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1EF581DA-E203-4604-83D2-5F830853FC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F&amp;O)'!$R$1:$R$329</definedName>
  </definedNames>
  <calcPr calcId="191029"/>
</workbook>
</file>

<file path=xl/calcChain.xml><?xml version="1.0" encoding="utf-8"?>
<calcChain xmlns="http://schemas.openxmlformats.org/spreadsheetml/2006/main">
  <c r="L10" i="6" l="1"/>
  <c r="K10" i="6"/>
  <c r="K111" i="6"/>
  <c r="M111" i="6" s="1"/>
  <c r="K112" i="6"/>
  <c r="M112" i="6" s="1"/>
  <c r="P35" i="6"/>
  <c r="L33" i="6"/>
  <c r="K33" i="6"/>
  <c r="L26" i="6"/>
  <c r="K26" i="6"/>
  <c r="K109" i="6"/>
  <c r="M109" i="6" s="1"/>
  <c r="K110" i="6"/>
  <c r="M110" i="6" s="1"/>
  <c r="K108" i="6"/>
  <c r="M108" i="6" s="1"/>
  <c r="K107" i="6"/>
  <c r="M107" i="6" s="1"/>
  <c r="M10" i="6" l="1"/>
  <c r="M33" i="6"/>
  <c r="M26" i="6"/>
  <c r="P34" i="6"/>
  <c r="L73" i="6"/>
  <c r="K73" i="6"/>
  <c r="M73" i="6" l="1"/>
  <c r="L70" i="6"/>
  <c r="K70" i="6"/>
  <c r="L23" i="6"/>
  <c r="K23" i="6"/>
  <c r="M70" i="6" l="1"/>
  <c r="M23" i="6"/>
  <c r="P31" i="6"/>
  <c r="P32" i="6"/>
  <c r="K106" i="6"/>
  <c r="M106" i="6" s="1"/>
  <c r="L72" i="6"/>
  <c r="K72" i="6"/>
  <c r="L71" i="6"/>
  <c r="K71" i="6"/>
  <c r="K105" i="6"/>
  <c r="M105" i="6" s="1"/>
  <c r="K101" i="6"/>
  <c r="M101" i="6" s="1"/>
  <c r="L69" i="6"/>
  <c r="K69" i="6"/>
  <c r="M71" i="6" l="1"/>
  <c r="M72" i="6"/>
  <c r="M69" i="6"/>
  <c r="P30" i="6"/>
  <c r="L22" i="6"/>
  <c r="M22" i="6" s="1"/>
  <c r="K22" i="6"/>
  <c r="K98" i="6"/>
  <c r="M98" i="6" s="1"/>
  <c r="K104" i="6"/>
  <c r="M104" i="6" s="1"/>
  <c r="K103" i="6" l="1"/>
  <c r="M103" i="6" s="1"/>
  <c r="K102" i="6"/>
  <c r="M102" i="6" s="1"/>
  <c r="L29" i="6"/>
  <c r="K29" i="6"/>
  <c r="K95" i="6"/>
  <c r="M95" i="6" s="1"/>
  <c r="M29" i="6" l="1"/>
  <c r="L25" i="6"/>
  <c r="K25" i="6"/>
  <c r="L19" i="6"/>
  <c r="K19" i="6"/>
  <c r="K100" i="6"/>
  <c r="M100" i="6" s="1"/>
  <c r="L68" i="6"/>
  <c r="K68" i="6"/>
  <c r="K97" i="6"/>
  <c r="M97" i="6" s="1"/>
  <c r="K99" i="6"/>
  <c r="M99" i="6" s="1"/>
  <c r="L67" i="6"/>
  <c r="K67" i="6"/>
  <c r="K94" i="6"/>
  <c r="M94" i="6" s="1"/>
  <c r="L11" i="6"/>
  <c r="K11" i="6"/>
  <c r="K96" i="6"/>
  <c r="M96" i="6" s="1"/>
  <c r="L65" i="6"/>
  <c r="K65" i="6"/>
  <c r="L66" i="6"/>
  <c r="K66" i="6"/>
  <c r="K93" i="6"/>
  <c r="M93" i="6" s="1"/>
  <c r="M25" i="6" l="1"/>
  <c r="M19" i="6"/>
  <c r="M68" i="6"/>
  <c r="M67" i="6"/>
  <c r="M11" i="6"/>
  <c r="M65" i="6"/>
  <c r="M66" i="6"/>
  <c r="P27" i="6"/>
  <c r="P28" i="6"/>
  <c r="L64" i="6"/>
  <c r="K64" i="6"/>
  <c r="K92" i="6"/>
  <c r="M92" i="6" s="1"/>
  <c r="K89" i="6"/>
  <c r="M89" i="6" s="1"/>
  <c r="L63" i="6"/>
  <c r="K63" i="6"/>
  <c r="M63" i="6" s="1"/>
  <c r="L55" i="6"/>
  <c r="K55" i="6"/>
  <c r="K88" i="6"/>
  <c r="M88" i="6" s="1"/>
  <c r="L14" i="6"/>
  <c r="K14" i="6"/>
  <c r="K90" i="6"/>
  <c r="M90" i="6" s="1"/>
  <c r="K91" i="6"/>
  <c r="M91" i="6" s="1"/>
  <c r="K85" i="6"/>
  <c r="M85" i="6" s="1"/>
  <c r="M64" i="6" l="1"/>
  <c r="M55" i="6"/>
  <c r="M14" i="6"/>
  <c r="L62" i="6"/>
  <c r="K62" i="6"/>
  <c r="L20" i="6"/>
  <c r="K20" i="6"/>
  <c r="L60" i="6"/>
  <c r="K60" i="6"/>
  <c r="L52" i="6"/>
  <c r="K52" i="6"/>
  <c r="M62" i="6" l="1"/>
  <c r="M20" i="6"/>
  <c r="M60" i="6"/>
  <c r="M52" i="6"/>
  <c r="K82" i="6"/>
  <c r="M82" i="6" s="1"/>
  <c r="K323" i="6"/>
  <c r="L323" i="6" s="1"/>
  <c r="L17" i="6"/>
  <c r="K17" i="6"/>
  <c r="K317" i="6"/>
  <c r="L317" i="6" s="1"/>
  <c r="K86" i="6"/>
  <c r="M86" i="6" s="1"/>
  <c r="K87" i="6"/>
  <c r="M87" i="6" s="1"/>
  <c r="L61" i="6"/>
  <c r="K61" i="6"/>
  <c r="M17" i="6" l="1"/>
  <c r="M61" i="6"/>
  <c r="P24" i="6"/>
  <c r="L59" i="6"/>
  <c r="K59" i="6"/>
  <c r="K84" i="6"/>
  <c r="L58" i="6"/>
  <c r="K58" i="6"/>
  <c r="L57" i="6"/>
  <c r="K57" i="6"/>
  <c r="M59" i="6" l="1"/>
  <c r="M58" i="6"/>
  <c r="M84" i="6"/>
  <c r="M57" i="6"/>
  <c r="L13" i="6"/>
  <c r="K13" i="6"/>
  <c r="K83" i="6"/>
  <c r="M83" i="6" s="1"/>
  <c r="L54" i="6"/>
  <c r="K54" i="6"/>
  <c r="L56" i="6"/>
  <c r="K56" i="6"/>
  <c r="M13" i="6" l="1"/>
  <c r="M54" i="6"/>
  <c r="M56" i="6"/>
  <c r="L21" i="6"/>
  <c r="K21" i="6"/>
  <c r="L15" i="6"/>
  <c r="K15" i="6"/>
  <c r="L51" i="6"/>
  <c r="K51" i="6"/>
  <c r="L53" i="6"/>
  <c r="K53" i="6"/>
  <c r="M15" i="6" l="1"/>
  <c r="M51" i="6"/>
  <c r="M53" i="6"/>
  <c r="M21" i="6"/>
  <c r="L16" i="6" l="1"/>
  <c r="K16" i="6"/>
  <c r="L12" i="6"/>
  <c r="K12" i="6"/>
  <c r="K81" i="6"/>
  <c r="M81" i="6" s="1"/>
  <c r="L18" i="6"/>
  <c r="K18" i="6"/>
  <c r="M16" i="6" l="1"/>
  <c r="M18" i="6"/>
  <c r="M12" i="6"/>
  <c r="K325" i="6" l="1"/>
  <c r="L325" i="6" s="1"/>
  <c r="K313" i="6" l="1"/>
  <c r="L313" i="6" s="1"/>
  <c r="K314" i="6" l="1"/>
  <c r="L314" i="6" s="1"/>
  <c r="K307" i="6"/>
  <c r="L307" i="6" s="1"/>
  <c r="K324" i="6" l="1"/>
  <c r="L324" i="6" s="1"/>
  <c r="K318" i="6"/>
  <c r="L318" i="6" s="1"/>
  <c r="K320" i="6" l="1"/>
  <c r="L320" i="6" s="1"/>
  <c r="L6" i="2" l="1"/>
  <c r="K6" i="3"/>
  <c r="D7" i="5" l="1"/>
  <c r="M7" i="6"/>
  <c r="K315" i="6" l="1"/>
  <c r="L315" i="6" s="1"/>
  <c r="K312" i="6" l="1"/>
  <c r="L312" i="6" s="1"/>
  <c r="K316" i="6" l="1"/>
  <c r="L316" i="6" s="1"/>
  <c r="K311" i="6"/>
  <c r="L311" i="6" s="1"/>
  <c r="K310" i="6"/>
  <c r="L310" i="6" s="1"/>
  <c r="K308" i="6"/>
  <c r="L308" i="6" s="1"/>
  <c r="H306" i="6"/>
  <c r="K306" i="6" s="1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6" i="4"/>
</calcChain>
</file>

<file path=xl/sharedStrings.xml><?xml version="1.0" encoding="utf-8"?>
<sst xmlns="http://schemas.openxmlformats.org/spreadsheetml/2006/main" count="3208" uniqueCount="1230">
  <si>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</si>
  <si>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</si>
  <si>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</si>
  <si>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</si>
  <si>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</si>
  <si>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</si>
  <si>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</si>
  <si>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</si>
  <si>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</si>
  <si>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</si>
  <si>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</si>
  <si>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</si>
  <si>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</si>
  <si>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</si>
  <si>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</si>
  <si>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</si>
  <si>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</si>
  <si>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</si>
  <si>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</si>
  <si>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</si>
  <si>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</si>
  <si>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</si>
  <si>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</si>
  <si>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</si>
  <si>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</si>
  <si>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</si>
  <si>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</si>
  <si>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</si>
  <si>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</si>
  <si>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</si>
  <si>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</si>
  <si>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</si>
  <si>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</si>
  <si>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</si>
  <si>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</si>
  <si>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</si>
  <si>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</si>
  <si>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</si>
  <si>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</si>
  <si>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</si>
  <si>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</si>
  <si>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</si>
  <si>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</si>
  <si>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</si>
  <si>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</si>
  <si>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</si>
  <si>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</si>
  <si>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</si>
  <si>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</si>
  <si>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</si>
  <si>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</si>
  <si>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</si>
  <si>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</si>
  <si>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</si>
  <si>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</si>
  <si>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</si>
  <si>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</si>
  <si>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</si>
  <si>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</si>
  <si>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</si>
  <si>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</si>
  <si>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</si>
  <si>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</si>
  <si>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</si>
  <si>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</si>
  <si>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</si>
  <si>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</si>
  <si>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</si>
  <si>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</si>
  <si>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</si>
  <si>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</si>
  <si>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</si>
  <si>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</si>
  <si>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</si>
  <si>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</si>
  <si>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</si>
  <si>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</si>
  <si>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</si>
  <si>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</si>
  <si>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</si>
  <si>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</si>
  <si>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</si>
  <si>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</si>
  <si>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</si>
  <si>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</si>
  <si>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</si>
  <si>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</si>
  <si>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</si>
  <si>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</si>
  <si>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</si>
  <si>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</si>
  <si>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</si>
  <si>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</si>
  <si>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</si>
  <si>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</si>
  <si>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</si>
  <si>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</si>
  <si>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</si>
  <si>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</si>
  <si>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</si>
  <si>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</si>
  <si>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</si>
  <si>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</si>
  <si>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</si>
  <si>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</si>
  <si>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</si>
  <si>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</si>
  <si>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</si>
  <si>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</si>
  <si>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</si>
  <si>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</si>
  <si>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</si>
  <si>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</si>
  <si>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</si>
  <si>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</si>
  <si>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</si>
  <si>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</si>
  <si>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</si>
  <si>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</si>
  <si>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</si>
  <si>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</si>
  <si>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</si>
  <si>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</si>
  <si>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</si>
  <si>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</si>
  <si>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</si>
  <si>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</si>
  <si>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</si>
  <si>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</si>
  <si>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</si>
  <si>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</si>
  <si>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</si>
  <si>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</si>
  <si>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</si>
  <si>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</si>
  <si>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</si>
  <si>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</si>
  <si>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</si>
  <si>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</si>
  <si>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</si>
  <si>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</si>
  <si>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</si>
  <si>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</si>
  <si>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</si>
  <si>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</si>
  <si>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</si>
  <si>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</si>
  <si>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</si>
  <si>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</si>
  <si>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</si>
  <si>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</si>
  <si>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</si>
  <si>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</si>
  <si>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</si>
  <si>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</si>
  <si>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</si>
  <si>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</si>
  <si>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</si>
  <si>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</si>
  <si>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</si>
  <si>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</si>
  <si>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</si>
  <si>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</si>
  <si>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</si>
  <si>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</si>
  <si>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</si>
  <si>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</si>
  <si>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</si>
  <si>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</si>
  <si>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</si>
  <si>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</si>
  <si>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</si>
  <si>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</si>
  <si>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</si>
  <si>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</si>
  <si>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</si>
  <si>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</si>
  <si>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</si>
  <si>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</si>
  <si>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</si>
  <si>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</si>
  <si>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</si>
  <si>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</si>
  <si>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</si>
  <si>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</si>
  <si>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</si>
  <si>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</si>
  <si>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</si>
  <si>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</si>
  <si>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</si>
  <si>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</si>
  <si>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</si>
  <si>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</si>
  <si>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</si>
  <si>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</si>
  <si>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</si>
  <si>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</si>
  <si>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</si>
  <si>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</si>
  <si>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</si>
  <si>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</si>
  <si>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</si>
  <si>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</si>
  <si>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</si>
  <si>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</si>
  <si>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</si>
  <si>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</si>
  <si>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</si>
  <si>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</si>
  <si>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</si>
  <si>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</si>
  <si>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</si>
  <si>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</si>
  <si>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</si>
  <si>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</si>
  <si>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</si>
  <si>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</si>
  <si>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</si>
  <si>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</si>
  <si>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</si>
  <si>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</si>
  <si>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</si>
  <si>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</si>
  <si>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</si>
  <si>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</si>
  <si>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</si>
  <si>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</si>
  <si>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</si>
  <si>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</si>
  <si>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</si>
  <si>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</si>
  <si>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</si>
  <si>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</si>
  <si>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</si>
  <si>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</si>
  <si>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</si>
  <si>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</si>
  <si>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</si>
  <si>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</si>
  <si>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</si>
  <si>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</si>
  <si>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</si>
  <si>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</si>
  <si>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</si>
  <si>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</si>
  <si>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</si>
  <si>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</si>
  <si>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</si>
  <si>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</si>
  <si>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</si>
  <si>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</si>
  <si>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</si>
  <si>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</si>
  <si>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</si>
  <si>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</si>
  <si>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</si>
  <si>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</si>
  <si>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</si>
  <si>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</si>
  <si>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</si>
  <si>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</si>
  <si>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</si>
  <si>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</si>
  <si>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</si>
  <si>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</si>
  <si>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</si>
  <si>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</si>
  <si>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</si>
  <si>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</si>
  <si>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</si>
  <si>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</si>
  <si>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</si>
  <si>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</si>
  <si>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</si>
  <si>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</si>
  <si>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</si>
  <si>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</si>
  <si>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</si>
  <si>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</si>
  <si>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</si>
  <si>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</si>
  <si>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</si>
  <si>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</si>
  <si>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</si>
  <si>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</si>
  <si>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</si>
  <si>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</si>
  <si>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</si>
  <si>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</si>
  <si>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</si>
  <si>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</si>
  <si>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</si>
  <si>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</si>
  <si>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</si>
  <si>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</si>
  <si>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</si>
  <si>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</si>
  <si>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</si>
  <si>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</si>
  <si>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</si>
  <si>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</si>
  <si>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</si>
  <si>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</si>
  <si>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</si>
  <si>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</si>
  <si>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</si>
  <si>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</si>
  <si>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</si>
  <si>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</si>
  <si>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</si>
  <si>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</si>
  <si>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</si>
  <si>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</si>
  <si>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</si>
  <si>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</si>
  <si>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</si>
  <si>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</si>
  <si>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</si>
  <si>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</si>
  <si>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</si>
  <si>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</si>
  <si>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</si>
  <si>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</si>
  <si>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</si>
  <si>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</si>
  <si>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</si>
  <si>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</si>
  <si>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</si>
  <si>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</si>
  <si>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</si>
  <si>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</si>
  <si>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</si>
  <si>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</si>
  <si>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</si>
  <si>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</si>
  <si>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</si>
  <si>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</si>
  <si>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</si>
  <si>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</si>
  <si>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</si>
  <si>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</si>
  <si>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</si>
  <si>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</si>
  <si>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</si>
  <si>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</si>
  <si>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</si>
  <si>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</si>
  <si>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</si>
  <si>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</si>
  <si>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</si>
  <si>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</si>
  <si>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</si>
  <si>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</si>
  <si>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</si>
  <si>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</si>
  <si>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</si>
  <si>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</si>
  <si>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</si>
  <si>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</si>
  <si>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</si>
  <si>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</si>
  <si>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</si>
  <si>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</si>
  <si>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</si>
  <si>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</si>
  <si>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</si>
  <si>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</si>
  <si>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</si>
  <si>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</si>
  <si>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</si>
  <si>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</si>
  <si>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</si>
  <si>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</si>
  <si>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</si>
  <si>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</si>
  <si>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</si>
  <si>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</si>
  <si>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</si>
  <si>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</si>
  <si>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</si>
  <si>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</si>
  <si>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</si>
  <si>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</si>
  <si>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</si>
  <si>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</si>
  <si>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</si>
  <si>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</si>
  <si>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</si>
  <si>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</si>
  <si>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</si>
  <si>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</si>
  <si>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</si>
  <si>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</si>
  <si>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</si>
  <si>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</si>
  <si>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</si>
  <si>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</si>
  <si>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</si>
  <si>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</si>
  <si>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</si>
  <si>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</si>
  <si>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</si>
  <si>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</si>
  <si>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</si>
  <si>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</si>
  <si>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</si>
  <si>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</si>
  <si>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</si>
  <si>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</si>
  <si>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</si>
  <si>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</si>
  <si>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</si>
  <si>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</si>
  <si>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</si>
  <si>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</si>
  <si>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</si>
  <si>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</si>
  <si>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</si>
  <si>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</si>
  <si>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</si>
  <si>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</si>
  <si>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</si>
  <si>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</si>
  <si>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</si>
  <si>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</si>
  <si>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</si>
  <si>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</si>
  <si>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</si>
  <si>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</si>
  <si>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</si>
  <si>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</si>
  <si>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</si>
  <si>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</si>
  <si>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</si>
  <si>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</si>
  <si>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</si>
  <si>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</si>
  <si>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</si>
  <si>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</si>
  <si>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</si>
  <si>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</si>
  <si>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</si>
  <si>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</si>
  <si>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</si>
  <si>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</si>
  <si>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</si>
  <si>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</si>
  <si>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</si>
  <si>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</si>
  <si>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</si>
  <si>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</si>
  <si>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</si>
  <si>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</si>
  <si>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</si>
  <si>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</si>
  <si>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</si>
  <si>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</si>
  <si>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</si>
  <si>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</si>
  <si>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</si>
  <si>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</si>
  <si>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</si>
  <si>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</si>
  <si>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</si>
  <si>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</si>
  <si>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</si>
  <si>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</si>
  <si>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</si>
  <si>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</si>
  <si>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</si>
  <si>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</si>
  <si>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</si>
  <si>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</si>
  <si>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</si>
  <si>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</si>
  <si>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</si>
  <si>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</si>
  <si>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</si>
  <si>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</si>
  <si>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</si>
  <si>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</si>
  <si>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</si>
  <si>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</si>
  <si>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</si>
  <si>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</si>
  <si>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</si>
  <si>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</si>
  <si>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</si>
  <si>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</si>
  <si>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</si>
  <si>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</si>
  <si>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</si>
  <si>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</si>
  <si>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</si>
  <si>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</si>
  <si>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</si>
  <si>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</si>
  <si>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</si>
  <si>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</si>
  <si>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</si>
  <si>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</si>
  <si>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</si>
  <si>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</si>
  <si>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</si>
  <si>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</si>
  <si>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</si>
  <si>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</si>
  <si>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</si>
  <si>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</si>
  <si>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</si>
  <si>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</si>
  <si>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</si>
  <si>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</si>
  <si>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</si>
  <si>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</si>
  <si>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</si>
  <si>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</si>
  <si>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</si>
  <si>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</si>
  <si>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</si>
  <si>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</si>
  <si>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</si>
  <si>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</si>
  <si>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</si>
  <si>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</si>
  <si>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</si>
  <si>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</si>
  <si>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</si>
  <si>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</si>
  <si>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</si>
  <si>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</si>
  <si>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</si>
  <si>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</si>
  <si>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</si>
  <si>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</si>
  <si>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</si>
  <si>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</si>
  <si>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</si>
  <si>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</si>
  <si>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</si>
  <si>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</si>
  <si>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</si>
  <si>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</si>
  <si>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</si>
  <si>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</si>
  <si>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</si>
  <si>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</si>
  <si>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</si>
  <si>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</si>
  <si>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</si>
  <si>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</si>
  <si>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</si>
  <si>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</si>
  <si>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</si>
  <si>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</si>
  <si>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</si>
  <si>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</si>
  <si>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</si>
  <si>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</si>
  <si>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</si>
  <si>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</si>
  <si>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</si>
  <si>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</si>
  <si>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</si>
  <si>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</si>
  <si>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</si>
  <si>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</si>
  <si>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</si>
  <si>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</si>
  <si>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</si>
  <si>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</si>
  <si>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</si>
  <si>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</si>
  <si>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</si>
  <si>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</si>
  <si>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</si>
  <si>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</si>
  <si>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</si>
  <si>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</si>
  <si>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</si>
  <si>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</si>
  <si>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</si>
  <si>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</si>
  <si>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</si>
  <si>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</si>
  <si>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</si>
  <si>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</si>
  <si>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</si>
  <si>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</si>
  <si>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</si>
  <si>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</si>
  <si>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</si>
  <si>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</si>
  <si>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</si>
  <si>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</si>
  <si>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</si>
  <si>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</si>
  <si>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</si>
  <si>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</si>
  <si>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</si>
  <si>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</si>
  <si>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</si>
  <si>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</si>
  <si>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</si>
  <si>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</si>
  <si>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</si>
  <si>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</si>
  <si>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</si>
  <si>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</si>
  <si>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</si>
  <si>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</si>
  <si>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</si>
  <si>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</si>
  <si>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</si>
  <si>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</si>
  <si>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</si>
  <si>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</si>
  <si>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</si>
  <si>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</si>
  <si>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</si>
  <si>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</si>
  <si>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</si>
  <si>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</si>
  <si>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</si>
  <si>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</si>
  <si>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</si>
  <si>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</si>
  <si>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</si>
  <si>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</si>
  <si>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</si>
  <si>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</si>
  <si>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</si>
  <si>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</si>
  <si>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</si>
  <si>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</si>
  <si>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</si>
  <si>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</si>
  <si>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</si>
  <si>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</si>
  <si>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</si>
  <si>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</si>
  <si>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</si>
  <si>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</si>
  <si>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</si>
  <si>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</si>
  <si>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</si>
  <si>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</si>
  <si>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</si>
  <si>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</si>
  <si>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</si>
  <si>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</si>
  <si>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</si>
  <si>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</si>
  <si>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</si>
  <si>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</si>
  <si>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</si>
  <si>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</si>
  <si>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</si>
  <si>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</si>
  <si>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</si>
  <si>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</si>
  <si>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</si>
  <si>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</si>
  <si>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</si>
  <si>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</si>
  <si>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</si>
  <si>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</si>
  <si>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</si>
  <si>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</si>
  <si>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</si>
  <si>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</si>
  <si>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</si>
  <si>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</si>
  <si>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</si>
  <si>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</si>
  <si>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</si>
  <si>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</si>
  <si>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</si>
  <si>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</si>
  <si>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</si>
  <si>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</si>
  <si>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</si>
  <si>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</si>
  <si>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</si>
  <si>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</si>
  <si>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</si>
  <si>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</si>
  <si>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</si>
  <si>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</si>
  <si>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</si>
  <si>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</si>
  <si>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</si>
  <si>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</si>
  <si>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</si>
  <si>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</si>
  <si>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</si>
  <si>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</si>
  <si>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</si>
  <si>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</si>
  <si>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</si>
  <si>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</si>
  <si>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</si>
  <si>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</si>
  <si>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</si>
  <si>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</si>
  <si>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</si>
  <si>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</si>
  <si>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</si>
  <si>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</si>
  <si>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</si>
  <si>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</si>
  <si>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</si>
  <si>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</si>
  <si>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</si>
  <si>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</si>
  <si>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</si>
  <si>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</si>
  <si>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</si>
  <si>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</si>
  <si>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</si>
  <si>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</si>
  <si>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</si>
  <si>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</si>
  <si>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</si>
  <si>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</si>
  <si>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</si>
  <si>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</si>
  <si>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</si>
  <si>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</si>
  <si>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</si>
  <si>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</si>
  <si>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</si>
  <si>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</si>
  <si>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</si>
  <si>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</si>
  <si>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</si>
  <si>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</si>
  <si>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</si>
  <si>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</si>
  <si>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</si>
  <si>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</si>
  <si>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</si>
  <si>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</si>
  <si>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</si>
  <si>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</si>
  <si>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</si>
  <si>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</si>
  <si>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</si>
  <si>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</si>
  <si>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</si>
  <si>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</si>
  <si>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</si>
  <si>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</si>
  <si>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</si>
  <si>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</si>
  <si>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</si>
  <si>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</si>
  <si>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</si>
  <si>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</si>
  <si>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</si>
  <si>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</si>
  <si>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</si>
  <si>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</si>
  <si>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</si>
  <si>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</si>
  <si>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</si>
  <si>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</si>
  <si>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</si>
  <si>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</si>
  <si>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</si>
  <si>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</si>
  <si>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</si>
  <si>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</si>
  <si>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</si>
  <si>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</si>
  <si>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</si>
  <si>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</si>
  <si>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</si>
  <si>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</si>
  <si>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</si>
  <si>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</si>
  <si>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</si>
  <si>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</si>
  <si>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</si>
  <si>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</si>
  <si>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</si>
  <si>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</si>
  <si>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</si>
  <si>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</si>
  <si>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</si>
  <si>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</si>
  <si>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</si>
  <si>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</si>
  <si>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</si>
  <si>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</si>
  <si>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</si>
  <si>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</si>
  <si>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</si>
  <si>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</si>
  <si>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</si>
  <si>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</si>
  <si>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</si>
  <si>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</si>
  <si>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</si>
  <si>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</si>
  <si>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</si>
  <si>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</si>
  <si>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</si>
  <si>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</si>
  <si>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</si>
  <si>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</si>
  <si>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</si>
  <si>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</si>
  <si>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</si>
  <si>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</si>
  <si>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</si>
  <si>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</si>
  <si>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</si>
  <si>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</si>
  <si>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</si>
  <si>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</si>
  <si>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</si>
  <si>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</si>
  <si>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</si>
  <si>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</si>
  <si>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</si>
  <si>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</si>
  <si>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</si>
  <si>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</si>
  <si>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</si>
  <si>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</si>
  <si>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</si>
  <si>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</si>
  <si>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</si>
  <si>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</si>
  <si>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</si>
  <si>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</si>
  <si>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</si>
  <si>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</si>
  <si>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</si>
  <si>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</si>
  <si>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</si>
  <si>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</si>
  <si>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</si>
  <si>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</si>
  <si>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</si>
  <si>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</si>
  <si>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</si>
  <si>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</si>
  <si>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</si>
  <si>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</si>
  <si>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</si>
  <si>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</si>
  <si>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</si>
  <si>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</si>
  <si>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</si>
  <si>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</si>
  <si>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</si>
  <si>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</si>
  <si>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</si>
  <si>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</si>
  <si>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</si>
  <si>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</si>
  <si>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</si>
  <si>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</si>
  <si>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</si>
  <si>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</si>
  <si>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</si>
  <si>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</si>
  <si>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</si>
  <si>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</si>
  <si>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</si>
  <si>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</si>
  <si>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</si>
  <si>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</si>
  <si>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</si>
  <si>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</si>
  <si>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</si>
  <si>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</si>
  <si>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</si>
  <si>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</si>
  <si>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</si>
  <si>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</si>
  <si>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</si>
  <si>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</si>
  <si>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</si>
  <si>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</si>
  <si>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</si>
  <si>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</si>
  <si>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</si>
  <si>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</si>
  <si>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</si>
  <si>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</si>
  <si>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</si>
  <si>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</si>
  <si>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</si>
  <si>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</si>
  <si>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</si>
  <si>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</si>
  <si>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</si>
  <si>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</si>
  <si>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</si>
  <si>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</si>
  <si>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</si>
  <si>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</si>
  <si>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</si>
  <si>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</si>
  <si>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</si>
  <si>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</si>
  <si>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</si>
  <si>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</si>
  <si>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</si>
  <si>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</si>
  <si>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</si>
  <si>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</si>
  <si>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</si>
  <si>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</si>
  <si>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</si>
  <si>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</si>
  <si>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</si>
  <si>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</si>
  <si>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</si>
  <si>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</si>
  <si>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</si>
  <si>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</si>
  <si>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</si>
  <si>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</si>
  <si>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</si>
  <si>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</si>
  <si>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</si>
  <si>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</si>
  <si>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</si>
  <si>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</si>
  <si>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</si>
  <si>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</si>
  <si>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</si>
  <si>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</si>
  <si>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</si>
  <si>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</si>
  <si>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</si>
  <si>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</si>
  <si>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</si>
  <si>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</si>
  <si>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</si>
  <si>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</si>
  <si>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</si>
  <si>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</si>
  <si>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</si>
  <si>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</si>
  <si>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</si>
  <si>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</si>
  <si>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</si>
  <si>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</si>
  <si>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</si>
  <si>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</si>
  <si>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</si>
  <si>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</si>
  <si>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</si>
  <si>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</si>
  <si>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</si>
  <si>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</si>
  <si>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</si>
  <si>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</si>
  <si>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</si>
  <si>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</si>
  <si>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</si>
  <si>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</si>
  <si>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</si>
  <si>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</si>
  <si>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</si>
  <si>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</si>
  <si>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</si>
  <si>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</si>
  <si>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</si>
  <si>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</si>
  <si>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</si>
  <si>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</si>
  <si>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</si>
  <si>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</si>
  <si>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</si>
  <si>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</si>
  <si>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</si>
  <si>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</si>
  <si>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</si>
  <si>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</si>
  <si>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</si>
  <si>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</si>
  <si>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</si>
  <si>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</si>
  <si>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</si>
  <si>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</si>
  <si>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</si>
  <si>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</si>
  <si>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</si>
  <si>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</si>
  <si>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</si>
  <si>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</si>
  <si>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</si>
  <si>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</si>
  <si>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</si>
  <si>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</si>
  <si>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</si>
  <si>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</si>
  <si>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</si>
  <si>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</si>
  <si>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</si>
  <si>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</si>
  <si>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</si>
  <si>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</si>
  <si>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</si>
  <si>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</si>
  <si>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</si>
  <si>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</si>
  <si>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</si>
  <si>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</si>
  <si>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</si>
  <si>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</si>
  <si>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</si>
  <si>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</si>
  <si>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</si>
  <si>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</si>
  <si>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</si>
  <si>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</si>
  <si>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</si>
  <si>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</si>
  <si>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</si>
  <si>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</si>
  <si>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</si>
  <si>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</si>
  <si>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</si>
  <si>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</si>
  <si>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</si>
  <si>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</si>
  <si>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</si>
  <si>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</si>
  <si>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</si>
  <si>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</si>
  <si>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</si>
  <si>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</si>
  <si>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</si>
  <si>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NIKHIL RAJESH SINGH</t>
  </si>
  <si>
    <t>NK SECURITIES RESEARCH PRIVATE LIMITED</t>
  </si>
  <si>
    <t>SOUTHBANK</t>
  </si>
  <si>
    <t>South Indian Bank Ltd.</t>
  </si>
  <si>
    <t>G G ENGINEERING LIMITED</t>
  </si>
  <si>
    <t>LTIM 5550 CE SEP</t>
  </si>
  <si>
    <t>Loss of Rs.22.5-</t>
  </si>
  <si>
    <t>2465-2585</t>
  </si>
  <si>
    <t>2800-2950</t>
  </si>
  <si>
    <t>110-140</t>
  </si>
  <si>
    <t>Profit of Rs.200/-</t>
  </si>
  <si>
    <t>ADVIKCA</t>
  </si>
  <si>
    <t>SKSE SECURITIES LIMITED CORP CM/TM PROP A/C</t>
  </si>
  <si>
    <t>NGIL-RE1</t>
  </si>
  <si>
    <t>Nakoda Grp of Ind Ltd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</si>
  <si>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</si>
  <si>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</si>
  <si>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</si>
  <si>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</si>
  <si>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</si>
  <si>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</si>
  <si>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</si>
  <si>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</si>
  <si>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</si>
  <si>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</si>
  <si>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</si>
  <si>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</si>
  <si>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</si>
  <si>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</si>
  <si>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</si>
  <si>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</si>
  <si>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</si>
  <si>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</si>
  <si>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CHOTHANI</t>
  </si>
  <si>
    <t>DPL</t>
  </si>
  <si>
    <t>SETU SECURITIES PVT. LTD.</t>
  </si>
  <si>
    <t>SYLPH</t>
  </si>
  <si>
    <t>ARENTERP</t>
  </si>
  <si>
    <t>Rajdharshan Inds Ltd</t>
  </si>
  <si>
    <t>MITTAL RIMPY</t>
  </si>
  <si>
    <t>Loss of Rs.7.5/-</t>
  </si>
  <si>
    <t>285-305</t>
  </si>
  <si>
    <t>330-350</t>
  </si>
  <si>
    <t>Loss of Rs.170/-</t>
  </si>
  <si>
    <t>ABB SEP FUT</t>
  </si>
  <si>
    <t>4370-4420</t>
  </si>
  <si>
    <t>MESON</t>
  </si>
  <si>
    <t>GLOBALWORTH SECURITIES LIMITED</t>
  </si>
  <si>
    <t>CINCO STOCK VISION LLP</t>
  </si>
  <si>
    <t>SHILPA NAYAK</t>
  </si>
  <si>
    <t>PRESSURS</t>
  </si>
  <si>
    <t>MADHAV INFRA PROJECTS LIMITED</t>
  </si>
  <si>
    <t>ASHISH PANCHAL</t>
  </si>
  <si>
    <t>TRANSPACT</t>
  </si>
  <si>
    <t>BAJAJHCARE</t>
  </si>
  <si>
    <t>Bajaj Healthcare Limited</t>
  </si>
  <si>
    <t>MARWADI CHANDARANA INTERMEDIARIES BROKERS PRIVATE LIMITED</t>
  </si>
  <si>
    <t>BOFA SECURITIES EUROPE SA</t>
  </si>
  <si>
    <t>JINDALPHOT</t>
  </si>
  <si>
    <t>Jindal Photo Limited</t>
  </si>
  <si>
    <t>MADHAV</t>
  </si>
  <si>
    <t>Madhav Marbles and Granit</t>
  </si>
  <si>
    <t>ROHITKUMAR JAYANTIBHAI BHADANI</t>
  </si>
  <si>
    <t>UNIHEALTH</t>
  </si>
  <si>
    <t>Unihealth Consultancy Ltd</t>
  </si>
  <si>
    <t>ANANT WEALTH CONSULTANTS PRIVATE LIMITED</t>
  </si>
  <si>
    <t>VIKASLIFE</t>
  </si>
  <si>
    <t>Vikas Lifecare Limited</t>
  </si>
  <si>
    <t>HI GROWTH CORPORATE SERVICES PVT LTD</t>
  </si>
  <si>
    <t>OSIAHYPER</t>
  </si>
  <si>
    <t>Osia Hyper Retail Ltd</t>
  </si>
  <si>
    <t>SONAL R KHANDWALA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</si>
  <si>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</si>
  <si>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</si>
  <si>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</si>
  <si>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</si>
  <si>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</si>
  <si>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</si>
  <si>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</si>
  <si>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</si>
  <si>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</si>
  <si>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</si>
  <si>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AHMDSTE</t>
  </si>
  <si>
    <t>7M DEVELOPERS LLP</t>
  </si>
  <si>
    <t>V M PAREKH</t>
  </si>
  <si>
    <t>ARYAN</t>
  </si>
  <si>
    <t>MAHENDRA GIRDHARILAL WADHWANI</t>
  </si>
  <si>
    <t>PARESH NAVIN SHAH</t>
  </si>
  <si>
    <t>ASHNI</t>
  </si>
  <si>
    <t>TAPAN SURESHSINHJI DESAI</t>
  </si>
  <si>
    <t>AMBADI ENTERPRISES LTD</t>
  </si>
  <si>
    <t>NOMURA INDIA INVESTMENT FUND MOTHER FUND</t>
  </si>
  <si>
    <t>GEETABEN DINESHKUMAR TURAKHIYA</t>
  </si>
  <si>
    <t>PRASHANT KORATKAR</t>
  </si>
  <si>
    <t>AMIT OMPRAKASH SHARMA</t>
  </si>
  <si>
    <t>CRSTCHM</t>
  </si>
  <si>
    <t>ANAND PRAKASH SHAH</t>
  </si>
  <si>
    <t>DIPNA KEYUR SHAH</t>
  </si>
  <si>
    <t>P ESWARAMOORTHY</t>
  </si>
  <si>
    <t>ELFORGE</t>
  </si>
  <si>
    <t>ANIL KANTIPRASAD PODDAR</t>
  </si>
  <si>
    <t>FRUTION</t>
  </si>
  <si>
    <t>SUBHLAXMI INVESTMENT ADVISORY PRIVATE LIMITED</t>
  </si>
  <si>
    <t>KRISHAN KUMAR AGGARWAL</t>
  </si>
  <si>
    <t>HEALTHYLIFE</t>
  </si>
  <si>
    <t>DHANLAXMI CAPITAL</t>
  </si>
  <si>
    <t>HEERAISP</t>
  </si>
  <si>
    <t>DIPALIBEN ATULKUMAR THAKKAR</t>
  </si>
  <si>
    <t>ATULKUMARASHOKKUMARTHAKKAR</t>
  </si>
  <si>
    <t>INDXTRA</t>
  </si>
  <si>
    <t>MULTIPLIER SHARE &amp; STOCK ADVISORS PRIVATE LIMITED</t>
  </si>
  <si>
    <t>JANUSCORP</t>
  </si>
  <si>
    <t>AARNAH CAPITAL ADVISORS PVT LTD</t>
  </si>
  <si>
    <t>CREATEROI FINANCIAL CONSULTANCY PRIVATE LIMITED.</t>
  </si>
  <si>
    <t>PARVEEN JAIN</t>
  </si>
  <si>
    <t>JCTLTD</t>
  </si>
  <si>
    <t>SHAH DIPAK KANAYALAL</t>
  </si>
  <si>
    <t>MADHAVIPL</t>
  </si>
  <si>
    <t>CHANCHAL DEVI LODHA</t>
  </si>
  <si>
    <t>SHRENI SHARES PRIVATE LIMITED</t>
  </si>
  <si>
    <t>BLUE LOTUS CAPITAL MULTI BAGGER FUND II</t>
  </si>
  <si>
    <t>INDIA EMERGING GIANTS FUND LIMITED</t>
  </si>
  <si>
    <t>MIHIKA</t>
  </si>
  <si>
    <t>SALIM KASAMBHAI FULANI</t>
  </si>
  <si>
    <t>LILABEN JASVANTSINH KHATEDIYA</t>
  </si>
  <si>
    <t>PRIYANKABEN RUCHIT SHAH</t>
  </si>
  <si>
    <t>KAMUBEN DEVABHAI MARUDA</t>
  </si>
  <si>
    <t>RINKUBEN VAGHELA</t>
  </si>
  <si>
    <t>SPS</t>
  </si>
  <si>
    <t>MUNISH FINANCIAL</t>
  </si>
  <si>
    <t>SWADPOL</t>
  </si>
  <si>
    <t>PAHARPUR COOLING TOWERS LTD</t>
  </si>
  <si>
    <t>MKJ ENTERPRISES LIMITED</t>
  </si>
  <si>
    <t>SRESTHA FINVEST LIMITED</t>
  </si>
  <si>
    <t>THINKINK</t>
  </si>
  <si>
    <t>MANISH KUMAR</t>
  </si>
  <si>
    <t>MANJULA VINOD KOTHARI</t>
  </si>
  <si>
    <t>VIGNESH KUMAR</t>
  </si>
  <si>
    <t>WITS</t>
  </si>
  <si>
    <t>PREKSHANIRMALSHAH</t>
  </si>
  <si>
    <t>SHASHANK PRAVINCHANDRA DOSHI</t>
  </si>
  <si>
    <t>AARTECH</t>
  </si>
  <si>
    <t>Aartech Solonics Limited</t>
  </si>
  <si>
    <t>VEENA RAJESH SHAH</t>
  </si>
  <si>
    <t>HENSEX SECURITIES PRIVATE LIMITED</t>
  </si>
  <si>
    <t>BONANZA PORTFOLIO LTD</t>
  </si>
  <si>
    <t>EMMBI</t>
  </si>
  <si>
    <t>Emmbi Industries Ltd</t>
  </si>
  <si>
    <t>Gujarat Amb. Exp Ltd.</t>
  </si>
  <si>
    <t>Hinduja Global Sols Ltd</t>
  </si>
  <si>
    <t>AVIATOR GLOBAL INVESTMENT FUND</t>
  </si>
  <si>
    <t>IFCI</t>
  </si>
  <si>
    <t>IFCI Ltd.</t>
  </si>
  <si>
    <t>JPPOWER</t>
  </si>
  <si>
    <t>Jaiprakash Power Ven. Lt</t>
  </si>
  <si>
    <t>MTNL</t>
  </si>
  <si>
    <t>Maha Tel Nigam Ltd.</t>
  </si>
  <si>
    <t>MURUGAN SIVANANDI</t>
  </si>
  <si>
    <t>PNBGILTS</t>
  </si>
  <si>
    <t>PNB Gilts Limited</t>
  </si>
  <si>
    <t>VIJIT TRADING</t>
  </si>
  <si>
    <t>RBMINFRA</t>
  </si>
  <si>
    <t>Rbm Infracon Limited</t>
  </si>
  <si>
    <t>DIVYASHRI RAVICHANDRAN</t>
  </si>
  <si>
    <t>RPOWER</t>
  </si>
  <si>
    <t>Reliance Power Limited</t>
  </si>
  <si>
    <t>SAMHI</t>
  </si>
  <si>
    <t>Samhi Hotels Limited</t>
  </si>
  <si>
    <t>S I INVESTMENTS ## BROKING PVT.LTD</t>
  </si>
  <si>
    <t>SANGANI</t>
  </si>
  <si>
    <t>Sangani Hospitals Limited</t>
  </si>
  <si>
    <t>HIREN K BORADIA</t>
  </si>
  <si>
    <t>ZAGGLE</t>
  </si>
  <si>
    <t>Zaggle Prepa Ocean Ser L</t>
  </si>
  <si>
    <t>ACM GLOBAL FUND VCC</t>
  </si>
  <si>
    <t>VALUEQUEST INVESTMENT ADVISORS PRIVATE LIMITED</t>
  </si>
  <si>
    <t>LEGENDS (CAYMAN) LIMITED</t>
  </si>
  <si>
    <t>PENTAGOLD</t>
  </si>
  <si>
    <t>Penta Gold Limited</t>
  </si>
  <si>
    <t>MOKSH FINVEST &amp; ADVISORS LLP</t>
  </si>
  <si>
    <t>MORGAN STANLEY ASIA (SINGAPORE) PTE.</t>
  </si>
  <si>
    <t>MORGAN STANLEY INVESTMENTS MAURITIUS LIMITED</t>
  </si>
  <si>
    <t>MORGAN STANLEY MAURITIUS COMPANY LIMITED</t>
  </si>
  <si>
    <t>SSFL</t>
  </si>
  <si>
    <t>Srivari Spices N Foods L</t>
  </si>
  <si>
    <t>MOUNTAIN VENTURES</t>
  </si>
  <si>
    <t>WALCHANNAG</t>
  </si>
  <si>
    <t>Walchandnagar Ind. Ltd</t>
  </si>
  <si>
    <t>ASSETS CARE AND RECONSTRUCTION ENTERPRISE LIMITED</t>
  </si>
  <si>
    <t>GOLDMAN SACHS INVESTMENTS MAURITIUS I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</si>
</sst>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41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0" xfId="12" applyBorder="1"/>
    <xf numFmtId="0" fontId="2" fillId="0" borderId="30" xfId="1" applyBorder="1"/>
    <xf numFmtId="2" fontId="2" fillId="0" borderId="30" xfId="1" applyNumberFormat="1" applyBorder="1" applyAlignment="1">
      <alignment horizontal="right"/>
    </xf>
    <xf numFmtId="2" fontId="2" fillId="0" borderId="30" xfId="1" applyNumberFormat="1" applyBorder="1"/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1" fillId="0" borderId="30" xfId="12" applyBorder="1" applyAlignment="1">
      <alignment horizontal="left"/>
    </xf>
    <xf numFmtId="49" fontId="1" fillId="0" borderId="30" xfId="12" applyNumberForma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15" fontId="1" fillId="0" borderId="30" xfId="12" applyNumberFormat="1" applyBorder="1"/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35" fillId="11" borderId="5" xfId="0" applyFont="1" applyFill="1" applyBorder="1" applyAlignment="1">
      <alignment horizontal="center" vertical="center"/>
    </xf>
    <xf numFmtId="166" fontId="35" fillId="11" borderId="2" xfId="0" applyNumberFormat="1" applyFont="1" applyFill="1" applyBorder="1" applyAlignment="1">
      <alignment horizontal="center" vertical="center"/>
    </xf>
    <xf numFmtId="1" fontId="35" fillId="11" borderId="7" xfId="0" applyNumberFormat="1" applyFont="1" applyFill="1" applyBorder="1" applyAlignment="1">
      <alignment horizontal="center" vertical="center"/>
    </xf>
    <xf numFmtId="1" fontId="35" fillId="11" borderId="2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  <xf numFmtId="0" fontId="35" fillId="11" borderId="31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16" fontId="35" fillId="11" borderId="43" xfId="0" applyNumberFormat="1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9" t="s">
        <v>16</v>
      </c>
      <c r="B9" s="391" t="s">
        <v>17</v>
      </c>
      <c r="C9" s="391" t="s">
        <v>18</v>
      </c>
      <c r="D9" s="391" t="s">
        <v>19</v>
      </c>
      <c r="E9" s="26" t="s">
        <v>20</v>
      </c>
      <c r="F9" s="26" t="s">
        <v>21</v>
      </c>
      <c r="G9" s="386" t="s">
        <v>22</v>
      </c>
      <c r="H9" s="387"/>
      <c r="I9" s="388"/>
      <c r="J9" s="386" t="s">
        <v>23</v>
      </c>
      <c r="K9" s="387"/>
      <c r="L9" s="388"/>
      <c r="M9" s="26"/>
      <c r="N9" s="27"/>
      <c r="O9" s="27"/>
      <c r="P9" s="27"/>
    </row>
    <row r="10" spans="1:16" ht="40.200000000000003">
      <c r="A10" s="390"/>
      <c r="B10" s="392"/>
      <c r="C10" s="392"/>
      <c r="D10" s="392"/>
      <c r="E10" s="28" t="s">
        <v>24</v>
      </c>
      <c r="F10" s="28" t="s">
        <v>24</v>
      </c>
      <c r="G10" s="368" t="s">
        <v>25</v>
      </c>
      <c r="H10" s="368" t="s">
        <v>26</v>
      </c>
      <c r="I10" s="368" t="s">
        <v>27</v>
      </c>
      <c r="J10" s="368" t="s">
        <v>28</v>
      </c>
      <c r="K10" s="368" t="s">
        <v>29</v>
      </c>
      <c r="L10" s="368" t="s">
        <v>30</v>
      </c>
      <c r="M10" s="3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75">
        <v>1</v>
      </c>
      <c r="B11" s="376" t="s">
        <v>34</v>
      </c>
      <c r="C11" s="342" t="s">
        <v>35</v>
      </c>
      <c r="D11" s="367">
        <v>45197</v>
      </c>
      <c r="E11" s="342">
        <v>19708.25</v>
      </c>
      <c r="F11" s="342">
        <v>19741.266666666666</v>
      </c>
      <c r="G11" s="341">
        <v>19657.533333333333</v>
      </c>
      <c r="H11" s="341">
        <v>19606.816666666666</v>
      </c>
      <c r="I11" s="341">
        <v>19523.083333333332</v>
      </c>
      <c r="J11" s="341">
        <v>19791.983333333334</v>
      </c>
      <c r="K11" s="341">
        <v>19875.716666666664</v>
      </c>
      <c r="L11" s="341">
        <v>19926.433333333334</v>
      </c>
      <c r="M11" s="340">
        <v>19825</v>
      </c>
      <c r="N11" s="340">
        <v>19690.55</v>
      </c>
      <c r="O11" s="340">
        <v>11454850</v>
      </c>
      <c r="P11" s="343">
        <v>4.005556943330572E-3</v>
      </c>
    </row>
    <row r="12" spans="1:16" ht="12.75" customHeight="1">
      <c r="A12" s="375">
        <v>2</v>
      </c>
      <c r="B12" s="376" t="s">
        <v>34</v>
      </c>
      <c r="C12" s="342" t="s">
        <v>36</v>
      </c>
      <c r="D12" s="367">
        <v>45197</v>
      </c>
      <c r="E12" s="342">
        <v>44677.599999999999</v>
      </c>
      <c r="F12" s="339">
        <v>44788.716666666674</v>
      </c>
      <c r="G12" s="338">
        <v>44478.433333333349</v>
      </c>
      <c r="H12" s="338">
        <v>44279.266666666677</v>
      </c>
      <c r="I12" s="338">
        <v>43968.983333333352</v>
      </c>
      <c r="J12" s="338">
        <v>44987.883333333346</v>
      </c>
      <c r="K12" s="338">
        <v>45298.166666666672</v>
      </c>
      <c r="L12" s="338">
        <v>45497.333333333343</v>
      </c>
      <c r="M12" s="340">
        <v>45099</v>
      </c>
      <c r="N12" s="340">
        <v>44589.55</v>
      </c>
      <c r="O12" s="340">
        <v>2420805</v>
      </c>
      <c r="P12" s="343">
        <v>4.3859876072079994E-2</v>
      </c>
    </row>
    <row r="13" spans="1:16" ht="12.75" customHeight="1">
      <c r="A13" s="375">
        <v>3</v>
      </c>
      <c r="B13" s="376" t="s">
        <v>34</v>
      </c>
      <c r="C13" s="336" t="s">
        <v>37</v>
      </c>
      <c r="D13" s="367">
        <v>45195</v>
      </c>
      <c r="E13" s="342">
        <v>19744.849999999999</v>
      </c>
      <c r="F13" s="339">
        <v>19805.466666666664</v>
      </c>
      <c r="G13" s="338">
        <v>19657.883333333328</v>
      </c>
      <c r="H13" s="338">
        <v>19570.916666666664</v>
      </c>
      <c r="I13" s="338">
        <v>19423.333333333328</v>
      </c>
      <c r="J13" s="338">
        <v>19892.433333333327</v>
      </c>
      <c r="K13" s="338">
        <v>20040.016666666663</v>
      </c>
      <c r="L13" s="338">
        <v>20126.983333333326</v>
      </c>
      <c r="M13" s="340">
        <v>19953.05</v>
      </c>
      <c r="N13" s="340">
        <v>19718.5</v>
      </c>
      <c r="O13" s="340">
        <v>78080</v>
      </c>
      <c r="P13" s="343">
        <v>4.6320123520329388E-3</v>
      </c>
    </row>
    <row r="14" spans="1:16" ht="12.75" customHeight="1">
      <c r="A14" s="375">
        <v>4</v>
      </c>
      <c r="B14" s="376" t="s">
        <v>34</v>
      </c>
      <c r="C14" s="336" t="s">
        <v>38</v>
      </c>
      <c r="D14" s="367">
        <v>45194</v>
      </c>
      <c r="E14" s="342">
        <v>9059.15</v>
      </c>
      <c r="F14" s="339">
        <v>9062</v>
      </c>
      <c r="G14" s="338">
        <v>9017.15</v>
      </c>
      <c r="H14" s="338">
        <v>8975.15</v>
      </c>
      <c r="I14" s="338">
        <v>8930.2999999999993</v>
      </c>
      <c r="J14" s="338">
        <v>9104</v>
      </c>
      <c r="K14" s="338">
        <v>9148.8499999999985</v>
      </c>
      <c r="L14" s="338">
        <v>9190.85</v>
      </c>
      <c r="M14" s="340">
        <v>9106.85</v>
      </c>
      <c r="N14" s="340">
        <v>9020</v>
      </c>
      <c r="O14" s="340">
        <v>397725</v>
      </c>
      <c r="P14" s="343">
        <v>4.5750345099585879E-2</v>
      </c>
    </row>
    <row r="15" spans="1:16" ht="12.75" customHeight="1">
      <c r="A15" s="375">
        <v>5</v>
      </c>
      <c r="B15" s="376" t="s">
        <v>39</v>
      </c>
      <c r="C15" s="339" t="s">
        <v>40</v>
      </c>
      <c r="D15" s="367">
        <v>45197</v>
      </c>
      <c r="E15" s="342">
        <v>500.35</v>
      </c>
      <c r="F15" s="339">
        <v>501.40000000000003</v>
      </c>
      <c r="G15" s="338">
        <v>496.05000000000007</v>
      </c>
      <c r="H15" s="338">
        <v>491.75000000000006</v>
      </c>
      <c r="I15" s="338">
        <v>486.40000000000009</v>
      </c>
      <c r="J15" s="338">
        <v>505.70000000000005</v>
      </c>
      <c r="K15" s="338">
        <v>511.05000000000007</v>
      </c>
      <c r="L15" s="338">
        <v>515.35</v>
      </c>
      <c r="M15" s="340">
        <v>506.75</v>
      </c>
      <c r="N15" s="340">
        <v>497.1</v>
      </c>
      <c r="O15" s="340">
        <v>15681000</v>
      </c>
      <c r="P15" s="343">
        <v>1.8511301636788775E-2</v>
      </c>
    </row>
    <row r="16" spans="1:16" ht="12.75" customHeight="1">
      <c r="A16" s="375">
        <v>6</v>
      </c>
      <c r="B16" s="376" t="s">
        <v>41</v>
      </c>
      <c r="C16" s="344" t="s">
        <v>42</v>
      </c>
      <c r="D16" s="367">
        <v>45197</v>
      </c>
      <c r="E16" s="342">
        <v>4197.8999999999996</v>
      </c>
      <c r="F16" s="339">
        <v>4229.6833333333334</v>
      </c>
      <c r="G16" s="338">
        <v>4146.416666666667</v>
      </c>
      <c r="H16" s="338">
        <v>4094.9333333333334</v>
      </c>
      <c r="I16" s="338">
        <v>4011.666666666667</v>
      </c>
      <c r="J16" s="338">
        <v>4281.166666666667</v>
      </c>
      <c r="K16" s="338">
        <v>4364.4333333333334</v>
      </c>
      <c r="L16" s="338">
        <v>4415.916666666667</v>
      </c>
      <c r="M16" s="340">
        <v>4312.95</v>
      </c>
      <c r="N16" s="340">
        <v>4178.2</v>
      </c>
      <c r="O16" s="340">
        <v>1355000</v>
      </c>
      <c r="P16" s="343">
        <v>1.7840375586854459E-2</v>
      </c>
    </row>
    <row r="17" spans="1:16" ht="12.75" customHeight="1">
      <c r="A17" s="375">
        <v>7</v>
      </c>
      <c r="B17" s="376" t="s">
        <v>43</v>
      </c>
      <c r="C17" s="344" t="s">
        <v>44</v>
      </c>
      <c r="D17" s="367">
        <v>45197</v>
      </c>
      <c r="E17" s="342">
        <v>22538.35</v>
      </c>
      <c r="F17" s="339">
        <v>22573.366666666665</v>
      </c>
      <c r="G17" s="338">
        <v>22314.933333333331</v>
      </c>
      <c r="H17" s="338">
        <v>22091.516666666666</v>
      </c>
      <c r="I17" s="338">
        <v>21833.083333333332</v>
      </c>
      <c r="J17" s="338">
        <v>22796.783333333329</v>
      </c>
      <c r="K17" s="338">
        <v>23055.216666666664</v>
      </c>
      <c r="L17" s="338">
        <v>23278.633333333328</v>
      </c>
      <c r="M17" s="340">
        <v>22831.8</v>
      </c>
      <c r="N17" s="340">
        <v>22349.95</v>
      </c>
      <c r="O17" s="340">
        <v>83800</v>
      </c>
      <c r="P17" s="343">
        <v>-1.5044663845792195E-2</v>
      </c>
    </row>
    <row r="18" spans="1:16" ht="12.75" customHeight="1">
      <c r="A18" s="375">
        <v>8</v>
      </c>
      <c r="B18" s="376" t="s">
        <v>45</v>
      </c>
      <c r="C18" s="345" t="s">
        <v>46</v>
      </c>
      <c r="D18" s="367">
        <v>45197</v>
      </c>
      <c r="E18" s="342">
        <v>175.65</v>
      </c>
      <c r="F18" s="339">
        <v>176.65</v>
      </c>
      <c r="G18" s="338">
        <v>174.10000000000002</v>
      </c>
      <c r="H18" s="338">
        <v>172.55</v>
      </c>
      <c r="I18" s="338">
        <v>170.00000000000003</v>
      </c>
      <c r="J18" s="338">
        <v>178.20000000000002</v>
      </c>
      <c r="K18" s="338">
        <v>180.75000000000003</v>
      </c>
      <c r="L18" s="338">
        <v>182.3</v>
      </c>
      <c r="M18" s="340">
        <v>179.2</v>
      </c>
      <c r="N18" s="340">
        <v>175.1</v>
      </c>
      <c r="O18" s="340">
        <v>41936400</v>
      </c>
      <c r="P18" s="343">
        <v>1.1724856696195935E-2</v>
      </c>
    </row>
    <row r="19" spans="1:16" ht="12.75" customHeight="1">
      <c r="A19" s="375">
        <v>9</v>
      </c>
      <c r="B19" s="376" t="s">
        <v>47</v>
      </c>
      <c r="C19" s="337" t="s">
        <v>48</v>
      </c>
      <c r="D19" s="367">
        <v>45197</v>
      </c>
      <c r="E19" s="342">
        <v>214.8</v>
      </c>
      <c r="F19" s="339">
        <v>215.28333333333333</v>
      </c>
      <c r="G19" s="338">
        <v>212.86666666666667</v>
      </c>
      <c r="H19" s="338">
        <v>210.93333333333334</v>
      </c>
      <c r="I19" s="338">
        <v>208.51666666666668</v>
      </c>
      <c r="J19" s="338">
        <v>217.21666666666667</v>
      </c>
      <c r="K19" s="338">
        <v>219.63333333333335</v>
      </c>
      <c r="L19" s="338">
        <v>221.56666666666666</v>
      </c>
      <c r="M19" s="340">
        <v>217.7</v>
      </c>
      <c r="N19" s="340">
        <v>213.35</v>
      </c>
      <c r="O19" s="340">
        <v>33966400</v>
      </c>
      <c r="P19" s="343">
        <v>5.3973376361436065E-2</v>
      </c>
    </row>
    <row r="20" spans="1:16" ht="12.75" customHeight="1">
      <c r="A20" s="375">
        <v>10</v>
      </c>
      <c r="B20" s="376" t="s">
        <v>49</v>
      </c>
      <c r="C20" s="339" t="s">
        <v>50</v>
      </c>
      <c r="D20" s="367">
        <v>45197</v>
      </c>
      <c r="E20" s="342">
        <v>1977.8</v>
      </c>
      <c r="F20" s="339">
        <v>1984.4833333333333</v>
      </c>
      <c r="G20" s="338">
        <v>1962.0666666666666</v>
      </c>
      <c r="H20" s="338">
        <v>1946.3333333333333</v>
      </c>
      <c r="I20" s="338">
        <v>1923.9166666666665</v>
      </c>
      <c r="J20" s="338">
        <v>2000.2166666666667</v>
      </c>
      <c r="K20" s="338">
        <v>2022.6333333333332</v>
      </c>
      <c r="L20" s="338">
        <v>2038.3666666666668</v>
      </c>
      <c r="M20" s="340">
        <v>2006.9</v>
      </c>
      <c r="N20" s="340">
        <v>1968.75</v>
      </c>
      <c r="O20" s="340">
        <v>6372300</v>
      </c>
      <c r="P20" s="343">
        <v>1.6267164250514329E-2</v>
      </c>
    </row>
    <row r="21" spans="1:16" ht="12.75" customHeight="1">
      <c r="A21" s="375">
        <v>11</v>
      </c>
      <c r="B21" s="376" t="s">
        <v>45</v>
      </c>
      <c r="C21" s="339" t="s">
        <v>51</v>
      </c>
      <c r="D21" s="367">
        <v>45197</v>
      </c>
      <c r="E21" s="342">
        <v>2466.25</v>
      </c>
      <c r="F21" s="339">
        <v>2475.5499999999997</v>
      </c>
      <c r="G21" s="338">
        <v>2451.0999999999995</v>
      </c>
      <c r="H21" s="338">
        <v>2435.9499999999998</v>
      </c>
      <c r="I21" s="338">
        <v>2411.4999999999995</v>
      </c>
      <c r="J21" s="338">
        <v>2490.6999999999994</v>
      </c>
      <c r="K21" s="338">
        <v>2515.1499999999992</v>
      </c>
      <c r="L21" s="338">
        <v>2530.2999999999993</v>
      </c>
      <c r="M21" s="340">
        <v>2500</v>
      </c>
      <c r="N21" s="340">
        <v>2460.4</v>
      </c>
      <c r="O21" s="340">
        <v>10129800</v>
      </c>
      <c r="P21" s="343">
        <v>4.1335831326017782E-3</v>
      </c>
    </row>
    <row r="22" spans="1:16" ht="12.75" customHeight="1">
      <c r="A22" s="375">
        <v>12</v>
      </c>
      <c r="B22" s="376" t="s">
        <v>45</v>
      </c>
      <c r="C22" s="339" t="s">
        <v>52</v>
      </c>
      <c r="D22" s="367">
        <v>45197</v>
      </c>
      <c r="E22" s="342">
        <v>827.5</v>
      </c>
      <c r="F22" s="339">
        <v>830.11666666666667</v>
      </c>
      <c r="G22" s="338">
        <v>821.38333333333333</v>
      </c>
      <c r="H22" s="338">
        <v>815.26666666666665</v>
      </c>
      <c r="I22" s="338">
        <v>806.5333333333333</v>
      </c>
      <c r="J22" s="338">
        <v>836.23333333333335</v>
      </c>
      <c r="K22" s="338">
        <v>844.9666666666667</v>
      </c>
      <c r="L22" s="338">
        <v>851.08333333333337</v>
      </c>
      <c r="M22" s="340">
        <v>838.85</v>
      </c>
      <c r="N22" s="340">
        <v>824</v>
      </c>
      <c r="O22" s="340">
        <v>51312000</v>
      </c>
      <c r="P22" s="343">
        <v>2.5321204163931349E-3</v>
      </c>
    </row>
    <row r="23" spans="1:16" ht="12.75" customHeight="1">
      <c r="A23" s="375">
        <v>13</v>
      </c>
      <c r="B23" s="376" t="s">
        <v>43</v>
      </c>
      <c r="C23" s="339" t="s">
        <v>53</v>
      </c>
      <c r="D23" s="367">
        <v>45197</v>
      </c>
      <c r="E23" s="342">
        <v>3549.3</v>
      </c>
      <c r="F23" s="339">
        <v>3584.7000000000003</v>
      </c>
      <c r="G23" s="338">
        <v>3508.6000000000004</v>
      </c>
      <c r="H23" s="338">
        <v>3467.9</v>
      </c>
      <c r="I23" s="338">
        <v>3391.8</v>
      </c>
      <c r="J23" s="338">
        <v>3625.4000000000005</v>
      </c>
      <c r="K23" s="338">
        <v>3701.5</v>
      </c>
      <c r="L23" s="338">
        <v>3742.2000000000007</v>
      </c>
      <c r="M23" s="340">
        <v>3660.8</v>
      </c>
      <c r="N23" s="340">
        <v>3544</v>
      </c>
      <c r="O23" s="340">
        <v>865400</v>
      </c>
      <c r="P23" s="343">
        <v>2.5598483052856127E-2</v>
      </c>
    </row>
    <row r="24" spans="1:16" ht="12.75" customHeight="1">
      <c r="A24" s="375">
        <v>14</v>
      </c>
      <c r="B24" s="376" t="s">
        <v>49</v>
      </c>
      <c r="C24" s="339" t="s">
        <v>54</v>
      </c>
      <c r="D24" s="367">
        <v>45197</v>
      </c>
      <c r="E24" s="342">
        <v>420.5</v>
      </c>
      <c r="F24" s="339">
        <v>422.11666666666662</v>
      </c>
      <c r="G24" s="338">
        <v>415.33333333333326</v>
      </c>
      <c r="H24" s="338">
        <v>410.16666666666663</v>
      </c>
      <c r="I24" s="338">
        <v>403.38333333333327</v>
      </c>
      <c r="J24" s="338">
        <v>427.28333333333325</v>
      </c>
      <c r="K24" s="338">
        <v>434.06666666666666</v>
      </c>
      <c r="L24" s="338">
        <v>439.23333333333323</v>
      </c>
      <c r="M24" s="340">
        <v>428.9</v>
      </c>
      <c r="N24" s="340">
        <v>416.95</v>
      </c>
      <c r="O24" s="340">
        <v>69795000</v>
      </c>
      <c r="P24" s="343">
        <v>6.4370441508552444E-3</v>
      </c>
    </row>
    <row r="25" spans="1:16" ht="12.75" customHeight="1">
      <c r="A25" s="375">
        <v>15</v>
      </c>
      <c r="B25" s="376" t="s">
        <v>45</v>
      </c>
      <c r="C25" s="339" t="s">
        <v>55</v>
      </c>
      <c r="D25" s="367">
        <v>45197</v>
      </c>
      <c r="E25" s="342">
        <v>4989.5</v>
      </c>
      <c r="F25" s="339">
        <v>4988.3166666666666</v>
      </c>
      <c r="G25" s="338">
        <v>4956.2333333333336</v>
      </c>
      <c r="H25" s="338">
        <v>4922.9666666666672</v>
      </c>
      <c r="I25" s="338">
        <v>4890.8833333333341</v>
      </c>
      <c r="J25" s="338">
        <v>5021.583333333333</v>
      </c>
      <c r="K25" s="338">
        <v>5053.666666666667</v>
      </c>
      <c r="L25" s="338">
        <v>5086.9333333333325</v>
      </c>
      <c r="M25" s="340">
        <v>5020.3999999999996</v>
      </c>
      <c r="N25" s="340">
        <v>4955.05</v>
      </c>
      <c r="O25" s="340">
        <v>2308500</v>
      </c>
      <c r="P25" s="343">
        <v>-6.5092258862768301E-3</v>
      </c>
    </row>
    <row r="26" spans="1:16" ht="12.75" customHeight="1">
      <c r="A26" s="375">
        <v>16</v>
      </c>
      <c r="B26" s="376" t="s">
        <v>56</v>
      </c>
      <c r="C26" s="339" t="s">
        <v>57</v>
      </c>
      <c r="D26" s="367">
        <v>45197</v>
      </c>
      <c r="E26" s="342">
        <v>370.55</v>
      </c>
      <c r="F26" s="339">
        <v>370.06666666666666</v>
      </c>
      <c r="G26" s="338">
        <v>366.18333333333334</v>
      </c>
      <c r="H26" s="338">
        <v>361.81666666666666</v>
      </c>
      <c r="I26" s="338">
        <v>357.93333333333334</v>
      </c>
      <c r="J26" s="338">
        <v>374.43333333333334</v>
      </c>
      <c r="K26" s="338">
        <v>378.31666666666666</v>
      </c>
      <c r="L26" s="338">
        <v>382.68333333333334</v>
      </c>
      <c r="M26" s="340">
        <v>373.95</v>
      </c>
      <c r="N26" s="340">
        <v>365.7</v>
      </c>
      <c r="O26" s="340">
        <v>14319100</v>
      </c>
      <c r="P26" s="343">
        <v>6.7283324885960463E-2</v>
      </c>
    </row>
    <row r="27" spans="1:16" ht="12.75" customHeight="1">
      <c r="A27" s="375">
        <v>17</v>
      </c>
      <c r="B27" s="376" t="s">
        <v>56</v>
      </c>
      <c r="C27" s="339" t="s">
        <v>58</v>
      </c>
      <c r="D27" s="367">
        <v>45197</v>
      </c>
      <c r="E27" s="342">
        <v>178.75</v>
      </c>
      <c r="F27" s="339">
        <v>179.04999999999998</v>
      </c>
      <c r="G27" s="338">
        <v>177.69999999999996</v>
      </c>
      <c r="H27" s="338">
        <v>176.64999999999998</v>
      </c>
      <c r="I27" s="338">
        <v>175.29999999999995</v>
      </c>
      <c r="J27" s="338">
        <v>180.09999999999997</v>
      </c>
      <c r="K27" s="338">
        <v>181.45</v>
      </c>
      <c r="L27" s="338">
        <v>182.49999999999997</v>
      </c>
      <c r="M27" s="340">
        <v>180.4</v>
      </c>
      <c r="N27" s="340">
        <v>178</v>
      </c>
      <c r="O27" s="340">
        <v>85510000</v>
      </c>
      <c r="P27" s="343">
        <v>-4.2503639010189227E-3</v>
      </c>
    </row>
    <row r="28" spans="1:16" ht="12.75" customHeight="1">
      <c r="A28" s="375">
        <v>18</v>
      </c>
      <c r="B28" s="376" t="s">
        <v>59</v>
      </c>
      <c r="C28" s="339" t="s">
        <v>60</v>
      </c>
      <c r="D28" s="367">
        <v>45197</v>
      </c>
      <c r="E28" s="342">
        <v>3268.6</v>
      </c>
      <c r="F28" s="339">
        <v>3258.0166666666664</v>
      </c>
      <c r="G28" s="338">
        <v>3239.0333333333328</v>
      </c>
      <c r="H28" s="338">
        <v>3209.4666666666662</v>
      </c>
      <c r="I28" s="338">
        <v>3190.4833333333327</v>
      </c>
      <c r="J28" s="338">
        <v>3287.583333333333</v>
      </c>
      <c r="K28" s="338">
        <v>3306.5666666666666</v>
      </c>
      <c r="L28" s="338">
        <v>3336.1333333333332</v>
      </c>
      <c r="M28" s="340">
        <v>3277</v>
      </c>
      <c r="N28" s="340">
        <v>3228.45</v>
      </c>
      <c r="O28" s="340">
        <v>5021800</v>
      </c>
      <c r="P28" s="343">
        <v>-1.7452553316376442E-2</v>
      </c>
    </row>
    <row r="29" spans="1:16" ht="12.75" customHeight="1">
      <c r="A29" s="375">
        <v>19</v>
      </c>
      <c r="B29" s="376" t="s">
        <v>45</v>
      </c>
      <c r="C29" s="339" t="s">
        <v>61</v>
      </c>
      <c r="D29" s="367">
        <v>45197</v>
      </c>
      <c r="E29" s="342">
        <v>1836.85</v>
      </c>
      <c r="F29" s="339">
        <v>1851.95</v>
      </c>
      <c r="G29" s="338">
        <v>1812.9</v>
      </c>
      <c r="H29" s="338">
        <v>1788.95</v>
      </c>
      <c r="I29" s="338">
        <v>1749.9</v>
      </c>
      <c r="J29" s="338">
        <v>1875.9</v>
      </c>
      <c r="K29" s="338">
        <v>1914.9499999999998</v>
      </c>
      <c r="L29" s="338">
        <v>1938.9</v>
      </c>
      <c r="M29" s="340">
        <v>1891</v>
      </c>
      <c r="N29" s="340">
        <v>1828</v>
      </c>
      <c r="O29" s="340">
        <v>4385650</v>
      </c>
      <c r="P29" s="343">
        <v>0.10832869597477277</v>
      </c>
    </row>
    <row r="30" spans="1:16" ht="12.75" customHeight="1">
      <c r="A30" s="375">
        <v>20</v>
      </c>
      <c r="B30" s="376" t="s">
        <v>45</v>
      </c>
      <c r="C30" s="344" t="s">
        <v>62</v>
      </c>
      <c r="D30" s="367">
        <v>45197</v>
      </c>
      <c r="E30" s="342">
        <v>7044.9</v>
      </c>
      <c r="F30" s="339">
        <v>7069.9666666666672</v>
      </c>
      <c r="G30" s="338">
        <v>6999.9333333333343</v>
      </c>
      <c r="H30" s="338">
        <v>6954.9666666666672</v>
      </c>
      <c r="I30" s="338">
        <v>6884.9333333333343</v>
      </c>
      <c r="J30" s="338">
        <v>7114.9333333333343</v>
      </c>
      <c r="K30" s="338">
        <v>7184.9666666666672</v>
      </c>
      <c r="L30" s="338">
        <v>7229.9333333333343</v>
      </c>
      <c r="M30" s="340">
        <v>7140</v>
      </c>
      <c r="N30" s="340">
        <v>7025</v>
      </c>
      <c r="O30" s="340">
        <v>399300</v>
      </c>
      <c r="P30" s="343">
        <v>5.2381893654872502E-2</v>
      </c>
    </row>
    <row r="31" spans="1:16" ht="12.75" customHeight="1">
      <c r="A31" s="375">
        <v>21</v>
      </c>
      <c r="B31" s="376" t="s">
        <v>63</v>
      </c>
      <c r="C31" s="339" t="s">
        <v>64</v>
      </c>
      <c r="D31" s="367">
        <v>45197</v>
      </c>
      <c r="E31" s="342">
        <v>744.6</v>
      </c>
      <c r="F31" s="339">
        <v>746.45000000000016</v>
      </c>
      <c r="G31" s="338">
        <v>741.20000000000027</v>
      </c>
      <c r="H31" s="338">
        <v>737.80000000000007</v>
      </c>
      <c r="I31" s="338">
        <v>732.55000000000018</v>
      </c>
      <c r="J31" s="338">
        <v>749.85000000000036</v>
      </c>
      <c r="K31" s="338">
        <v>755.10000000000014</v>
      </c>
      <c r="L31" s="338">
        <v>758.50000000000045</v>
      </c>
      <c r="M31" s="340">
        <v>751.7</v>
      </c>
      <c r="N31" s="340">
        <v>743.05</v>
      </c>
      <c r="O31" s="340">
        <v>14017000</v>
      </c>
      <c r="P31" s="343">
        <v>3.2207271686229603E-3</v>
      </c>
    </row>
    <row r="32" spans="1:16" ht="12.75" customHeight="1">
      <c r="A32" s="375">
        <v>22</v>
      </c>
      <c r="B32" s="376" t="s">
        <v>43</v>
      </c>
      <c r="C32" s="339" t="s">
        <v>65</v>
      </c>
      <c r="D32" s="367">
        <v>45197</v>
      </c>
      <c r="E32" s="342">
        <v>868.75</v>
      </c>
      <c r="F32" s="339">
        <v>864.68333333333339</v>
      </c>
      <c r="G32" s="338">
        <v>851.16666666666674</v>
      </c>
      <c r="H32" s="338">
        <v>833.58333333333337</v>
      </c>
      <c r="I32" s="338">
        <v>820.06666666666672</v>
      </c>
      <c r="J32" s="338">
        <v>882.26666666666677</v>
      </c>
      <c r="K32" s="338">
        <v>895.78333333333342</v>
      </c>
      <c r="L32" s="338">
        <v>913.36666666666679</v>
      </c>
      <c r="M32" s="340">
        <v>878.2</v>
      </c>
      <c r="N32" s="340">
        <v>847.1</v>
      </c>
      <c r="O32" s="340">
        <v>14397900</v>
      </c>
      <c r="P32" s="343">
        <v>1.8369690011481056E-3</v>
      </c>
    </row>
    <row r="33" spans="1:16" ht="12.75" customHeight="1">
      <c r="A33" s="375">
        <v>23</v>
      </c>
      <c r="B33" s="376" t="s">
        <v>63</v>
      </c>
      <c r="C33" s="339" t="s">
        <v>66</v>
      </c>
      <c r="D33" s="367">
        <v>45197</v>
      </c>
      <c r="E33" s="342">
        <v>1018.25</v>
      </c>
      <c r="F33" s="339">
        <v>1018.85</v>
      </c>
      <c r="G33" s="338">
        <v>1009.95</v>
      </c>
      <c r="H33" s="338">
        <v>1001.65</v>
      </c>
      <c r="I33" s="338">
        <v>992.75</v>
      </c>
      <c r="J33" s="338">
        <v>1027.1500000000001</v>
      </c>
      <c r="K33" s="338">
        <v>1036.05</v>
      </c>
      <c r="L33" s="338">
        <v>1044.3500000000001</v>
      </c>
      <c r="M33" s="340">
        <v>1027.75</v>
      </c>
      <c r="N33" s="340">
        <v>1010.55</v>
      </c>
      <c r="O33" s="340">
        <v>39678125</v>
      </c>
      <c r="P33" s="343">
        <v>3.3029900752259938E-3</v>
      </c>
    </row>
    <row r="34" spans="1:16" ht="12.75" customHeight="1">
      <c r="A34" s="375">
        <v>24</v>
      </c>
      <c r="B34" s="376" t="s">
        <v>56</v>
      </c>
      <c r="C34" s="339" t="s">
        <v>67</v>
      </c>
      <c r="D34" s="367">
        <v>45197</v>
      </c>
      <c r="E34" s="342">
        <v>5017.5</v>
      </c>
      <c r="F34" s="339">
        <v>5042.7166666666662</v>
      </c>
      <c r="G34" s="338">
        <v>4988.4333333333325</v>
      </c>
      <c r="H34" s="338">
        <v>4959.3666666666659</v>
      </c>
      <c r="I34" s="338">
        <v>4905.0833333333321</v>
      </c>
      <c r="J34" s="338">
        <v>5071.7833333333328</v>
      </c>
      <c r="K34" s="338">
        <v>5126.0666666666675</v>
      </c>
      <c r="L34" s="338">
        <v>5155.1333333333332</v>
      </c>
      <c r="M34" s="340">
        <v>5097</v>
      </c>
      <c r="N34" s="340">
        <v>5013.6499999999996</v>
      </c>
      <c r="O34" s="340">
        <v>2329250</v>
      </c>
      <c r="P34" s="343">
        <v>-5.7624586490235838E-3</v>
      </c>
    </row>
    <row r="35" spans="1:16" ht="12.75" customHeight="1">
      <c r="A35" s="375">
        <v>25</v>
      </c>
      <c r="B35" s="376" t="s">
        <v>68</v>
      </c>
      <c r="C35" s="339" t="s">
        <v>69</v>
      </c>
      <c r="D35" s="367">
        <v>45197</v>
      </c>
      <c r="E35" s="342">
        <v>1543.1</v>
      </c>
      <c r="F35" s="339">
        <v>1540.8</v>
      </c>
      <c r="G35" s="338">
        <v>1529.6</v>
      </c>
      <c r="H35" s="338">
        <v>1516.1</v>
      </c>
      <c r="I35" s="338">
        <v>1504.8999999999999</v>
      </c>
      <c r="J35" s="338">
        <v>1554.3</v>
      </c>
      <c r="K35" s="338">
        <v>1565.5000000000002</v>
      </c>
      <c r="L35" s="338">
        <v>1579</v>
      </c>
      <c r="M35" s="340">
        <v>1552</v>
      </c>
      <c r="N35" s="340">
        <v>1527.3</v>
      </c>
      <c r="O35" s="340">
        <v>11308500</v>
      </c>
      <c r="P35" s="343">
        <v>-2.4414441616701893E-2</v>
      </c>
    </row>
    <row r="36" spans="1:16" ht="12.75" customHeight="1">
      <c r="A36" s="375">
        <v>26</v>
      </c>
      <c r="B36" s="376" t="s">
        <v>68</v>
      </c>
      <c r="C36" s="339" t="s">
        <v>70</v>
      </c>
      <c r="D36" s="367">
        <v>45197</v>
      </c>
      <c r="E36" s="342">
        <v>7489.2</v>
      </c>
      <c r="F36" s="339">
        <v>7512.8999999999987</v>
      </c>
      <c r="G36" s="338">
        <v>7454.6999999999971</v>
      </c>
      <c r="H36" s="338">
        <v>7420.199999999998</v>
      </c>
      <c r="I36" s="338">
        <v>7361.9999999999964</v>
      </c>
      <c r="J36" s="338">
        <v>7547.3999999999978</v>
      </c>
      <c r="K36" s="338">
        <v>7605.6</v>
      </c>
      <c r="L36" s="338">
        <v>7640.0999999999985</v>
      </c>
      <c r="M36" s="340">
        <v>7571.1</v>
      </c>
      <c r="N36" s="340">
        <v>7478.4</v>
      </c>
      <c r="O36" s="340">
        <v>4090875</v>
      </c>
      <c r="P36" s="343">
        <v>-5.1978843698705091E-3</v>
      </c>
    </row>
    <row r="37" spans="1:16" ht="12.75" customHeight="1">
      <c r="A37" s="375">
        <v>27</v>
      </c>
      <c r="B37" s="376" t="s">
        <v>56</v>
      </c>
      <c r="C37" s="339" t="s">
        <v>71</v>
      </c>
      <c r="D37" s="367">
        <v>45197</v>
      </c>
      <c r="E37" s="342">
        <v>2555.5</v>
      </c>
      <c r="F37" s="339">
        <v>2543.3166666666666</v>
      </c>
      <c r="G37" s="338">
        <v>2519.9333333333334</v>
      </c>
      <c r="H37" s="338">
        <v>2484.3666666666668</v>
      </c>
      <c r="I37" s="338">
        <v>2460.9833333333336</v>
      </c>
      <c r="J37" s="338">
        <v>2578.8833333333332</v>
      </c>
      <c r="K37" s="338">
        <v>2602.2666666666664</v>
      </c>
      <c r="L37" s="338">
        <v>2637.833333333333</v>
      </c>
      <c r="M37" s="340">
        <v>2566.6999999999998</v>
      </c>
      <c r="N37" s="340">
        <v>2507.75</v>
      </c>
      <c r="O37" s="340">
        <v>1860000</v>
      </c>
      <c r="P37" s="343">
        <v>-3.651903651903652E-2</v>
      </c>
    </row>
    <row r="38" spans="1:16" ht="12.75" customHeight="1">
      <c r="A38" s="375">
        <v>28</v>
      </c>
      <c r="B38" s="376" t="s">
        <v>45</v>
      </c>
      <c r="C38" s="345" t="s">
        <v>72</v>
      </c>
      <c r="D38" s="367">
        <v>45197</v>
      </c>
      <c r="E38" s="342">
        <v>414.25</v>
      </c>
      <c r="F38" s="339">
        <v>411.25</v>
      </c>
      <c r="G38" s="338">
        <v>400</v>
      </c>
      <c r="H38" s="338">
        <v>385.75</v>
      </c>
      <c r="I38" s="338">
        <v>374.5</v>
      </c>
      <c r="J38" s="338">
        <v>425.5</v>
      </c>
      <c r="K38" s="338">
        <v>436.75</v>
      </c>
      <c r="L38" s="338">
        <v>451</v>
      </c>
      <c r="M38" s="340">
        <v>422.5</v>
      </c>
      <c r="N38" s="340">
        <v>397</v>
      </c>
      <c r="O38" s="340">
        <v>11171200</v>
      </c>
      <c r="P38" s="343">
        <v>-7.1542553191489361E-2</v>
      </c>
    </row>
    <row r="39" spans="1:16" ht="12.75" customHeight="1">
      <c r="A39" s="375">
        <v>29</v>
      </c>
      <c r="B39" s="376" t="s">
        <v>63</v>
      </c>
      <c r="C39" s="339" t="s">
        <v>73</v>
      </c>
      <c r="D39" s="367">
        <v>45197</v>
      </c>
      <c r="E39" s="342">
        <v>249.35</v>
      </c>
      <c r="F39" s="339">
        <v>249.6</v>
      </c>
      <c r="G39" s="338">
        <v>246.7</v>
      </c>
      <c r="H39" s="338">
        <v>244.04999999999998</v>
      </c>
      <c r="I39" s="338">
        <v>241.14999999999998</v>
      </c>
      <c r="J39" s="338">
        <v>252.25</v>
      </c>
      <c r="K39" s="338">
        <v>255.15000000000003</v>
      </c>
      <c r="L39" s="338">
        <v>257.8</v>
      </c>
      <c r="M39" s="340">
        <v>252.5</v>
      </c>
      <c r="N39" s="340">
        <v>246.95</v>
      </c>
      <c r="O39" s="340">
        <v>69795000</v>
      </c>
      <c r="P39" s="343">
        <v>-2.7382943143812708E-2</v>
      </c>
    </row>
    <row r="40" spans="1:16" ht="12.75" customHeight="1">
      <c r="A40" s="375">
        <v>30</v>
      </c>
      <c r="B40" s="376" t="s">
        <v>63</v>
      </c>
      <c r="C40" s="339" t="s">
        <v>74</v>
      </c>
      <c r="D40" s="367">
        <v>45197</v>
      </c>
      <c r="E40" s="342">
        <v>215.8</v>
      </c>
      <c r="F40" s="339">
        <v>214.18333333333331</v>
      </c>
      <c r="G40" s="338">
        <v>210.01666666666662</v>
      </c>
      <c r="H40" s="338">
        <v>204.23333333333332</v>
      </c>
      <c r="I40" s="338">
        <v>200.06666666666663</v>
      </c>
      <c r="J40" s="338">
        <v>219.96666666666661</v>
      </c>
      <c r="K40" s="338">
        <v>224.1333333333333</v>
      </c>
      <c r="L40" s="338">
        <v>229.9166666666666</v>
      </c>
      <c r="M40" s="340">
        <v>218.35</v>
      </c>
      <c r="N40" s="340">
        <v>208.4</v>
      </c>
      <c r="O40" s="340">
        <v>110588400</v>
      </c>
      <c r="P40" s="343">
        <v>-3.1904542428432429E-2</v>
      </c>
    </row>
    <row r="41" spans="1:16" ht="12.75" customHeight="1">
      <c r="A41" s="375">
        <v>31</v>
      </c>
      <c r="B41" s="376" t="s">
        <v>59</v>
      </c>
      <c r="C41" s="339" t="s">
        <v>75</v>
      </c>
      <c r="D41" s="367">
        <v>45197</v>
      </c>
      <c r="E41" s="342">
        <v>1628.05</v>
      </c>
      <c r="F41" s="339">
        <v>1636.9000000000003</v>
      </c>
      <c r="G41" s="338">
        <v>1615.0500000000006</v>
      </c>
      <c r="H41" s="338">
        <v>1602.0500000000004</v>
      </c>
      <c r="I41" s="338">
        <v>1580.2000000000007</v>
      </c>
      <c r="J41" s="338">
        <v>1649.9000000000005</v>
      </c>
      <c r="K41" s="338">
        <v>1671.7500000000005</v>
      </c>
      <c r="L41" s="338">
        <v>1684.7500000000005</v>
      </c>
      <c r="M41" s="340">
        <v>1658.75</v>
      </c>
      <c r="N41" s="340">
        <v>1623.9</v>
      </c>
      <c r="O41" s="340">
        <v>1549500</v>
      </c>
      <c r="P41" s="343">
        <v>2.965362571642163E-2</v>
      </c>
    </row>
    <row r="42" spans="1:16" ht="12.75" customHeight="1">
      <c r="A42" s="375">
        <v>32</v>
      </c>
      <c r="B42" s="376" t="s">
        <v>41</v>
      </c>
      <c r="C42" s="339" t="s">
        <v>76</v>
      </c>
      <c r="D42" s="367">
        <v>45197</v>
      </c>
      <c r="E42" s="342">
        <v>136</v>
      </c>
      <c r="F42" s="339">
        <v>135.6</v>
      </c>
      <c r="G42" s="338">
        <v>134.39999999999998</v>
      </c>
      <c r="H42" s="338">
        <v>132.79999999999998</v>
      </c>
      <c r="I42" s="338">
        <v>131.59999999999997</v>
      </c>
      <c r="J42" s="338">
        <v>137.19999999999999</v>
      </c>
      <c r="K42" s="338">
        <v>138.39999999999998</v>
      </c>
      <c r="L42" s="338">
        <v>140</v>
      </c>
      <c r="M42" s="340">
        <v>136.80000000000001</v>
      </c>
      <c r="N42" s="340">
        <v>134</v>
      </c>
      <c r="O42" s="340">
        <v>76209000</v>
      </c>
      <c r="P42" s="343">
        <v>-3.9304447797657543E-2</v>
      </c>
    </row>
    <row r="43" spans="1:16" ht="12.75" customHeight="1">
      <c r="A43" s="375">
        <v>33</v>
      </c>
      <c r="B43" s="376" t="s">
        <v>59</v>
      </c>
      <c r="C43" s="339" t="s">
        <v>77</v>
      </c>
      <c r="D43" s="367">
        <v>45197</v>
      </c>
      <c r="E43" s="342">
        <v>619.70000000000005</v>
      </c>
      <c r="F43" s="339">
        <v>610.56666666666672</v>
      </c>
      <c r="G43" s="338">
        <v>595.13333333333344</v>
      </c>
      <c r="H43" s="338">
        <v>570.56666666666672</v>
      </c>
      <c r="I43" s="338">
        <v>555.13333333333344</v>
      </c>
      <c r="J43" s="338">
        <v>635.13333333333344</v>
      </c>
      <c r="K43" s="338">
        <v>650.56666666666661</v>
      </c>
      <c r="L43" s="338">
        <v>675.13333333333344</v>
      </c>
      <c r="M43" s="340">
        <v>626</v>
      </c>
      <c r="N43" s="340">
        <v>586</v>
      </c>
      <c r="O43" s="340">
        <v>13866600</v>
      </c>
      <c r="P43" s="343">
        <v>0.22590683652630555</v>
      </c>
    </row>
    <row r="44" spans="1:16" ht="12.75" customHeight="1">
      <c r="A44" s="375">
        <v>34</v>
      </c>
      <c r="B44" s="376" t="s">
        <v>56</v>
      </c>
      <c r="C44" s="339" t="s">
        <v>78</v>
      </c>
      <c r="D44" s="367">
        <v>45197</v>
      </c>
      <c r="E44" s="342">
        <v>1093.45</v>
      </c>
      <c r="F44" s="339">
        <v>1100.2833333333335</v>
      </c>
      <c r="G44" s="338">
        <v>1084.366666666667</v>
      </c>
      <c r="H44" s="338">
        <v>1075.2833333333335</v>
      </c>
      <c r="I44" s="338">
        <v>1059.366666666667</v>
      </c>
      <c r="J44" s="338">
        <v>1109.366666666667</v>
      </c>
      <c r="K44" s="338">
        <v>1125.2833333333335</v>
      </c>
      <c r="L44" s="338">
        <v>1134.366666666667</v>
      </c>
      <c r="M44" s="340">
        <v>1116.2</v>
      </c>
      <c r="N44" s="340">
        <v>1091.2</v>
      </c>
      <c r="O44" s="340">
        <v>8444000</v>
      </c>
      <c r="P44" s="343">
        <v>-2.3137436372049978E-2</v>
      </c>
    </row>
    <row r="45" spans="1:16" ht="12.75" customHeight="1">
      <c r="A45" s="375">
        <v>35</v>
      </c>
      <c r="B45" s="376" t="s">
        <v>79</v>
      </c>
      <c r="C45" s="339" t="s">
        <v>80</v>
      </c>
      <c r="D45" s="367">
        <v>45197</v>
      </c>
      <c r="E45" s="342">
        <v>912.3</v>
      </c>
      <c r="F45" s="339">
        <v>913.19999999999993</v>
      </c>
      <c r="G45" s="338">
        <v>904.44999999999982</v>
      </c>
      <c r="H45" s="338">
        <v>896.59999999999991</v>
      </c>
      <c r="I45" s="338">
        <v>887.8499999999998</v>
      </c>
      <c r="J45" s="338">
        <v>921.04999999999984</v>
      </c>
      <c r="K45" s="338">
        <v>929.80000000000007</v>
      </c>
      <c r="L45" s="338">
        <v>937.64999999999986</v>
      </c>
      <c r="M45" s="340">
        <v>921.95</v>
      </c>
      <c r="N45" s="340">
        <v>905.35</v>
      </c>
      <c r="O45" s="340">
        <v>44974900</v>
      </c>
      <c r="P45" s="343">
        <v>-1.3502813086059596E-2</v>
      </c>
    </row>
    <row r="46" spans="1:16" ht="12.75" customHeight="1">
      <c r="A46" s="375">
        <v>36</v>
      </c>
      <c r="B46" s="376" t="s">
        <v>41</v>
      </c>
      <c r="C46" s="339" t="s">
        <v>81</v>
      </c>
      <c r="D46" s="367">
        <v>45197</v>
      </c>
      <c r="E46" s="342">
        <v>125.05</v>
      </c>
      <c r="F46" s="339">
        <v>124.84999999999998</v>
      </c>
      <c r="G46" s="338">
        <v>123.59999999999997</v>
      </c>
      <c r="H46" s="338">
        <v>122.14999999999999</v>
      </c>
      <c r="I46" s="338">
        <v>120.89999999999998</v>
      </c>
      <c r="J46" s="338">
        <v>126.29999999999995</v>
      </c>
      <c r="K46" s="338">
        <v>127.54999999999998</v>
      </c>
      <c r="L46" s="338">
        <v>128.99999999999994</v>
      </c>
      <c r="M46" s="340">
        <v>126.1</v>
      </c>
      <c r="N46" s="340">
        <v>123.4</v>
      </c>
      <c r="O46" s="340">
        <v>81364500</v>
      </c>
      <c r="P46" s="343">
        <v>-1.4623601220752798E-2</v>
      </c>
    </row>
    <row r="47" spans="1:16" ht="12.75" customHeight="1">
      <c r="A47" s="375">
        <v>37</v>
      </c>
      <c r="B47" s="376" t="s">
        <v>43</v>
      </c>
      <c r="C47" s="339" t="s">
        <v>82</v>
      </c>
      <c r="D47" s="367">
        <v>45197</v>
      </c>
      <c r="E47" s="342">
        <v>264.14999999999998</v>
      </c>
      <c r="F47" s="339">
        <v>265.01666666666665</v>
      </c>
      <c r="G47" s="338">
        <v>260.5333333333333</v>
      </c>
      <c r="H47" s="338">
        <v>256.91666666666663</v>
      </c>
      <c r="I47" s="338">
        <v>252.43333333333328</v>
      </c>
      <c r="J47" s="338">
        <v>268.63333333333333</v>
      </c>
      <c r="K47" s="338">
        <v>273.11666666666667</v>
      </c>
      <c r="L47" s="338">
        <v>276.73333333333335</v>
      </c>
      <c r="M47" s="340">
        <v>269.5</v>
      </c>
      <c r="N47" s="340">
        <v>261.39999999999998</v>
      </c>
      <c r="O47" s="340">
        <v>31062500</v>
      </c>
      <c r="P47" s="343">
        <v>-2.2115535967259563E-2</v>
      </c>
    </row>
    <row r="48" spans="1:16" ht="12.75" customHeight="1">
      <c r="A48" s="375">
        <v>38</v>
      </c>
      <c r="B48" s="376" t="s">
        <v>56</v>
      </c>
      <c r="C48" s="339" t="s">
        <v>83</v>
      </c>
      <c r="D48" s="367">
        <v>45197</v>
      </c>
      <c r="E48" s="342">
        <v>19190.7</v>
      </c>
      <c r="F48" s="339">
        <v>19172.2</v>
      </c>
      <c r="G48" s="338">
        <v>19024.25</v>
      </c>
      <c r="H48" s="338">
        <v>18857.8</v>
      </c>
      <c r="I48" s="338">
        <v>18709.849999999999</v>
      </c>
      <c r="J48" s="338">
        <v>19338.650000000001</v>
      </c>
      <c r="K48" s="338">
        <v>19486.600000000006</v>
      </c>
      <c r="L48" s="338">
        <v>19653.050000000003</v>
      </c>
      <c r="M48" s="340">
        <v>19320.150000000001</v>
      </c>
      <c r="N48" s="340">
        <v>19005.75</v>
      </c>
      <c r="O48" s="340">
        <v>118950</v>
      </c>
      <c r="P48" s="343">
        <v>3.4347826086956523E-2</v>
      </c>
    </row>
    <row r="49" spans="1:16" ht="12.75" customHeight="1">
      <c r="A49" s="375">
        <v>39</v>
      </c>
      <c r="B49" s="376" t="s">
        <v>84</v>
      </c>
      <c r="C49" s="339" t="s">
        <v>85</v>
      </c>
      <c r="D49" s="367">
        <v>45197</v>
      </c>
      <c r="E49" s="342">
        <v>352.15</v>
      </c>
      <c r="F49" s="339">
        <v>354</v>
      </c>
      <c r="G49" s="338">
        <v>349.75</v>
      </c>
      <c r="H49" s="338">
        <v>347.35</v>
      </c>
      <c r="I49" s="338">
        <v>343.1</v>
      </c>
      <c r="J49" s="338">
        <v>356.4</v>
      </c>
      <c r="K49" s="338">
        <v>360.65</v>
      </c>
      <c r="L49" s="338">
        <v>363.04999999999995</v>
      </c>
      <c r="M49" s="340">
        <v>358.25</v>
      </c>
      <c r="N49" s="340">
        <v>351.6</v>
      </c>
      <c r="O49" s="340">
        <v>29008800</v>
      </c>
      <c r="P49" s="343">
        <v>-6.5343360867957095E-3</v>
      </c>
    </row>
    <row r="50" spans="1:16" ht="12.75" customHeight="1">
      <c r="A50" s="375">
        <v>40</v>
      </c>
      <c r="B50" s="376" t="s">
        <v>59</v>
      </c>
      <c r="C50" s="339" t="s">
        <v>86</v>
      </c>
      <c r="D50" s="367">
        <v>45197</v>
      </c>
      <c r="E50" s="342">
        <v>4557.2</v>
      </c>
      <c r="F50" s="339">
        <v>4547.833333333333</v>
      </c>
      <c r="G50" s="338">
        <v>4521.7166666666662</v>
      </c>
      <c r="H50" s="338">
        <v>4486.2333333333336</v>
      </c>
      <c r="I50" s="338">
        <v>4460.1166666666668</v>
      </c>
      <c r="J50" s="338">
        <v>4583.3166666666657</v>
      </c>
      <c r="K50" s="338">
        <v>4609.4333333333325</v>
      </c>
      <c r="L50" s="338">
        <v>4644.9166666666652</v>
      </c>
      <c r="M50" s="340">
        <v>4573.95</v>
      </c>
      <c r="N50" s="340">
        <v>4512.3500000000004</v>
      </c>
      <c r="O50" s="340">
        <v>1977200</v>
      </c>
      <c r="P50" s="343">
        <v>-3.5229823362935495E-2</v>
      </c>
    </row>
    <row r="51" spans="1:16" ht="12.75" customHeight="1">
      <c r="A51" s="375">
        <v>41</v>
      </c>
      <c r="B51" s="376" t="s">
        <v>87</v>
      </c>
      <c r="C51" s="344" t="s">
        <v>88</v>
      </c>
      <c r="D51" s="367">
        <v>45197</v>
      </c>
      <c r="E51" s="342">
        <v>488</v>
      </c>
      <c r="F51" s="339">
        <v>486.75</v>
      </c>
      <c r="G51" s="338">
        <v>481.7</v>
      </c>
      <c r="H51" s="338">
        <v>475.4</v>
      </c>
      <c r="I51" s="338">
        <v>470.34999999999997</v>
      </c>
      <c r="J51" s="338">
        <v>493.05</v>
      </c>
      <c r="K51" s="338">
        <v>498.09999999999997</v>
      </c>
      <c r="L51" s="338">
        <v>504.40000000000003</v>
      </c>
      <c r="M51" s="340">
        <v>491.8</v>
      </c>
      <c r="N51" s="340">
        <v>480.45</v>
      </c>
      <c r="O51" s="340">
        <v>9022000</v>
      </c>
      <c r="P51" s="343">
        <v>-1.4204545454545454E-2</v>
      </c>
    </row>
    <row r="52" spans="1:16" ht="12.75" customHeight="1">
      <c r="A52" s="375">
        <v>42</v>
      </c>
      <c r="B52" s="376" t="s">
        <v>63</v>
      </c>
      <c r="C52" s="339" t="s">
        <v>89</v>
      </c>
      <c r="D52" s="367">
        <v>45197</v>
      </c>
      <c r="E52" s="342">
        <v>383.2</v>
      </c>
      <c r="F52" s="339">
        <v>379.23333333333335</v>
      </c>
      <c r="G52" s="338">
        <v>371.7166666666667</v>
      </c>
      <c r="H52" s="338">
        <v>360.23333333333335</v>
      </c>
      <c r="I52" s="338">
        <v>352.7166666666667</v>
      </c>
      <c r="J52" s="338">
        <v>390.7166666666667</v>
      </c>
      <c r="K52" s="338">
        <v>398.23333333333335</v>
      </c>
      <c r="L52" s="338">
        <v>409.7166666666667</v>
      </c>
      <c r="M52" s="340">
        <v>386.75</v>
      </c>
      <c r="N52" s="340">
        <v>367.75</v>
      </c>
      <c r="O52" s="340">
        <v>68231700</v>
      </c>
      <c r="P52" s="343">
        <v>0.10300728907511676</v>
      </c>
    </row>
    <row r="53" spans="1:16" ht="12.75" customHeight="1">
      <c r="A53" s="375">
        <v>43</v>
      </c>
      <c r="B53" s="376" t="s">
        <v>68</v>
      </c>
      <c r="C53" s="336" t="s">
        <v>90</v>
      </c>
      <c r="D53" s="367">
        <v>45197</v>
      </c>
      <c r="E53" s="342">
        <v>762.45</v>
      </c>
      <c r="F53" s="339">
        <v>763.38333333333333</v>
      </c>
      <c r="G53" s="338">
        <v>756.06666666666661</v>
      </c>
      <c r="H53" s="338">
        <v>749.68333333333328</v>
      </c>
      <c r="I53" s="338">
        <v>742.36666666666656</v>
      </c>
      <c r="J53" s="338">
        <v>769.76666666666665</v>
      </c>
      <c r="K53" s="338">
        <v>777.08333333333348</v>
      </c>
      <c r="L53" s="338">
        <v>783.4666666666667</v>
      </c>
      <c r="M53" s="340">
        <v>770.7</v>
      </c>
      <c r="N53" s="340">
        <v>757</v>
      </c>
      <c r="O53" s="340">
        <v>4571775</v>
      </c>
      <c r="P53" s="343">
        <v>1.6916070266753416E-2</v>
      </c>
    </row>
    <row r="54" spans="1:16" ht="12.75" customHeight="1">
      <c r="A54" s="375">
        <v>44</v>
      </c>
      <c r="B54" s="376" t="s">
        <v>45</v>
      </c>
      <c r="C54" s="344" t="s">
        <v>91</v>
      </c>
      <c r="D54" s="367">
        <v>45197</v>
      </c>
      <c r="E54" s="342">
        <v>279.60000000000002</v>
      </c>
      <c r="F54" s="339">
        <v>280.06666666666666</v>
      </c>
      <c r="G54" s="338">
        <v>276.18333333333334</v>
      </c>
      <c r="H54" s="338">
        <v>272.76666666666665</v>
      </c>
      <c r="I54" s="338">
        <v>268.88333333333333</v>
      </c>
      <c r="J54" s="338">
        <v>283.48333333333335</v>
      </c>
      <c r="K54" s="338">
        <v>287.36666666666667</v>
      </c>
      <c r="L54" s="338">
        <v>290.78333333333336</v>
      </c>
      <c r="M54" s="340">
        <v>283.95</v>
      </c>
      <c r="N54" s="340">
        <v>276.64999999999998</v>
      </c>
      <c r="O54" s="340">
        <v>13465300</v>
      </c>
      <c r="P54" s="343">
        <v>1.069594980034227E-2</v>
      </c>
    </row>
    <row r="55" spans="1:16" ht="12.75" customHeight="1">
      <c r="A55" s="375">
        <v>45</v>
      </c>
      <c r="B55" s="376" t="s">
        <v>68</v>
      </c>
      <c r="C55" s="339" t="s">
        <v>92</v>
      </c>
      <c r="D55" s="367">
        <v>45197</v>
      </c>
      <c r="E55" s="342">
        <v>1189.8499999999999</v>
      </c>
      <c r="F55" s="339">
        <v>1198.2166666666665</v>
      </c>
      <c r="G55" s="338">
        <v>1177.333333333333</v>
      </c>
      <c r="H55" s="338">
        <v>1164.8166666666666</v>
      </c>
      <c r="I55" s="338">
        <v>1143.9333333333332</v>
      </c>
      <c r="J55" s="338">
        <v>1210.7333333333329</v>
      </c>
      <c r="K55" s="338">
        <v>1231.6166666666666</v>
      </c>
      <c r="L55" s="338">
        <v>1244.1333333333328</v>
      </c>
      <c r="M55" s="340">
        <v>1219.0999999999999</v>
      </c>
      <c r="N55" s="340">
        <v>1185.7</v>
      </c>
      <c r="O55" s="340">
        <v>13660000</v>
      </c>
      <c r="P55" s="343">
        <v>1.3353115727002967E-2</v>
      </c>
    </row>
    <row r="56" spans="1:16" ht="12.75" customHeight="1">
      <c r="A56" s="375">
        <v>46</v>
      </c>
      <c r="B56" s="376" t="s">
        <v>43</v>
      </c>
      <c r="C56" s="339" t="s">
        <v>93</v>
      </c>
      <c r="D56" s="367">
        <v>45197</v>
      </c>
      <c r="E56" s="342">
        <v>1189.2</v>
      </c>
      <c r="F56" s="339">
        <v>1189.3833333333334</v>
      </c>
      <c r="G56" s="338">
        <v>1168.8166666666668</v>
      </c>
      <c r="H56" s="338">
        <v>1148.4333333333334</v>
      </c>
      <c r="I56" s="338">
        <v>1127.8666666666668</v>
      </c>
      <c r="J56" s="338">
        <v>1209.7666666666669</v>
      </c>
      <c r="K56" s="338">
        <v>1230.3333333333335</v>
      </c>
      <c r="L56" s="338">
        <v>1250.7166666666669</v>
      </c>
      <c r="M56" s="340">
        <v>1209.95</v>
      </c>
      <c r="N56" s="340">
        <v>1169</v>
      </c>
      <c r="O56" s="340">
        <v>11176100</v>
      </c>
      <c r="P56" s="343">
        <v>1.3797169811320755E-2</v>
      </c>
    </row>
    <row r="57" spans="1:16" ht="12.75" customHeight="1">
      <c r="A57" s="375">
        <v>47</v>
      </c>
      <c r="B57" s="376" t="s">
        <v>45</v>
      </c>
      <c r="C57" s="339" t="s">
        <v>94</v>
      </c>
      <c r="D57" s="367">
        <v>45197</v>
      </c>
      <c r="E57" s="342">
        <v>283.5</v>
      </c>
      <c r="F57" s="339">
        <v>283.16666666666669</v>
      </c>
      <c r="G57" s="338">
        <v>280.08333333333337</v>
      </c>
      <c r="H57" s="338">
        <v>276.66666666666669</v>
      </c>
      <c r="I57" s="338">
        <v>273.58333333333337</v>
      </c>
      <c r="J57" s="338">
        <v>286.58333333333337</v>
      </c>
      <c r="K57" s="338">
        <v>289.66666666666674</v>
      </c>
      <c r="L57" s="338">
        <v>293.08333333333337</v>
      </c>
      <c r="M57" s="340">
        <v>286.25</v>
      </c>
      <c r="N57" s="340">
        <v>279.75</v>
      </c>
      <c r="O57" s="340">
        <v>87935400</v>
      </c>
      <c r="P57" s="343">
        <v>2.6222919321635133E-2</v>
      </c>
    </row>
    <row r="58" spans="1:16" ht="12.75" customHeight="1">
      <c r="A58" s="375">
        <v>48</v>
      </c>
      <c r="B58" s="376" t="s">
        <v>87</v>
      </c>
      <c r="C58" s="339" t="s">
        <v>95</v>
      </c>
      <c r="D58" s="367">
        <v>45197</v>
      </c>
      <c r="E58" s="342">
        <v>5300.8</v>
      </c>
      <c r="F58" s="339">
        <v>5309.4833333333336</v>
      </c>
      <c r="G58" s="338">
        <v>5244.0666666666675</v>
      </c>
      <c r="H58" s="338">
        <v>5187.3333333333339</v>
      </c>
      <c r="I58" s="338">
        <v>5121.9166666666679</v>
      </c>
      <c r="J58" s="338">
        <v>5366.2166666666672</v>
      </c>
      <c r="K58" s="338">
        <v>5431.6333333333332</v>
      </c>
      <c r="L58" s="338">
        <v>5488.3666666666668</v>
      </c>
      <c r="M58" s="340">
        <v>5374.9</v>
      </c>
      <c r="N58" s="340">
        <v>5252.75</v>
      </c>
      <c r="O58" s="340">
        <v>1495350</v>
      </c>
      <c r="P58" s="343">
        <v>4.4749528400754558E-2</v>
      </c>
    </row>
    <row r="59" spans="1:16" ht="12.75" customHeight="1">
      <c r="A59" s="375">
        <v>49</v>
      </c>
      <c r="B59" s="376" t="s">
        <v>59</v>
      </c>
      <c r="C59" s="339" t="s">
        <v>96</v>
      </c>
      <c r="D59" s="367">
        <v>45197</v>
      </c>
      <c r="E59" s="342">
        <v>2006.25</v>
      </c>
      <c r="F59" s="339">
        <v>1999.2166666666665</v>
      </c>
      <c r="G59" s="338">
        <v>1986.5333333333328</v>
      </c>
      <c r="H59" s="338">
        <v>1966.8166666666664</v>
      </c>
      <c r="I59" s="338">
        <v>1954.1333333333328</v>
      </c>
      <c r="J59" s="338">
        <v>2018.9333333333329</v>
      </c>
      <c r="K59" s="338">
        <v>2031.6166666666668</v>
      </c>
      <c r="L59" s="338">
        <v>2051.333333333333</v>
      </c>
      <c r="M59" s="340">
        <v>2011.9</v>
      </c>
      <c r="N59" s="340">
        <v>1979.5</v>
      </c>
      <c r="O59" s="340">
        <v>2723350</v>
      </c>
      <c r="P59" s="343">
        <v>2.3950519805237533E-2</v>
      </c>
    </row>
    <row r="60" spans="1:16" ht="12.75" customHeight="1">
      <c r="A60" s="375">
        <v>50</v>
      </c>
      <c r="B60" s="376" t="s">
        <v>45</v>
      </c>
      <c r="C60" s="339" t="s">
        <v>97</v>
      </c>
      <c r="D60" s="367">
        <v>45197</v>
      </c>
      <c r="E60" s="342">
        <v>733.35</v>
      </c>
      <c r="F60" s="339">
        <v>734.25</v>
      </c>
      <c r="G60" s="338">
        <v>726.5</v>
      </c>
      <c r="H60" s="338">
        <v>719.65</v>
      </c>
      <c r="I60" s="338">
        <v>711.9</v>
      </c>
      <c r="J60" s="338">
        <v>741.1</v>
      </c>
      <c r="K60" s="338">
        <v>748.85</v>
      </c>
      <c r="L60" s="338">
        <v>755.7</v>
      </c>
      <c r="M60" s="340">
        <v>742</v>
      </c>
      <c r="N60" s="340">
        <v>727.4</v>
      </c>
      <c r="O60" s="340">
        <v>6199000</v>
      </c>
      <c r="P60" s="343">
        <v>-2.2548092084515924E-2</v>
      </c>
    </row>
    <row r="61" spans="1:16" ht="12.75" customHeight="1">
      <c r="A61" s="375">
        <v>51</v>
      </c>
      <c r="B61" s="376" t="s">
        <v>45</v>
      </c>
      <c r="C61" s="336" t="s">
        <v>98</v>
      </c>
      <c r="D61" s="367">
        <v>45197</v>
      </c>
      <c r="E61" s="342">
        <v>1101.4000000000001</v>
      </c>
      <c r="F61" s="339">
        <v>1094.3833333333334</v>
      </c>
      <c r="G61" s="338">
        <v>1082.0166666666669</v>
      </c>
      <c r="H61" s="338">
        <v>1062.6333333333334</v>
      </c>
      <c r="I61" s="338">
        <v>1050.2666666666669</v>
      </c>
      <c r="J61" s="338">
        <v>1113.7666666666669</v>
      </c>
      <c r="K61" s="338">
        <v>1126.1333333333332</v>
      </c>
      <c r="L61" s="338">
        <v>1145.5166666666669</v>
      </c>
      <c r="M61" s="340">
        <v>1106.75</v>
      </c>
      <c r="N61" s="340">
        <v>1075</v>
      </c>
      <c r="O61" s="340">
        <v>1348200</v>
      </c>
      <c r="P61" s="343">
        <v>-5.7268722466960353E-2</v>
      </c>
    </row>
    <row r="62" spans="1:16" ht="12.75" customHeight="1">
      <c r="A62" s="375">
        <v>52</v>
      </c>
      <c r="B62" s="376" t="s">
        <v>41</v>
      </c>
      <c r="C62" s="344" t="s">
        <v>99</v>
      </c>
      <c r="D62" s="367">
        <v>45197</v>
      </c>
      <c r="E62" s="342">
        <v>296.14999999999998</v>
      </c>
      <c r="F62" s="339">
        <v>298.06666666666666</v>
      </c>
      <c r="G62" s="338">
        <v>293.58333333333331</v>
      </c>
      <c r="H62" s="338">
        <v>291.01666666666665</v>
      </c>
      <c r="I62" s="338">
        <v>286.5333333333333</v>
      </c>
      <c r="J62" s="338">
        <v>300.63333333333333</v>
      </c>
      <c r="K62" s="338">
        <v>305.11666666666667</v>
      </c>
      <c r="L62" s="338">
        <v>307.68333333333334</v>
      </c>
      <c r="M62" s="340">
        <v>302.55</v>
      </c>
      <c r="N62" s="340">
        <v>295.5</v>
      </c>
      <c r="O62" s="340">
        <v>12252600</v>
      </c>
      <c r="P62" s="343">
        <v>-8.159696925542765E-3</v>
      </c>
    </row>
    <row r="63" spans="1:16" ht="12.75" customHeight="1">
      <c r="A63" s="375">
        <v>53</v>
      </c>
      <c r="B63" s="376" t="s">
        <v>63</v>
      </c>
      <c r="C63" s="339" t="s">
        <v>100</v>
      </c>
      <c r="D63" s="367">
        <v>45197</v>
      </c>
      <c r="E63" s="342">
        <v>129.80000000000001</v>
      </c>
      <c r="F63" s="339">
        <v>130.28333333333333</v>
      </c>
      <c r="G63" s="338">
        <v>128.76666666666665</v>
      </c>
      <c r="H63" s="338">
        <v>127.73333333333332</v>
      </c>
      <c r="I63" s="338">
        <v>126.21666666666664</v>
      </c>
      <c r="J63" s="338">
        <v>131.31666666666666</v>
      </c>
      <c r="K63" s="338">
        <v>132.83333333333337</v>
      </c>
      <c r="L63" s="338">
        <v>133.86666666666667</v>
      </c>
      <c r="M63" s="340">
        <v>131.80000000000001</v>
      </c>
      <c r="N63" s="340">
        <v>129.25</v>
      </c>
      <c r="O63" s="340">
        <v>43515000</v>
      </c>
      <c r="P63" s="343">
        <v>9.6287703016241302E-3</v>
      </c>
    </row>
    <row r="64" spans="1:16" ht="12.75" customHeight="1">
      <c r="A64" s="375">
        <v>54</v>
      </c>
      <c r="B64" s="376" t="s">
        <v>41</v>
      </c>
      <c r="C64" s="339" t="s">
        <v>101</v>
      </c>
      <c r="D64" s="367">
        <v>45197</v>
      </c>
      <c r="E64" s="342">
        <v>1719.4</v>
      </c>
      <c r="F64" s="339">
        <v>1729</v>
      </c>
      <c r="G64" s="338">
        <v>1702.95</v>
      </c>
      <c r="H64" s="338">
        <v>1686.5</v>
      </c>
      <c r="I64" s="338">
        <v>1660.45</v>
      </c>
      <c r="J64" s="338">
        <v>1745.45</v>
      </c>
      <c r="K64" s="338">
        <v>1771.5000000000002</v>
      </c>
      <c r="L64" s="338">
        <v>1787.95</v>
      </c>
      <c r="M64" s="340">
        <v>1755.05</v>
      </c>
      <c r="N64" s="340">
        <v>1712.55</v>
      </c>
      <c r="O64" s="340">
        <v>6303000</v>
      </c>
      <c r="P64" s="343">
        <v>4.6314741035856574E-2</v>
      </c>
    </row>
    <row r="65" spans="1:16" ht="12.75" customHeight="1">
      <c r="A65" s="375">
        <v>55</v>
      </c>
      <c r="B65" s="376" t="s">
        <v>59</v>
      </c>
      <c r="C65" s="339" t="s">
        <v>102</v>
      </c>
      <c r="D65" s="367">
        <v>45197</v>
      </c>
      <c r="E65" s="342">
        <v>561.25</v>
      </c>
      <c r="F65" s="339">
        <v>561.4</v>
      </c>
      <c r="G65" s="338">
        <v>557.84999999999991</v>
      </c>
      <c r="H65" s="338">
        <v>554.44999999999993</v>
      </c>
      <c r="I65" s="338">
        <v>550.89999999999986</v>
      </c>
      <c r="J65" s="338">
        <v>564.79999999999995</v>
      </c>
      <c r="K65" s="338">
        <v>568.34999999999991</v>
      </c>
      <c r="L65" s="338">
        <v>571.75</v>
      </c>
      <c r="M65" s="340">
        <v>564.95000000000005</v>
      </c>
      <c r="N65" s="340">
        <v>558</v>
      </c>
      <c r="O65" s="340">
        <v>18296250</v>
      </c>
      <c r="P65" s="343">
        <v>-1.4807834690718179E-2</v>
      </c>
    </row>
    <row r="66" spans="1:16" ht="12.75" customHeight="1">
      <c r="A66" s="375">
        <v>56</v>
      </c>
      <c r="B66" s="376" t="s">
        <v>49</v>
      </c>
      <c r="C66" s="344" t="s">
        <v>103</v>
      </c>
      <c r="D66" s="367">
        <v>45197</v>
      </c>
      <c r="E66" s="342">
        <v>2254.0500000000002</v>
      </c>
      <c r="F66" s="339">
        <v>2255.15</v>
      </c>
      <c r="G66" s="338">
        <v>2240.25</v>
      </c>
      <c r="H66" s="338">
        <v>2226.4499999999998</v>
      </c>
      <c r="I66" s="338">
        <v>2211.5499999999997</v>
      </c>
      <c r="J66" s="338">
        <v>2268.9500000000003</v>
      </c>
      <c r="K66" s="338">
        <v>2283.8500000000008</v>
      </c>
      <c r="L66" s="338">
        <v>2297.6500000000005</v>
      </c>
      <c r="M66" s="340">
        <v>2270.0500000000002</v>
      </c>
      <c r="N66" s="340">
        <v>2241.35</v>
      </c>
      <c r="O66" s="340">
        <v>1401500</v>
      </c>
      <c r="P66" s="343">
        <v>3.8148148148148146E-2</v>
      </c>
    </row>
    <row r="67" spans="1:16" ht="12.75" customHeight="1">
      <c r="A67" s="375">
        <v>57</v>
      </c>
      <c r="B67" s="376" t="s">
        <v>39</v>
      </c>
      <c r="C67" s="339" t="s">
        <v>104</v>
      </c>
      <c r="D67" s="367">
        <v>45197</v>
      </c>
      <c r="E67" s="342">
        <v>2133.4</v>
      </c>
      <c r="F67" s="339">
        <v>2152.2166666666667</v>
      </c>
      <c r="G67" s="338">
        <v>2108.1833333333334</v>
      </c>
      <c r="H67" s="338">
        <v>2082.9666666666667</v>
      </c>
      <c r="I67" s="338">
        <v>2038.9333333333334</v>
      </c>
      <c r="J67" s="338">
        <v>2177.4333333333334</v>
      </c>
      <c r="K67" s="338">
        <v>2221.4666666666672</v>
      </c>
      <c r="L67" s="338">
        <v>2246.6833333333334</v>
      </c>
      <c r="M67" s="340">
        <v>2196.25</v>
      </c>
      <c r="N67" s="340">
        <v>2127</v>
      </c>
      <c r="O67" s="340">
        <v>2739900</v>
      </c>
      <c r="P67" s="343">
        <v>4.0323499259596766E-2</v>
      </c>
    </row>
    <row r="68" spans="1:16" ht="12.75" customHeight="1">
      <c r="A68" s="375">
        <v>58</v>
      </c>
      <c r="B68" s="376" t="s">
        <v>45</v>
      </c>
      <c r="C68" s="344" t="s">
        <v>105</v>
      </c>
      <c r="D68" s="367">
        <v>45197</v>
      </c>
      <c r="E68" s="342">
        <v>175.55</v>
      </c>
      <c r="F68" s="339">
        <v>174.75</v>
      </c>
      <c r="G68" s="338">
        <v>172.5</v>
      </c>
      <c r="H68" s="338">
        <v>169.45</v>
      </c>
      <c r="I68" s="338">
        <v>167.2</v>
      </c>
      <c r="J68" s="338">
        <v>177.8</v>
      </c>
      <c r="K68" s="338">
        <v>180.05</v>
      </c>
      <c r="L68" s="338">
        <v>183.10000000000002</v>
      </c>
      <c r="M68" s="340">
        <v>177</v>
      </c>
      <c r="N68" s="340">
        <v>171.7</v>
      </c>
      <c r="O68" s="340">
        <v>16612400</v>
      </c>
      <c r="P68" s="343">
        <v>-3.8567493112947659E-2</v>
      </c>
    </row>
    <row r="69" spans="1:16" ht="12.75" customHeight="1">
      <c r="A69" s="375">
        <v>59</v>
      </c>
      <c r="B69" s="376" t="s">
        <v>43</v>
      </c>
      <c r="C69" s="339" t="s">
        <v>106</v>
      </c>
      <c r="D69" s="367">
        <v>45197</v>
      </c>
      <c r="E69" s="342">
        <v>3715.45</v>
      </c>
      <c r="F69" s="339">
        <v>3718.3666666666668</v>
      </c>
      <c r="G69" s="338">
        <v>3688.0833333333335</v>
      </c>
      <c r="H69" s="338">
        <v>3660.7166666666667</v>
      </c>
      <c r="I69" s="338">
        <v>3630.4333333333334</v>
      </c>
      <c r="J69" s="338">
        <v>3745.7333333333336</v>
      </c>
      <c r="K69" s="338">
        <v>3776.0166666666664</v>
      </c>
      <c r="L69" s="338">
        <v>3803.3833333333337</v>
      </c>
      <c r="M69" s="340">
        <v>3748.65</v>
      </c>
      <c r="N69" s="340">
        <v>3691</v>
      </c>
      <c r="O69" s="340">
        <v>2223800</v>
      </c>
      <c r="P69" s="343">
        <v>-3.4059334946670251E-3</v>
      </c>
    </row>
    <row r="70" spans="1:16" ht="12.75" customHeight="1">
      <c r="A70" s="375">
        <v>60</v>
      </c>
      <c r="B70" s="376" t="s">
        <v>45</v>
      </c>
      <c r="C70" s="336" t="s">
        <v>107</v>
      </c>
      <c r="D70" s="367">
        <v>45197</v>
      </c>
      <c r="E70" s="342">
        <v>4814.95</v>
      </c>
      <c r="F70" s="339">
        <v>4840.333333333333</v>
      </c>
      <c r="G70" s="338">
        <v>4776.6666666666661</v>
      </c>
      <c r="H70" s="338">
        <v>4738.3833333333332</v>
      </c>
      <c r="I70" s="338">
        <v>4674.7166666666662</v>
      </c>
      <c r="J70" s="338">
        <v>4878.6166666666659</v>
      </c>
      <c r="K70" s="338">
        <v>4942.2833333333319</v>
      </c>
      <c r="L70" s="338">
        <v>4980.5666666666657</v>
      </c>
      <c r="M70" s="340">
        <v>4904</v>
      </c>
      <c r="N70" s="340">
        <v>4802.05</v>
      </c>
      <c r="O70" s="340">
        <v>1308800</v>
      </c>
      <c r="P70" s="343">
        <v>2.4100156494522691E-2</v>
      </c>
    </row>
    <row r="71" spans="1:16" ht="12.75" customHeight="1">
      <c r="A71" s="375">
        <v>61</v>
      </c>
      <c r="B71" s="376" t="s">
        <v>108</v>
      </c>
      <c r="C71" s="339" t="s">
        <v>109</v>
      </c>
      <c r="D71" s="367">
        <v>45197</v>
      </c>
      <c r="E71" s="342">
        <v>517.29999999999995</v>
      </c>
      <c r="F71" s="339">
        <v>519.01666666666665</v>
      </c>
      <c r="G71" s="338">
        <v>514.08333333333326</v>
      </c>
      <c r="H71" s="338">
        <v>510.86666666666656</v>
      </c>
      <c r="I71" s="338">
        <v>505.93333333333317</v>
      </c>
      <c r="J71" s="338">
        <v>522.23333333333335</v>
      </c>
      <c r="K71" s="338">
        <v>527.16666666666674</v>
      </c>
      <c r="L71" s="338">
        <v>530.38333333333344</v>
      </c>
      <c r="M71" s="340">
        <v>523.95000000000005</v>
      </c>
      <c r="N71" s="340">
        <v>515.79999999999995</v>
      </c>
      <c r="O71" s="340">
        <v>33316800</v>
      </c>
      <c r="P71" s="343">
        <v>5.4775420774823228E-3</v>
      </c>
    </row>
    <row r="72" spans="1:16" ht="12.75" customHeight="1">
      <c r="A72" s="375">
        <v>62</v>
      </c>
      <c r="B72" s="376" t="s">
        <v>43</v>
      </c>
      <c r="C72" s="339" t="s">
        <v>110</v>
      </c>
      <c r="D72" s="367">
        <v>45197</v>
      </c>
      <c r="E72" s="342">
        <v>5526.5</v>
      </c>
      <c r="F72" s="339">
        <v>5571.2166666666672</v>
      </c>
      <c r="G72" s="338">
        <v>5450.4333333333343</v>
      </c>
      <c r="H72" s="338">
        <v>5374.3666666666668</v>
      </c>
      <c r="I72" s="338">
        <v>5253.5833333333339</v>
      </c>
      <c r="J72" s="338">
        <v>5647.2833333333347</v>
      </c>
      <c r="K72" s="338">
        <v>5768.0666666666675</v>
      </c>
      <c r="L72" s="338">
        <v>5844.133333333335</v>
      </c>
      <c r="M72" s="340">
        <v>5692</v>
      </c>
      <c r="N72" s="340">
        <v>5495.15</v>
      </c>
      <c r="O72" s="340">
        <v>2678500</v>
      </c>
      <c r="P72" s="343">
        <v>-4.9224482214172936E-3</v>
      </c>
    </row>
    <row r="73" spans="1:16" ht="12.75" customHeight="1">
      <c r="A73" s="375">
        <v>63</v>
      </c>
      <c r="B73" s="376" t="s">
        <v>56</v>
      </c>
      <c r="C73" s="339" t="s">
        <v>111</v>
      </c>
      <c r="D73" s="367">
        <v>45197</v>
      </c>
      <c r="E73" s="342">
        <v>3404.7</v>
      </c>
      <c r="F73" s="339">
        <v>3409.3666666666663</v>
      </c>
      <c r="G73" s="338">
        <v>3382.8833333333328</v>
      </c>
      <c r="H73" s="338">
        <v>3361.0666666666666</v>
      </c>
      <c r="I73" s="338">
        <v>3334.583333333333</v>
      </c>
      <c r="J73" s="338">
        <v>3431.1833333333325</v>
      </c>
      <c r="K73" s="338">
        <v>3457.6666666666661</v>
      </c>
      <c r="L73" s="338">
        <v>3479.4833333333322</v>
      </c>
      <c r="M73" s="340">
        <v>3435.85</v>
      </c>
      <c r="N73" s="340">
        <v>3387.55</v>
      </c>
      <c r="O73" s="340">
        <v>3635800</v>
      </c>
      <c r="P73" s="343">
        <v>-3.407875772932261E-2</v>
      </c>
    </row>
    <row r="74" spans="1:16" ht="12.75" customHeight="1">
      <c r="A74" s="375">
        <v>64</v>
      </c>
      <c r="B74" s="376" t="s">
        <v>56</v>
      </c>
      <c r="C74" s="339" t="s">
        <v>112</v>
      </c>
      <c r="D74" s="367">
        <v>45197</v>
      </c>
      <c r="E74" s="342">
        <v>3128.6</v>
      </c>
      <c r="F74" s="339">
        <v>3119.5333333333333</v>
      </c>
      <c r="G74" s="338">
        <v>3081.0666666666666</v>
      </c>
      <c r="H74" s="338">
        <v>3033.5333333333333</v>
      </c>
      <c r="I74" s="338">
        <v>2995.0666666666666</v>
      </c>
      <c r="J74" s="338">
        <v>3167.0666666666666</v>
      </c>
      <c r="K74" s="338">
        <v>3205.5333333333328</v>
      </c>
      <c r="L74" s="338">
        <v>3253.0666666666666</v>
      </c>
      <c r="M74" s="340">
        <v>3158</v>
      </c>
      <c r="N74" s="340">
        <v>3072</v>
      </c>
      <c r="O74" s="340">
        <v>1571625</v>
      </c>
      <c r="P74" s="343">
        <v>-3.674363728299343E-2</v>
      </c>
    </row>
    <row r="75" spans="1:16" ht="12.75" customHeight="1">
      <c r="A75" s="375">
        <v>65</v>
      </c>
      <c r="B75" s="376" t="s">
        <v>56</v>
      </c>
      <c r="C75" s="339" t="s">
        <v>113</v>
      </c>
      <c r="D75" s="367">
        <v>45197</v>
      </c>
      <c r="E75" s="342">
        <v>256.5</v>
      </c>
      <c r="F75" s="339">
        <v>256.83333333333331</v>
      </c>
      <c r="G75" s="338">
        <v>253.91666666666663</v>
      </c>
      <c r="H75" s="338">
        <v>251.33333333333331</v>
      </c>
      <c r="I75" s="338">
        <v>248.41666666666663</v>
      </c>
      <c r="J75" s="338">
        <v>259.41666666666663</v>
      </c>
      <c r="K75" s="338">
        <v>262.33333333333326</v>
      </c>
      <c r="L75" s="338">
        <v>264.91666666666663</v>
      </c>
      <c r="M75" s="340">
        <v>259.75</v>
      </c>
      <c r="N75" s="340">
        <v>254.25</v>
      </c>
      <c r="O75" s="340">
        <v>18277200</v>
      </c>
      <c r="P75" s="343">
        <v>2.7732793522267207E-2</v>
      </c>
    </row>
    <row r="76" spans="1:16" ht="12.75" customHeight="1">
      <c r="A76" s="375">
        <v>66</v>
      </c>
      <c r="B76" s="376" t="s">
        <v>63</v>
      </c>
      <c r="C76" s="339" t="s">
        <v>114</v>
      </c>
      <c r="D76" s="367">
        <v>45197</v>
      </c>
      <c r="E76" s="342">
        <v>146.25</v>
      </c>
      <c r="F76" s="339">
        <v>146.36666666666667</v>
      </c>
      <c r="G76" s="338">
        <v>144.98333333333335</v>
      </c>
      <c r="H76" s="338">
        <v>143.71666666666667</v>
      </c>
      <c r="I76" s="338">
        <v>142.33333333333334</v>
      </c>
      <c r="J76" s="338">
        <v>147.63333333333335</v>
      </c>
      <c r="K76" s="338">
        <v>149.01666666666668</v>
      </c>
      <c r="L76" s="338">
        <v>150.28333333333336</v>
      </c>
      <c r="M76" s="340">
        <v>147.75</v>
      </c>
      <c r="N76" s="340">
        <v>145.1</v>
      </c>
      <c r="O76" s="340">
        <v>121845000</v>
      </c>
      <c r="P76" s="343">
        <v>2.385751305993172E-3</v>
      </c>
    </row>
    <row r="77" spans="1:16" ht="12.75" customHeight="1">
      <c r="A77" s="375">
        <v>67</v>
      </c>
      <c r="B77" s="376" t="s">
        <v>84</v>
      </c>
      <c r="C77" s="339" t="s">
        <v>115</v>
      </c>
      <c r="D77" s="367">
        <v>45197</v>
      </c>
      <c r="E77" s="342">
        <v>121.75</v>
      </c>
      <c r="F77" s="339">
        <v>122.18333333333334</v>
      </c>
      <c r="G77" s="338">
        <v>121.11666666666667</v>
      </c>
      <c r="H77" s="338">
        <v>120.48333333333333</v>
      </c>
      <c r="I77" s="338">
        <v>119.41666666666667</v>
      </c>
      <c r="J77" s="338">
        <v>122.81666666666668</v>
      </c>
      <c r="K77" s="338">
        <v>123.88333333333334</v>
      </c>
      <c r="L77" s="338">
        <v>124.51666666666668</v>
      </c>
      <c r="M77" s="340">
        <v>123.25</v>
      </c>
      <c r="N77" s="340">
        <v>121.55</v>
      </c>
      <c r="O77" s="340">
        <v>154131750</v>
      </c>
      <c r="P77" s="343">
        <v>1.5615579404316893E-2</v>
      </c>
    </row>
    <row r="78" spans="1:16" ht="12.75" customHeight="1">
      <c r="A78" s="375">
        <v>68</v>
      </c>
      <c r="B78" s="376" t="s">
        <v>43</v>
      </c>
      <c r="C78" s="339" t="s">
        <v>116</v>
      </c>
      <c r="D78" s="367">
        <v>45197</v>
      </c>
      <c r="E78" s="342">
        <v>803.95</v>
      </c>
      <c r="F78" s="339">
        <v>803.75</v>
      </c>
      <c r="G78" s="338">
        <v>776.45</v>
      </c>
      <c r="H78" s="338">
        <v>748.95</v>
      </c>
      <c r="I78" s="338">
        <v>721.65000000000009</v>
      </c>
      <c r="J78" s="338">
        <v>831.25</v>
      </c>
      <c r="K78" s="338">
        <v>858.55</v>
      </c>
      <c r="L78" s="338">
        <v>886.05</v>
      </c>
      <c r="M78" s="340">
        <v>831.05</v>
      </c>
      <c r="N78" s="340">
        <v>776.25</v>
      </c>
      <c r="O78" s="340">
        <v>9822300</v>
      </c>
      <c r="P78" s="343">
        <v>1.1044776119402985E-2</v>
      </c>
    </row>
    <row r="79" spans="1:16" ht="12.75" customHeight="1">
      <c r="A79" s="375">
        <v>69</v>
      </c>
      <c r="B79" s="376" t="s">
        <v>117</v>
      </c>
      <c r="C79" s="339" t="s">
        <v>118</v>
      </c>
      <c r="D79" s="367">
        <v>45197</v>
      </c>
      <c r="E79" s="342">
        <v>58.6</v>
      </c>
      <c r="F79" s="339">
        <v>58.416666666666664</v>
      </c>
      <c r="G79" s="338">
        <v>56.93333333333333</v>
      </c>
      <c r="H79" s="338">
        <v>55.266666666666666</v>
      </c>
      <c r="I79" s="338">
        <v>53.783333333333331</v>
      </c>
      <c r="J79" s="338">
        <v>60.083333333333329</v>
      </c>
      <c r="K79" s="338">
        <v>61.566666666666663</v>
      </c>
      <c r="L79" s="338">
        <v>63.233333333333327</v>
      </c>
      <c r="M79" s="340">
        <v>59.9</v>
      </c>
      <c r="N79" s="340">
        <v>56.75</v>
      </c>
      <c r="O79" s="340">
        <v>138015000</v>
      </c>
      <c r="P79" s="343">
        <v>2.5066844919786096E-2</v>
      </c>
    </row>
    <row r="80" spans="1:16" ht="12.75" customHeight="1">
      <c r="A80" s="375">
        <v>70</v>
      </c>
      <c r="B80" s="376" t="s">
        <v>45</v>
      </c>
      <c r="C80" s="345" t="s">
        <v>119</v>
      </c>
      <c r="D80" s="367">
        <v>45197</v>
      </c>
      <c r="E80" s="342">
        <v>598.25</v>
      </c>
      <c r="F80" s="339">
        <v>599.9</v>
      </c>
      <c r="G80" s="338">
        <v>593.79999999999995</v>
      </c>
      <c r="H80" s="338">
        <v>589.35</v>
      </c>
      <c r="I80" s="338">
        <v>583.25</v>
      </c>
      <c r="J80" s="338">
        <v>604.34999999999991</v>
      </c>
      <c r="K80" s="338">
        <v>610.45000000000005</v>
      </c>
      <c r="L80" s="338">
        <v>614.89999999999986</v>
      </c>
      <c r="M80" s="340">
        <v>606</v>
      </c>
      <c r="N80" s="340">
        <v>595.45000000000005</v>
      </c>
      <c r="O80" s="340">
        <v>8811400</v>
      </c>
      <c r="P80" s="343">
        <v>-2.7953508900985728E-3</v>
      </c>
    </row>
    <row r="81" spans="1:16" ht="12.75" customHeight="1">
      <c r="A81" s="375">
        <v>71</v>
      </c>
      <c r="B81" s="376" t="s">
        <v>59</v>
      </c>
      <c r="C81" s="339" t="s">
        <v>120</v>
      </c>
      <c r="D81" s="367">
        <v>45197</v>
      </c>
      <c r="E81" s="342">
        <v>988.55</v>
      </c>
      <c r="F81" s="339">
        <v>988</v>
      </c>
      <c r="G81" s="338">
        <v>981.1</v>
      </c>
      <c r="H81" s="338">
        <v>973.65</v>
      </c>
      <c r="I81" s="338">
        <v>966.75</v>
      </c>
      <c r="J81" s="338">
        <v>995.45</v>
      </c>
      <c r="K81" s="338">
        <v>1002.3500000000001</v>
      </c>
      <c r="L81" s="338">
        <v>1009.8000000000001</v>
      </c>
      <c r="M81" s="340">
        <v>994.9</v>
      </c>
      <c r="N81" s="340">
        <v>980.55</v>
      </c>
      <c r="O81" s="340">
        <v>8864000</v>
      </c>
      <c r="P81" s="343">
        <v>-1.3905884970519524E-2</v>
      </c>
    </row>
    <row r="82" spans="1:16" ht="12.75" customHeight="1">
      <c r="A82" s="375">
        <v>72</v>
      </c>
      <c r="B82" s="376" t="s">
        <v>108</v>
      </c>
      <c r="C82" s="339" t="s">
        <v>121</v>
      </c>
      <c r="D82" s="367">
        <v>45197</v>
      </c>
      <c r="E82" s="342">
        <v>1544.4</v>
      </c>
      <c r="F82" s="339">
        <v>1555.7166666666669</v>
      </c>
      <c r="G82" s="338">
        <v>1530.2333333333338</v>
      </c>
      <c r="H82" s="338">
        <v>1516.0666666666668</v>
      </c>
      <c r="I82" s="338">
        <v>1490.5833333333337</v>
      </c>
      <c r="J82" s="338">
        <v>1569.8833333333339</v>
      </c>
      <c r="K82" s="338">
        <v>1595.366666666667</v>
      </c>
      <c r="L82" s="338">
        <v>1609.533333333334</v>
      </c>
      <c r="M82" s="340">
        <v>1581.2</v>
      </c>
      <c r="N82" s="340">
        <v>1541.55</v>
      </c>
      <c r="O82" s="340">
        <v>3608575</v>
      </c>
      <c r="P82" s="343">
        <v>1.6321070234113711E-2</v>
      </c>
    </row>
    <row r="83" spans="1:16" ht="12.75" customHeight="1">
      <c r="A83" s="375">
        <v>73</v>
      </c>
      <c r="B83" s="376" t="s">
        <v>43</v>
      </c>
      <c r="C83" s="339" t="s">
        <v>122</v>
      </c>
      <c r="D83" s="367">
        <v>45197</v>
      </c>
      <c r="E83" s="342">
        <v>337.8</v>
      </c>
      <c r="F83" s="339">
        <v>332.7833333333333</v>
      </c>
      <c r="G83" s="338">
        <v>326.56666666666661</v>
      </c>
      <c r="H83" s="338">
        <v>315.33333333333331</v>
      </c>
      <c r="I83" s="338">
        <v>309.11666666666662</v>
      </c>
      <c r="J83" s="338">
        <v>344.01666666666659</v>
      </c>
      <c r="K83" s="338">
        <v>350.23333333333329</v>
      </c>
      <c r="L83" s="338">
        <v>361.46666666666658</v>
      </c>
      <c r="M83" s="340">
        <v>339</v>
      </c>
      <c r="N83" s="340">
        <v>321.55</v>
      </c>
      <c r="O83" s="340">
        <v>15138000</v>
      </c>
      <c r="P83" s="343">
        <v>0.22475728155339805</v>
      </c>
    </row>
    <row r="84" spans="1:16" ht="12.75" customHeight="1">
      <c r="A84" s="375">
        <v>74</v>
      </c>
      <c r="B84" s="376" t="s">
        <v>49</v>
      </c>
      <c r="C84" s="339" t="s">
        <v>123</v>
      </c>
      <c r="D84" s="367">
        <v>45197</v>
      </c>
      <c r="E84" s="342">
        <v>1911.15</v>
      </c>
      <c r="F84" s="339">
        <v>1909.95</v>
      </c>
      <c r="G84" s="338">
        <v>1892.2</v>
      </c>
      <c r="H84" s="338">
        <v>1873.25</v>
      </c>
      <c r="I84" s="338">
        <v>1855.5</v>
      </c>
      <c r="J84" s="338">
        <v>1928.9</v>
      </c>
      <c r="K84" s="338">
        <v>1946.65</v>
      </c>
      <c r="L84" s="338">
        <v>1965.6000000000001</v>
      </c>
      <c r="M84" s="340">
        <v>1927.7</v>
      </c>
      <c r="N84" s="340">
        <v>1891</v>
      </c>
      <c r="O84" s="340">
        <v>13062975</v>
      </c>
      <c r="P84" s="343">
        <v>-1.4161220043572985E-3</v>
      </c>
    </row>
    <row r="85" spans="1:16" ht="12.75" customHeight="1">
      <c r="A85" s="375">
        <v>75</v>
      </c>
      <c r="B85" s="376" t="s">
        <v>84</v>
      </c>
      <c r="C85" s="339" t="s">
        <v>124</v>
      </c>
      <c r="D85" s="367">
        <v>45197</v>
      </c>
      <c r="E85" s="342">
        <v>439.8</v>
      </c>
      <c r="F85" s="339">
        <v>440.68333333333334</v>
      </c>
      <c r="G85" s="338">
        <v>437.36666666666667</v>
      </c>
      <c r="H85" s="338">
        <v>434.93333333333334</v>
      </c>
      <c r="I85" s="338">
        <v>431.61666666666667</v>
      </c>
      <c r="J85" s="338">
        <v>443.11666666666667</v>
      </c>
      <c r="K85" s="338">
        <v>446.43333333333339</v>
      </c>
      <c r="L85" s="338">
        <v>448.86666666666667</v>
      </c>
      <c r="M85" s="340">
        <v>444</v>
      </c>
      <c r="N85" s="340">
        <v>438.25</v>
      </c>
      <c r="O85" s="340">
        <v>10810000</v>
      </c>
      <c r="P85" s="343">
        <v>-3.3421689524029043E-3</v>
      </c>
    </row>
    <row r="86" spans="1:16" ht="12.75" customHeight="1">
      <c r="A86" s="375">
        <v>76</v>
      </c>
      <c r="B86" s="376" t="s">
        <v>45</v>
      </c>
      <c r="C86" s="336" t="s">
        <v>125</v>
      </c>
      <c r="D86" s="367">
        <v>45197</v>
      </c>
      <c r="E86" s="342">
        <v>3877</v>
      </c>
      <c r="F86" s="339">
        <v>3898.2333333333336</v>
      </c>
      <c r="G86" s="338">
        <v>3840.4666666666672</v>
      </c>
      <c r="H86" s="338">
        <v>3803.9333333333334</v>
      </c>
      <c r="I86" s="338">
        <v>3746.166666666667</v>
      </c>
      <c r="J86" s="338">
        <v>3934.7666666666673</v>
      </c>
      <c r="K86" s="338">
        <v>3992.5333333333338</v>
      </c>
      <c r="L86" s="338">
        <v>4029.0666666666675</v>
      </c>
      <c r="M86" s="340">
        <v>3956</v>
      </c>
      <c r="N86" s="340">
        <v>3861.7</v>
      </c>
      <c r="O86" s="340">
        <v>5409000</v>
      </c>
      <c r="P86" s="343">
        <v>3.4505788067675869E-3</v>
      </c>
    </row>
    <row r="87" spans="1:16" ht="12.75" customHeight="1">
      <c r="A87" s="375">
        <v>77</v>
      </c>
      <c r="B87" s="376" t="s">
        <v>41</v>
      </c>
      <c r="C87" s="339" t="s">
        <v>126</v>
      </c>
      <c r="D87" s="367">
        <v>45197</v>
      </c>
      <c r="E87" s="342">
        <v>1392.9</v>
      </c>
      <c r="F87" s="339">
        <v>1400.7833333333335</v>
      </c>
      <c r="G87" s="338">
        <v>1382.616666666667</v>
      </c>
      <c r="H87" s="338">
        <v>1372.3333333333335</v>
      </c>
      <c r="I87" s="338">
        <v>1354.166666666667</v>
      </c>
      <c r="J87" s="338">
        <v>1411.0666666666671</v>
      </c>
      <c r="K87" s="338">
        <v>1429.2333333333336</v>
      </c>
      <c r="L87" s="338">
        <v>1439.5166666666671</v>
      </c>
      <c r="M87" s="340">
        <v>1418.95</v>
      </c>
      <c r="N87" s="340">
        <v>1390.5</v>
      </c>
      <c r="O87" s="340">
        <v>5488500</v>
      </c>
      <c r="P87" s="343">
        <v>1.5510948905109489E-3</v>
      </c>
    </row>
    <row r="88" spans="1:16" ht="12.75" customHeight="1">
      <c r="A88" s="375">
        <v>78</v>
      </c>
      <c r="B88" s="376" t="s">
        <v>87</v>
      </c>
      <c r="C88" s="339" t="s">
        <v>127</v>
      </c>
      <c r="D88" s="367">
        <v>45197</v>
      </c>
      <c r="E88" s="342">
        <v>1271.3499999999999</v>
      </c>
      <c r="F88" s="339">
        <v>1271.6333333333334</v>
      </c>
      <c r="G88" s="338">
        <v>1263.3166666666668</v>
      </c>
      <c r="H88" s="338">
        <v>1255.2833333333333</v>
      </c>
      <c r="I88" s="338">
        <v>1246.9666666666667</v>
      </c>
      <c r="J88" s="338">
        <v>1279.666666666667</v>
      </c>
      <c r="K88" s="338">
        <v>1287.9833333333336</v>
      </c>
      <c r="L88" s="338">
        <v>1296.0166666666671</v>
      </c>
      <c r="M88" s="340">
        <v>1279.95</v>
      </c>
      <c r="N88" s="340">
        <v>1263.5999999999999</v>
      </c>
      <c r="O88" s="340">
        <v>11828600</v>
      </c>
      <c r="P88" s="343">
        <v>-1.8014876801487681E-2</v>
      </c>
    </row>
    <row r="89" spans="1:16" ht="12.75" customHeight="1">
      <c r="A89" s="375">
        <v>79</v>
      </c>
      <c r="B89" s="376" t="s">
        <v>68</v>
      </c>
      <c r="C89" s="339" t="s">
        <v>128</v>
      </c>
      <c r="D89" s="367">
        <v>45197</v>
      </c>
      <c r="E89" s="342">
        <v>2647.5</v>
      </c>
      <c r="F89" s="339">
        <v>2656.5333333333333</v>
      </c>
      <c r="G89" s="338">
        <v>2605.0666666666666</v>
      </c>
      <c r="H89" s="338">
        <v>2562.6333333333332</v>
      </c>
      <c r="I89" s="338">
        <v>2511.1666666666665</v>
      </c>
      <c r="J89" s="338">
        <v>2698.9666666666667</v>
      </c>
      <c r="K89" s="338">
        <v>2750.4333333333329</v>
      </c>
      <c r="L89" s="338">
        <v>2792.8666666666668</v>
      </c>
      <c r="M89" s="340">
        <v>2708</v>
      </c>
      <c r="N89" s="340">
        <v>2614.1</v>
      </c>
      <c r="O89" s="340">
        <v>5663100</v>
      </c>
      <c r="P89" s="343">
        <v>5.5642545576557435E-2</v>
      </c>
    </row>
    <row r="90" spans="1:16" ht="12.75" customHeight="1">
      <c r="A90" s="375">
        <v>80</v>
      </c>
      <c r="B90" s="376" t="s">
        <v>63</v>
      </c>
      <c r="C90" s="339" t="s">
        <v>129</v>
      </c>
      <c r="D90" s="367">
        <v>45197</v>
      </c>
      <c r="E90" s="342">
        <v>1533.7</v>
      </c>
      <c r="F90" s="339">
        <v>1542.5166666666667</v>
      </c>
      <c r="G90" s="338">
        <v>1519.1833333333334</v>
      </c>
      <c r="H90" s="338">
        <v>1504.6666666666667</v>
      </c>
      <c r="I90" s="338">
        <v>1481.3333333333335</v>
      </c>
      <c r="J90" s="338">
        <v>1557.0333333333333</v>
      </c>
      <c r="K90" s="338">
        <v>1580.3666666666668</v>
      </c>
      <c r="L90" s="338">
        <v>1594.8833333333332</v>
      </c>
      <c r="M90" s="340">
        <v>1565.85</v>
      </c>
      <c r="N90" s="340">
        <v>1528</v>
      </c>
      <c r="O90" s="340">
        <v>142290500</v>
      </c>
      <c r="P90" s="343">
        <v>4.1472094296479987E-2</v>
      </c>
    </row>
    <row r="91" spans="1:16" ht="12.75" customHeight="1">
      <c r="A91" s="375">
        <v>81</v>
      </c>
      <c r="B91" s="376" t="s">
        <v>68</v>
      </c>
      <c r="C91" s="339" t="s">
        <v>130</v>
      </c>
      <c r="D91" s="367">
        <v>45197</v>
      </c>
      <c r="E91" s="342">
        <v>649.29999999999995</v>
      </c>
      <c r="F91" s="339">
        <v>649.83333333333337</v>
      </c>
      <c r="G91" s="338">
        <v>643.81666666666672</v>
      </c>
      <c r="H91" s="338">
        <v>638.33333333333337</v>
      </c>
      <c r="I91" s="338">
        <v>632.31666666666672</v>
      </c>
      <c r="J91" s="338">
        <v>655.31666666666672</v>
      </c>
      <c r="K91" s="338">
        <v>661.33333333333337</v>
      </c>
      <c r="L91" s="338">
        <v>666.81666666666672</v>
      </c>
      <c r="M91" s="340">
        <v>655.85</v>
      </c>
      <c r="N91" s="340">
        <v>644.35</v>
      </c>
      <c r="O91" s="340">
        <v>17241400</v>
      </c>
      <c r="P91" s="343">
        <v>1.6615541922290389E-3</v>
      </c>
    </row>
    <row r="92" spans="1:16" ht="12.75" customHeight="1">
      <c r="A92" s="375">
        <v>82</v>
      </c>
      <c r="B92" s="376" t="s">
        <v>56</v>
      </c>
      <c r="C92" s="339" t="s">
        <v>131</v>
      </c>
      <c r="D92" s="367">
        <v>45197</v>
      </c>
      <c r="E92" s="342">
        <v>3012.75</v>
      </c>
      <c r="F92" s="339">
        <v>3009.9833333333336</v>
      </c>
      <c r="G92" s="338">
        <v>2988.0666666666671</v>
      </c>
      <c r="H92" s="338">
        <v>2963.3833333333337</v>
      </c>
      <c r="I92" s="338">
        <v>2941.4666666666672</v>
      </c>
      <c r="J92" s="338">
        <v>3034.666666666667</v>
      </c>
      <c r="K92" s="338">
        <v>3056.583333333333</v>
      </c>
      <c r="L92" s="338">
        <v>3081.2666666666669</v>
      </c>
      <c r="M92" s="340">
        <v>3031.9</v>
      </c>
      <c r="N92" s="340">
        <v>2985.3</v>
      </c>
      <c r="O92" s="340">
        <v>4396500</v>
      </c>
      <c r="P92" s="343">
        <v>2.8132454047986529E-2</v>
      </c>
    </row>
    <row r="93" spans="1:16" ht="12.75" customHeight="1">
      <c r="A93" s="375">
        <v>83</v>
      </c>
      <c r="B93" s="376" t="s">
        <v>132</v>
      </c>
      <c r="C93" s="339" t="s">
        <v>133</v>
      </c>
      <c r="D93" s="367">
        <v>45197</v>
      </c>
      <c r="E93" s="342">
        <v>478.35</v>
      </c>
      <c r="F93" s="339">
        <v>477.25</v>
      </c>
      <c r="G93" s="338">
        <v>472.5</v>
      </c>
      <c r="H93" s="338">
        <v>466.65</v>
      </c>
      <c r="I93" s="338">
        <v>461.9</v>
      </c>
      <c r="J93" s="338">
        <v>483.1</v>
      </c>
      <c r="K93" s="338">
        <v>487.85</v>
      </c>
      <c r="L93" s="338">
        <v>493.70000000000005</v>
      </c>
      <c r="M93" s="340">
        <v>482</v>
      </c>
      <c r="N93" s="340">
        <v>471.4</v>
      </c>
      <c r="O93" s="340">
        <v>27330800</v>
      </c>
      <c r="P93" s="343">
        <v>3.7017994858611824E-3</v>
      </c>
    </row>
    <row r="94" spans="1:16" ht="12.75" customHeight="1">
      <c r="A94" s="375">
        <v>84</v>
      </c>
      <c r="B94" s="376" t="s">
        <v>132</v>
      </c>
      <c r="C94" s="345" t="s">
        <v>134</v>
      </c>
      <c r="D94" s="367">
        <v>45197</v>
      </c>
      <c r="E94" s="342">
        <v>153.30000000000001</v>
      </c>
      <c r="F94" s="339">
        <v>152.70000000000002</v>
      </c>
      <c r="G94" s="338">
        <v>149.45000000000005</v>
      </c>
      <c r="H94" s="338">
        <v>145.60000000000002</v>
      </c>
      <c r="I94" s="338">
        <v>142.35000000000005</v>
      </c>
      <c r="J94" s="338">
        <v>156.55000000000004</v>
      </c>
      <c r="K94" s="338">
        <v>159.79999999999998</v>
      </c>
      <c r="L94" s="338">
        <v>163.65000000000003</v>
      </c>
      <c r="M94" s="340">
        <v>155.94999999999999</v>
      </c>
      <c r="N94" s="340">
        <v>148.85</v>
      </c>
      <c r="O94" s="340">
        <v>37333200</v>
      </c>
      <c r="P94" s="343">
        <v>-2.6399447131997236E-2</v>
      </c>
    </row>
    <row r="95" spans="1:16" ht="12.75" customHeight="1">
      <c r="A95" s="375">
        <v>85</v>
      </c>
      <c r="B95" s="376" t="s">
        <v>84</v>
      </c>
      <c r="C95" s="339" t="s">
        <v>135</v>
      </c>
      <c r="D95" s="367">
        <v>45197</v>
      </c>
      <c r="E95" s="342">
        <v>261.35000000000002</v>
      </c>
      <c r="F95" s="339">
        <v>262.86666666666662</v>
      </c>
      <c r="G95" s="338">
        <v>259.28333333333325</v>
      </c>
      <c r="H95" s="338">
        <v>257.21666666666664</v>
      </c>
      <c r="I95" s="338">
        <v>253.63333333333327</v>
      </c>
      <c r="J95" s="338">
        <v>264.93333333333322</v>
      </c>
      <c r="K95" s="338">
        <v>268.51666666666659</v>
      </c>
      <c r="L95" s="338">
        <v>270.5833333333332</v>
      </c>
      <c r="M95" s="340">
        <v>266.45</v>
      </c>
      <c r="N95" s="340">
        <v>260.8</v>
      </c>
      <c r="O95" s="340">
        <v>53244000</v>
      </c>
      <c r="P95" s="343">
        <v>1.0970983287193684E-2</v>
      </c>
    </row>
    <row r="96" spans="1:16" ht="12.75" customHeight="1">
      <c r="A96" s="375">
        <v>86</v>
      </c>
      <c r="B96" s="376" t="s">
        <v>59</v>
      </c>
      <c r="C96" s="339" t="s">
        <v>136</v>
      </c>
      <c r="D96" s="367">
        <v>45197</v>
      </c>
      <c r="E96" s="342">
        <v>2483.0500000000002</v>
      </c>
      <c r="F96" s="339">
        <v>2478.7666666666669</v>
      </c>
      <c r="G96" s="338">
        <v>2468.0333333333338</v>
      </c>
      <c r="H96" s="338">
        <v>2453.0166666666669</v>
      </c>
      <c r="I96" s="338">
        <v>2442.2833333333338</v>
      </c>
      <c r="J96" s="338">
        <v>2493.7833333333338</v>
      </c>
      <c r="K96" s="338">
        <v>2504.5166666666664</v>
      </c>
      <c r="L96" s="338">
        <v>2519.5333333333338</v>
      </c>
      <c r="M96" s="340">
        <v>2489.5</v>
      </c>
      <c r="N96" s="340">
        <v>2463.75</v>
      </c>
      <c r="O96" s="340">
        <v>10199700</v>
      </c>
      <c r="P96" s="343">
        <v>-2.3129525341914724E-2</v>
      </c>
    </row>
    <row r="97" spans="1:16" ht="12.75" customHeight="1">
      <c r="A97" s="375">
        <v>87</v>
      </c>
      <c r="B97" s="376" t="s">
        <v>68</v>
      </c>
      <c r="C97" s="339" t="s">
        <v>137</v>
      </c>
      <c r="D97" s="367">
        <v>45197</v>
      </c>
      <c r="E97" s="342">
        <v>184.4</v>
      </c>
      <c r="F97" s="339">
        <v>184.93333333333331</v>
      </c>
      <c r="G97" s="338">
        <v>182.46666666666661</v>
      </c>
      <c r="H97" s="338">
        <v>180.5333333333333</v>
      </c>
      <c r="I97" s="338">
        <v>178.06666666666661</v>
      </c>
      <c r="J97" s="338">
        <v>186.86666666666662</v>
      </c>
      <c r="K97" s="338">
        <v>189.33333333333331</v>
      </c>
      <c r="L97" s="338">
        <v>191.26666666666662</v>
      </c>
      <c r="M97" s="340">
        <v>187.4</v>
      </c>
      <c r="N97" s="340">
        <v>183</v>
      </c>
      <c r="O97" s="340">
        <v>55329900</v>
      </c>
      <c r="P97" s="343">
        <v>-1.656390908254348E-3</v>
      </c>
    </row>
    <row r="98" spans="1:16" ht="12.75" customHeight="1">
      <c r="A98" s="375">
        <v>88</v>
      </c>
      <c r="B98" s="376" t="s">
        <v>63</v>
      </c>
      <c r="C98" s="339" t="s">
        <v>138</v>
      </c>
      <c r="D98" s="367">
        <v>45197</v>
      </c>
      <c r="E98" s="342">
        <v>951.15</v>
      </c>
      <c r="F98" s="339">
        <v>954.13333333333333</v>
      </c>
      <c r="G98" s="338">
        <v>946.01666666666665</v>
      </c>
      <c r="H98" s="338">
        <v>940.88333333333333</v>
      </c>
      <c r="I98" s="338">
        <v>932.76666666666665</v>
      </c>
      <c r="J98" s="338">
        <v>959.26666666666665</v>
      </c>
      <c r="K98" s="338">
        <v>967.38333333333321</v>
      </c>
      <c r="L98" s="338">
        <v>972.51666666666665</v>
      </c>
      <c r="M98" s="340">
        <v>962.25</v>
      </c>
      <c r="N98" s="340">
        <v>949</v>
      </c>
      <c r="O98" s="340">
        <v>86594200</v>
      </c>
      <c r="P98" s="343">
        <v>-3.2471456542233039E-3</v>
      </c>
    </row>
    <row r="99" spans="1:16" ht="12.75" customHeight="1">
      <c r="A99" s="375">
        <v>89</v>
      </c>
      <c r="B99" s="376" t="s">
        <v>68</v>
      </c>
      <c r="C99" s="339" t="s">
        <v>139</v>
      </c>
      <c r="D99" s="367">
        <v>45197</v>
      </c>
      <c r="E99" s="342">
        <v>1343.65</v>
      </c>
      <c r="F99" s="339">
        <v>1339.5333333333335</v>
      </c>
      <c r="G99" s="338">
        <v>1322.166666666667</v>
      </c>
      <c r="H99" s="338">
        <v>1300.6833333333334</v>
      </c>
      <c r="I99" s="338">
        <v>1283.3166666666668</v>
      </c>
      <c r="J99" s="338">
        <v>1361.0166666666671</v>
      </c>
      <c r="K99" s="338">
        <v>1378.3833333333334</v>
      </c>
      <c r="L99" s="338">
        <v>1399.8666666666672</v>
      </c>
      <c r="M99" s="340">
        <v>1356.9</v>
      </c>
      <c r="N99" s="340">
        <v>1318.05</v>
      </c>
      <c r="O99" s="340">
        <v>2860000</v>
      </c>
      <c r="P99" s="343">
        <v>-1.7519752662315355E-2</v>
      </c>
    </row>
    <row r="100" spans="1:16" ht="12.75" customHeight="1">
      <c r="A100" s="375">
        <v>90</v>
      </c>
      <c r="B100" s="376" t="s">
        <v>68</v>
      </c>
      <c r="C100" s="339" t="s">
        <v>140</v>
      </c>
      <c r="D100" s="367">
        <v>45197</v>
      </c>
      <c r="E100" s="342">
        <v>577.25</v>
      </c>
      <c r="F100" s="339">
        <v>574.41666666666663</v>
      </c>
      <c r="G100" s="338">
        <v>568.0333333333333</v>
      </c>
      <c r="H100" s="338">
        <v>558.81666666666672</v>
      </c>
      <c r="I100" s="338">
        <v>552.43333333333339</v>
      </c>
      <c r="J100" s="338">
        <v>583.63333333333321</v>
      </c>
      <c r="K100" s="338">
        <v>590.01666666666665</v>
      </c>
      <c r="L100" s="338">
        <v>599.23333333333312</v>
      </c>
      <c r="M100" s="340">
        <v>580.79999999999995</v>
      </c>
      <c r="N100" s="340">
        <v>565.20000000000005</v>
      </c>
      <c r="O100" s="340">
        <v>6351000</v>
      </c>
      <c r="P100" s="343">
        <v>-3.0233623453962438E-2</v>
      </c>
    </row>
    <row r="101" spans="1:16" ht="12.75" customHeight="1">
      <c r="A101" s="375">
        <v>91</v>
      </c>
      <c r="B101" s="376" t="s">
        <v>79</v>
      </c>
      <c r="C101" s="339" t="s">
        <v>141</v>
      </c>
      <c r="D101" s="367">
        <v>45197</v>
      </c>
      <c r="E101" s="342">
        <v>11.35</v>
      </c>
      <c r="F101" s="339">
        <v>11.233333333333333</v>
      </c>
      <c r="G101" s="338">
        <v>10.766666666666666</v>
      </c>
      <c r="H101" s="338">
        <v>10.183333333333334</v>
      </c>
      <c r="I101" s="338">
        <v>9.7166666666666668</v>
      </c>
      <c r="J101" s="338">
        <v>11.816666666666665</v>
      </c>
      <c r="K101" s="338">
        <v>12.28333333333333</v>
      </c>
      <c r="L101" s="338">
        <v>12.866666666666664</v>
      </c>
      <c r="M101" s="340">
        <v>11.7</v>
      </c>
      <c r="N101" s="340">
        <v>10.65</v>
      </c>
      <c r="O101" s="340">
        <v>1540880000</v>
      </c>
      <c r="P101" s="343">
        <v>8.5860863682489574E-2</v>
      </c>
    </row>
    <row r="102" spans="1:16" ht="12.75" customHeight="1">
      <c r="A102" s="375">
        <v>92</v>
      </c>
      <c r="B102" s="376" t="s">
        <v>68</v>
      </c>
      <c r="C102" s="345" t="s">
        <v>142</v>
      </c>
      <c r="D102" s="367">
        <v>45197</v>
      </c>
      <c r="E102" s="342">
        <v>125.9</v>
      </c>
      <c r="F102" s="339">
        <v>126.38333333333333</v>
      </c>
      <c r="G102" s="338">
        <v>124.91666666666666</v>
      </c>
      <c r="H102" s="338">
        <v>123.93333333333334</v>
      </c>
      <c r="I102" s="338">
        <v>122.46666666666667</v>
      </c>
      <c r="J102" s="338">
        <v>127.36666666666665</v>
      </c>
      <c r="K102" s="338">
        <v>128.83333333333331</v>
      </c>
      <c r="L102" s="338">
        <v>129.81666666666663</v>
      </c>
      <c r="M102" s="340">
        <v>127.85</v>
      </c>
      <c r="N102" s="340">
        <v>125.4</v>
      </c>
      <c r="O102" s="340">
        <v>98540000</v>
      </c>
      <c r="P102" s="343">
        <v>3.5410318377640013E-2</v>
      </c>
    </row>
    <row r="103" spans="1:16" ht="12.75" customHeight="1">
      <c r="A103" s="375">
        <v>93</v>
      </c>
      <c r="B103" s="376" t="s">
        <v>63</v>
      </c>
      <c r="C103" s="339" t="s">
        <v>143</v>
      </c>
      <c r="D103" s="367">
        <v>45197</v>
      </c>
      <c r="E103" s="342">
        <v>93.5</v>
      </c>
      <c r="F103" s="339">
        <v>93.666666666666671</v>
      </c>
      <c r="G103" s="338">
        <v>92.933333333333337</v>
      </c>
      <c r="H103" s="338">
        <v>92.36666666666666</v>
      </c>
      <c r="I103" s="338">
        <v>91.633333333333326</v>
      </c>
      <c r="J103" s="338">
        <v>94.233333333333348</v>
      </c>
      <c r="K103" s="338">
        <v>94.966666666666669</v>
      </c>
      <c r="L103" s="338">
        <v>95.53333333333336</v>
      </c>
      <c r="M103" s="340">
        <v>94.4</v>
      </c>
      <c r="N103" s="340">
        <v>93.1</v>
      </c>
      <c r="O103" s="340">
        <v>278160000</v>
      </c>
      <c r="P103" s="343">
        <v>-9.2429342309130729E-3</v>
      </c>
    </row>
    <row r="104" spans="1:16" ht="12.75" customHeight="1">
      <c r="A104" s="375">
        <v>94</v>
      </c>
      <c r="B104" s="376" t="s">
        <v>45</v>
      </c>
      <c r="C104" s="336" t="s">
        <v>144</v>
      </c>
      <c r="D104" s="367">
        <v>45197</v>
      </c>
      <c r="E104" s="342">
        <v>130.75</v>
      </c>
      <c r="F104" s="339">
        <v>131.4</v>
      </c>
      <c r="G104" s="338">
        <v>129.65</v>
      </c>
      <c r="H104" s="338">
        <v>128.55000000000001</v>
      </c>
      <c r="I104" s="338">
        <v>126.80000000000001</v>
      </c>
      <c r="J104" s="338">
        <v>132.5</v>
      </c>
      <c r="K104" s="338">
        <v>134.25</v>
      </c>
      <c r="L104" s="338">
        <v>135.35</v>
      </c>
      <c r="M104" s="340">
        <v>133.15</v>
      </c>
      <c r="N104" s="340">
        <v>130.30000000000001</v>
      </c>
      <c r="O104" s="340">
        <v>65625000</v>
      </c>
      <c r="P104" s="343">
        <v>-2.5123948526544482E-2</v>
      </c>
    </row>
    <row r="105" spans="1:16" ht="12.75" customHeight="1">
      <c r="A105" s="375">
        <v>95</v>
      </c>
      <c r="B105" s="376" t="s">
        <v>84</v>
      </c>
      <c r="C105" s="339" t="s">
        <v>145</v>
      </c>
      <c r="D105" s="367">
        <v>45197</v>
      </c>
      <c r="E105" s="342">
        <v>455.35</v>
      </c>
      <c r="F105" s="339">
        <v>456.31666666666661</v>
      </c>
      <c r="G105" s="338">
        <v>452.18333333333322</v>
      </c>
      <c r="H105" s="338">
        <v>449.01666666666659</v>
      </c>
      <c r="I105" s="338">
        <v>444.88333333333321</v>
      </c>
      <c r="J105" s="338">
        <v>459.48333333333323</v>
      </c>
      <c r="K105" s="338">
        <v>463.61666666666667</v>
      </c>
      <c r="L105" s="338">
        <v>466.78333333333325</v>
      </c>
      <c r="M105" s="340">
        <v>460.45</v>
      </c>
      <c r="N105" s="340">
        <v>453.15</v>
      </c>
      <c r="O105" s="340">
        <v>12975875</v>
      </c>
      <c r="P105" s="343">
        <v>-6.3539129513925658E-4</v>
      </c>
    </row>
    <row r="106" spans="1:16" ht="12.75" customHeight="1">
      <c r="A106" s="375">
        <v>96</v>
      </c>
      <c r="B106" s="376" t="s">
        <v>117</v>
      </c>
      <c r="C106" s="336" t="s">
        <v>146</v>
      </c>
      <c r="D106" s="367">
        <v>45197</v>
      </c>
      <c r="E106" s="342">
        <v>406.15</v>
      </c>
      <c r="F106" s="339">
        <v>406.95</v>
      </c>
      <c r="G106" s="338">
        <v>401.79999999999995</v>
      </c>
      <c r="H106" s="338">
        <v>397.45</v>
      </c>
      <c r="I106" s="338">
        <v>392.29999999999995</v>
      </c>
      <c r="J106" s="338">
        <v>411.29999999999995</v>
      </c>
      <c r="K106" s="338">
        <v>416.44999999999993</v>
      </c>
      <c r="L106" s="338">
        <v>420.79999999999995</v>
      </c>
      <c r="M106" s="340">
        <v>412.1</v>
      </c>
      <c r="N106" s="340">
        <v>402.6</v>
      </c>
      <c r="O106" s="340">
        <v>20496000</v>
      </c>
      <c r="P106" s="343">
        <v>7.5705437026841018E-3</v>
      </c>
    </row>
    <row r="107" spans="1:16" ht="12.75" customHeight="1">
      <c r="A107" s="375">
        <v>97</v>
      </c>
      <c r="B107" s="376" t="s">
        <v>49</v>
      </c>
      <c r="C107" s="344" t="s">
        <v>147</v>
      </c>
      <c r="D107" s="367">
        <v>45197</v>
      </c>
      <c r="E107" s="342">
        <v>234.2</v>
      </c>
      <c r="F107" s="339">
        <v>233.44999999999996</v>
      </c>
      <c r="G107" s="338">
        <v>229.79999999999993</v>
      </c>
      <c r="H107" s="338">
        <v>225.39999999999998</v>
      </c>
      <c r="I107" s="338">
        <v>221.74999999999994</v>
      </c>
      <c r="J107" s="338">
        <v>237.84999999999991</v>
      </c>
      <c r="K107" s="338">
        <v>241.49999999999994</v>
      </c>
      <c r="L107" s="338">
        <v>245.89999999999989</v>
      </c>
      <c r="M107" s="340">
        <v>237.1</v>
      </c>
      <c r="N107" s="340">
        <v>229.05</v>
      </c>
      <c r="O107" s="340">
        <v>20552300</v>
      </c>
      <c r="P107" s="343">
        <v>3.2559456398640997E-3</v>
      </c>
    </row>
    <row r="108" spans="1:16" ht="12.75" customHeight="1">
      <c r="A108" s="375">
        <v>98</v>
      </c>
      <c r="B108" s="376" t="s">
        <v>45</v>
      </c>
      <c r="C108" s="336" t="s">
        <v>148</v>
      </c>
      <c r="D108" s="367">
        <v>45197</v>
      </c>
      <c r="E108" s="342">
        <v>2990.45</v>
      </c>
      <c r="F108" s="339">
        <v>2989.2166666666667</v>
      </c>
      <c r="G108" s="338">
        <v>2968.4833333333336</v>
      </c>
      <c r="H108" s="338">
        <v>2946.5166666666669</v>
      </c>
      <c r="I108" s="338">
        <v>2925.7833333333338</v>
      </c>
      <c r="J108" s="338">
        <v>3011.1833333333334</v>
      </c>
      <c r="K108" s="338">
        <v>3031.9166666666661</v>
      </c>
      <c r="L108" s="338">
        <v>3053.8833333333332</v>
      </c>
      <c r="M108" s="340">
        <v>3009.95</v>
      </c>
      <c r="N108" s="340">
        <v>2967.25</v>
      </c>
      <c r="O108" s="340">
        <v>629400</v>
      </c>
      <c r="P108" s="343">
        <v>-2.7803521779425393E-2</v>
      </c>
    </row>
    <row r="109" spans="1:16" ht="12.75" customHeight="1">
      <c r="A109" s="375">
        <v>99</v>
      </c>
      <c r="B109" s="376" t="s">
        <v>45</v>
      </c>
      <c r="C109" s="339" t="s">
        <v>149</v>
      </c>
      <c r="D109" s="367">
        <v>45197</v>
      </c>
      <c r="E109" s="342">
        <v>2358.9</v>
      </c>
      <c r="F109" s="339">
        <v>2373.2833333333333</v>
      </c>
      <c r="G109" s="338">
        <v>2337.1166666666668</v>
      </c>
      <c r="H109" s="338">
        <v>2315.3333333333335</v>
      </c>
      <c r="I109" s="338">
        <v>2279.166666666667</v>
      </c>
      <c r="J109" s="338">
        <v>2395.0666666666666</v>
      </c>
      <c r="K109" s="338">
        <v>2431.2333333333336</v>
      </c>
      <c r="L109" s="338">
        <v>2453.0166666666664</v>
      </c>
      <c r="M109" s="340">
        <v>2409.4499999999998</v>
      </c>
      <c r="N109" s="340">
        <v>2351.5</v>
      </c>
      <c r="O109" s="340">
        <v>5047500</v>
      </c>
      <c r="P109" s="343">
        <v>4.7570910388297557E-4</v>
      </c>
    </row>
    <row r="110" spans="1:16" ht="12.75" customHeight="1">
      <c r="A110" s="375">
        <v>100</v>
      </c>
      <c r="B110" s="376" t="s">
        <v>63</v>
      </c>
      <c r="C110" s="339" t="s">
        <v>150</v>
      </c>
      <c r="D110" s="367">
        <v>45197</v>
      </c>
      <c r="E110" s="342">
        <v>1452.4</v>
      </c>
      <c r="F110" s="339">
        <v>1443.7166666666665</v>
      </c>
      <c r="G110" s="338">
        <v>1424.333333333333</v>
      </c>
      <c r="H110" s="338">
        <v>1396.2666666666667</v>
      </c>
      <c r="I110" s="338">
        <v>1376.8833333333332</v>
      </c>
      <c r="J110" s="338">
        <v>1471.7833333333328</v>
      </c>
      <c r="K110" s="338">
        <v>1491.1666666666665</v>
      </c>
      <c r="L110" s="338">
        <v>1519.2333333333327</v>
      </c>
      <c r="M110" s="340">
        <v>1463.1</v>
      </c>
      <c r="N110" s="340">
        <v>1415.65</v>
      </c>
      <c r="O110" s="340">
        <v>21462000</v>
      </c>
      <c r="P110" s="343">
        <v>-1.6925085312507158E-2</v>
      </c>
    </row>
    <row r="111" spans="1:16" ht="12.75" customHeight="1">
      <c r="A111" s="375">
        <v>101</v>
      </c>
      <c r="B111" s="376" t="s">
        <v>79</v>
      </c>
      <c r="C111" s="339" t="s">
        <v>151</v>
      </c>
      <c r="D111" s="367">
        <v>45197</v>
      </c>
      <c r="E111" s="342">
        <v>183.4</v>
      </c>
      <c r="F111" s="339">
        <v>182.33333333333334</v>
      </c>
      <c r="G111" s="338">
        <v>177.56666666666669</v>
      </c>
      <c r="H111" s="338">
        <v>171.73333333333335</v>
      </c>
      <c r="I111" s="338">
        <v>166.9666666666667</v>
      </c>
      <c r="J111" s="338">
        <v>188.16666666666669</v>
      </c>
      <c r="K111" s="338">
        <v>192.93333333333334</v>
      </c>
      <c r="L111" s="338">
        <v>198.76666666666668</v>
      </c>
      <c r="M111" s="340">
        <v>187.1</v>
      </c>
      <c r="N111" s="340">
        <v>176.5</v>
      </c>
      <c r="O111" s="340">
        <v>101979600</v>
      </c>
      <c r="P111" s="343">
        <v>9.0835688332660484E-3</v>
      </c>
    </row>
    <row r="112" spans="1:16" ht="12.75" customHeight="1">
      <c r="A112" s="375">
        <v>102</v>
      </c>
      <c r="B112" s="376" t="s">
        <v>87</v>
      </c>
      <c r="C112" s="339" t="s">
        <v>152</v>
      </c>
      <c r="D112" s="367">
        <v>45197</v>
      </c>
      <c r="E112" s="342">
        <v>1495</v>
      </c>
      <c r="F112" s="339">
        <v>1493.1499999999999</v>
      </c>
      <c r="G112" s="338">
        <v>1483.0499999999997</v>
      </c>
      <c r="H112" s="338">
        <v>1471.1</v>
      </c>
      <c r="I112" s="338">
        <v>1460.9999999999998</v>
      </c>
      <c r="J112" s="338">
        <v>1505.0999999999997</v>
      </c>
      <c r="K112" s="338">
        <v>1515.1999999999996</v>
      </c>
      <c r="L112" s="338">
        <v>1527.1499999999996</v>
      </c>
      <c r="M112" s="340">
        <v>1503.25</v>
      </c>
      <c r="N112" s="340">
        <v>1481.2</v>
      </c>
      <c r="O112" s="340">
        <v>23816000</v>
      </c>
      <c r="P112" s="343">
        <v>1.7986595540965669E-2</v>
      </c>
    </row>
    <row r="113" spans="1:16" ht="12.75" customHeight="1">
      <c r="A113" s="375">
        <v>103</v>
      </c>
      <c r="B113" s="376" t="s">
        <v>84</v>
      </c>
      <c r="C113" s="339" t="s">
        <v>154</v>
      </c>
      <c r="D113" s="367">
        <v>45197</v>
      </c>
      <c r="E113" s="342">
        <v>92.4</v>
      </c>
      <c r="F113" s="339">
        <v>92.633333333333326</v>
      </c>
      <c r="G113" s="338">
        <v>91.866666666666646</v>
      </c>
      <c r="H113" s="338">
        <v>91.333333333333314</v>
      </c>
      <c r="I113" s="338">
        <v>90.566666666666634</v>
      </c>
      <c r="J113" s="338">
        <v>93.166666666666657</v>
      </c>
      <c r="K113" s="338">
        <v>93.933333333333337</v>
      </c>
      <c r="L113" s="338">
        <v>94.466666666666669</v>
      </c>
      <c r="M113" s="340">
        <v>93.4</v>
      </c>
      <c r="N113" s="340">
        <v>92.1</v>
      </c>
      <c r="O113" s="340">
        <v>119739750</v>
      </c>
      <c r="P113" s="343">
        <v>9.7015538929540405E-3</v>
      </c>
    </row>
    <row r="114" spans="1:16" ht="12.75" customHeight="1">
      <c r="A114" s="375">
        <v>104</v>
      </c>
      <c r="B114" s="376" t="s">
        <v>43</v>
      </c>
      <c r="C114" s="336" t="s">
        <v>155</v>
      </c>
      <c r="D114" s="367">
        <v>45197</v>
      </c>
      <c r="E114" s="342">
        <v>892.65</v>
      </c>
      <c r="F114" s="339">
        <v>890.44999999999993</v>
      </c>
      <c r="G114" s="338">
        <v>878.74999999999989</v>
      </c>
      <c r="H114" s="338">
        <v>864.84999999999991</v>
      </c>
      <c r="I114" s="338">
        <v>853.14999999999986</v>
      </c>
      <c r="J114" s="338">
        <v>904.34999999999991</v>
      </c>
      <c r="K114" s="338">
        <v>916.05</v>
      </c>
      <c r="L114" s="338">
        <v>929.94999999999993</v>
      </c>
      <c r="M114" s="340">
        <v>902.15</v>
      </c>
      <c r="N114" s="340">
        <v>876.55</v>
      </c>
      <c r="O114" s="340">
        <v>2120300</v>
      </c>
      <c r="P114" s="343">
        <v>-2.0126164013217183E-2</v>
      </c>
    </row>
    <row r="115" spans="1:16" ht="12.75" customHeight="1">
      <c r="A115" s="375">
        <v>105</v>
      </c>
      <c r="B115" s="376" t="s">
        <v>45</v>
      </c>
      <c r="C115" s="339" t="s">
        <v>156</v>
      </c>
      <c r="D115" s="367">
        <v>45197</v>
      </c>
      <c r="E115" s="342">
        <v>663.35</v>
      </c>
      <c r="F115" s="339">
        <v>666.48333333333335</v>
      </c>
      <c r="G115" s="338">
        <v>657.56666666666672</v>
      </c>
      <c r="H115" s="338">
        <v>651.78333333333342</v>
      </c>
      <c r="I115" s="338">
        <v>642.86666666666679</v>
      </c>
      <c r="J115" s="338">
        <v>672.26666666666665</v>
      </c>
      <c r="K115" s="338">
        <v>681.18333333333317</v>
      </c>
      <c r="L115" s="338">
        <v>686.96666666666658</v>
      </c>
      <c r="M115" s="340">
        <v>675.4</v>
      </c>
      <c r="N115" s="340">
        <v>660.7</v>
      </c>
      <c r="O115" s="340">
        <v>18460750</v>
      </c>
      <c r="P115" s="343">
        <v>-1.0969435589724357E-2</v>
      </c>
    </row>
    <row r="116" spans="1:16" ht="12.75" customHeight="1">
      <c r="A116" s="375">
        <v>106</v>
      </c>
      <c r="B116" s="376" t="s">
        <v>59</v>
      </c>
      <c r="C116" s="339" t="s">
        <v>157</v>
      </c>
      <c r="D116" s="367">
        <v>45197</v>
      </c>
      <c r="E116" s="342">
        <v>443.75</v>
      </c>
      <c r="F116" s="339">
        <v>444.81666666666666</v>
      </c>
      <c r="G116" s="338">
        <v>441.38333333333333</v>
      </c>
      <c r="H116" s="338">
        <v>439.01666666666665</v>
      </c>
      <c r="I116" s="338">
        <v>435.58333333333331</v>
      </c>
      <c r="J116" s="338">
        <v>447.18333333333334</v>
      </c>
      <c r="K116" s="338">
        <v>450.61666666666662</v>
      </c>
      <c r="L116" s="338">
        <v>452.98333333333335</v>
      </c>
      <c r="M116" s="340">
        <v>448.25</v>
      </c>
      <c r="N116" s="340">
        <v>442.45</v>
      </c>
      <c r="O116" s="340">
        <v>73396800</v>
      </c>
      <c r="P116" s="343">
        <v>-5.6358788719571675E-3</v>
      </c>
    </row>
    <row r="117" spans="1:16" ht="12.75" customHeight="1">
      <c r="A117" s="375">
        <v>107</v>
      </c>
      <c r="B117" s="376" t="s">
        <v>132</v>
      </c>
      <c r="C117" s="339" t="s">
        <v>158</v>
      </c>
      <c r="D117" s="367">
        <v>45197</v>
      </c>
      <c r="E117" s="342">
        <v>684.45</v>
      </c>
      <c r="F117" s="339">
        <v>686.11666666666667</v>
      </c>
      <c r="G117" s="338">
        <v>678.58333333333337</v>
      </c>
      <c r="H117" s="338">
        <v>672.7166666666667</v>
      </c>
      <c r="I117" s="338">
        <v>665.18333333333339</v>
      </c>
      <c r="J117" s="338">
        <v>691.98333333333335</v>
      </c>
      <c r="K117" s="338">
        <v>699.51666666666665</v>
      </c>
      <c r="L117" s="338">
        <v>705.38333333333333</v>
      </c>
      <c r="M117" s="340">
        <v>693.65</v>
      </c>
      <c r="N117" s="340">
        <v>680.25</v>
      </c>
      <c r="O117" s="340">
        <v>25321250</v>
      </c>
      <c r="P117" s="343">
        <v>3.727789441343643E-2</v>
      </c>
    </row>
    <row r="118" spans="1:16" ht="12.75" customHeight="1">
      <c r="A118" s="375">
        <v>108</v>
      </c>
      <c r="B118" s="376" t="s">
        <v>49</v>
      </c>
      <c r="C118" s="344" t="s">
        <v>159</v>
      </c>
      <c r="D118" s="367">
        <v>45197</v>
      </c>
      <c r="E118" s="342">
        <v>3157.4</v>
      </c>
      <c r="F118" s="339">
        <v>3167.0500000000006</v>
      </c>
      <c r="G118" s="338">
        <v>3131.4000000000015</v>
      </c>
      <c r="H118" s="338">
        <v>3105.400000000001</v>
      </c>
      <c r="I118" s="338">
        <v>3069.7500000000018</v>
      </c>
      <c r="J118" s="338">
        <v>3193.0500000000011</v>
      </c>
      <c r="K118" s="338">
        <v>3228.7</v>
      </c>
      <c r="L118" s="338">
        <v>3254.7000000000007</v>
      </c>
      <c r="M118" s="340">
        <v>3202.7</v>
      </c>
      <c r="N118" s="340">
        <v>3141.05</v>
      </c>
      <c r="O118" s="340">
        <v>813500</v>
      </c>
      <c r="P118" s="343">
        <v>7.3218997361477578E-2</v>
      </c>
    </row>
    <row r="119" spans="1:16" ht="12.75" customHeight="1">
      <c r="A119" s="375">
        <v>109</v>
      </c>
      <c r="B119" s="376" t="s">
        <v>132</v>
      </c>
      <c r="C119" s="339" t="s">
        <v>160</v>
      </c>
      <c r="D119" s="367">
        <v>45197</v>
      </c>
      <c r="E119" s="342">
        <v>775.7</v>
      </c>
      <c r="F119" s="339">
        <v>778</v>
      </c>
      <c r="G119" s="338">
        <v>772.25</v>
      </c>
      <c r="H119" s="338">
        <v>768.8</v>
      </c>
      <c r="I119" s="338">
        <v>763.05</v>
      </c>
      <c r="J119" s="338">
        <v>781.45</v>
      </c>
      <c r="K119" s="338">
        <v>787.2</v>
      </c>
      <c r="L119" s="338">
        <v>790.65000000000009</v>
      </c>
      <c r="M119" s="340">
        <v>783.75</v>
      </c>
      <c r="N119" s="340">
        <v>774.55</v>
      </c>
      <c r="O119" s="340">
        <v>20525400</v>
      </c>
      <c r="P119" s="343">
        <v>1.2789768185451638E-2</v>
      </c>
    </row>
    <row r="120" spans="1:16" ht="12.75" customHeight="1">
      <c r="A120" s="375">
        <v>110</v>
      </c>
      <c r="B120" s="376" t="s">
        <v>45</v>
      </c>
      <c r="C120" s="339" t="s">
        <v>161</v>
      </c>
      <c r="D120" s="367">
        <v>45197</v>
      </c>
      <c r="E120" s="342">
        <v>527.35</v>
      </c>
      <c r="F120" s="339">
        <v>527.31666666666661</v>
      </c>
      <c r="G120" s="338">
        <v>521.63333333333321</v>
      </c>
      <c r="H120" s="338">
        <v>515.91666666666663</v>
      </c>
      <c r="I120" s="338">
        <v>510.23333333333323</v>
      </c>
      <c r="J120" s="338">
        <v>533.03333333333319</v>
      </c>
      <c r="K120" s="338">
        <v>538.71666666666658</v>
      </c>
      <c r="L120" s="338">
        <v>544.43333333333317</v>
      </c>
      <c r="M120" s="340">
        <v>533</v>
      </c>
      <c r="N120" s="340">
        <v>521.6</v>
      </c>
      <c r="O120" s="340">
        <v>20082500</v>
      </c>
      <c r="P120" s="343">
        <v>9.74168814028031E-3</v>
      </c>
    </row>
    <row r="121" spans="1:16" ht="12.75" customHeight="1">
      <c r="A121" s="375">
        <v>111</v>
      </c>
      <c r="B121" s="376" t="s">
        <v>63</v>
      </c>
      <c r="C121" s="339" t="s">
        <v>162</v>
      </c>
      <c r="D121" s="367">
        <v>45197</v>
      </c>
      <c r="E121" s="342">
        <v>1756.85</v>
      </c>
      <c r="F121" s="339">
        <v>1759.4166666666667</v>
      </c>
      <c r="G121" s="338">
        <v>1749.0833333333335</v>
      </c>
      <c r="H121" s="338">
        <v>1741.3166666666668</v>
      </c>
      <c r="I121" s="338">
        <v>1730.9833333333336</v>
      </c>
      <c r="J121" s="338">
        <v>1767.1833333333334</v>
      </c>
      <c r="K121" s="338">
        <v>1777.5166666666669</v>
      </c>
      <c r="L121" s="338">
        <v>1785.2833333333333</v>
      </c>
      <c r="M121" s="340">
        <v>1769.75</v>
      </c>
      <c r="N121" s="340">
        <v>1751.65</v>
      </c>
      <c r="O121" s="340">
        <v>28246400</v>
      </c>
      <c r="P121" s="343">
        <v>3.4958078726730142E-3</v>
      </c>
    </row>
    <row r="122" spans="1:16" ht="12.75" customHeight="1">
      <c r="A122" s="375">
        <v>112</v>
      </c>
      <c r="B122" s="376" t="s">
        <v>68</v>
      </c>
      <c r="C122" s="339" t="s">
        <v>163</v>
      </c>
      <c r="D122" s="367">
        <v>45197</v>
      </c>
      <c r="E122" s="342">
        <v>124.8</v>
      </c>
      <c r="F122" s="339">
        <v>124.59999999999998</v>
      </c>
      <c r="G122" s="338">
        <v>123.04999999999995</v>
      </c>
      <c r="H122" s="338">
        <v>121.29999999999997</v>
      </c>
      <c r="I122" s="338">
        <v>119.74999999999994</v>
      </c>
      <c r="J122" s="338">
        <v>126.34999999999997</v>
      </c>
      <c r="K122" s="338">
        <v>127.9</v>
      </c>
      <c r="L122" s="338">
        <v>129.64999999999998</v>
      </c>
      <c r="M122" s="340">
        <v>126.15</v>
      </c>
      <c r="N122" s="340">
        <v>122.85</v>
      </c>
      <c r="O122" s="340">
        <v>73471292</v>
      </c>
      <c r="P122" s="343">
        <v>-5.31593572550441E-3</v>
      </c>
    </row>
    <row r="123" spans="1:16" ht="12.75" customHeight="1">
      <c r="A123" s="375">
        <v>113</v>
      </c>
      <c r="B123" s="376" t="s">
        <v>45</v>
      </c>
      <c r="C123" s="339" t="s">
        <v>164</v>
      </c>
      <c r="D123" s="367">
        <v>45197</v>
      </c>
      <c r="E123" s="342">
        <v>2344.85</v>
      </c>
      <c r="F123" s="339">
        <v>2356.2000000000003</v>
      </c>
      <c r="G123" s="338">
        <v>2302.4000000000005</v>
      </c>
      <c r="H123" s="338">
        <v>2259.9500000000003</v>
      </c>
      <c r="I123" s="338">
        <v>2206.1500000000005</v>
      </c>
      <c r="J123" s="338">
        <v>2398.6500000000005</v>
      </c>
      <c r="K123" s="338">
        <v>2452.4500000000007</v>
      </c>
      <c r="L123" s="338">
        <v>2494.9000000000005</v>
      </c>
      <c r="M123" s="340">
        <v>2410</v>
      </c>
      <c r="N123" s="340">
        <v>2313.75</v>
      </c>
      <c r="O123" s="340">
        <v>979800</v>
      </c>
      <c r="P123" s="343">
        <v>-4.8090935587292334E-2</v>
      </c>
    </row>
    <row r="124" spans="1:16" ht="12.75" customHeight="1">
      <c r="A124" s="375">
        <v>114</v>
      </c>
      <c r="B124" s="376" t="s">
        <v>43</v>
      </c>
      <c r="C124" s="344" t="s">
        <v>165</v>
      </c>
      <c r="D124" s="367">
        <v>45197</v>
      </c>
      <c r="E124" s="342">
        <v>385.2</v>
      </c>
      <c r="F124" s="339">
        <v>385.41666666666669</v>
      </c>
      <c r="G124" s="338">
        <v>381.13333333333338</v>
      </c>
      <c r="H124" s="338">
        <v>377.06666666666672</v>
      </c>
      <c r="I124" s="338">
        <v>372.78333333333342</v>
      </c>
      <c r="J124" s="338">
        <v>389.48333333333335</v>
      </c>
      <c r="K124" s="338">
        <v>393.76666666666665</v>
      </c>
      <c r="L124" s="338">
        <v>397.83333333333331</v>
      </c>
      <c r="M124" s="340">
        <v>389.7</v>
      </c>
      <c r="N124" s="340">
        <v>381.35</v>
      </c>
      <c r="O124" s="340">
        <v>14560500</v>
      </c>
      <c r="P124" s="343">
        <v>3.4170490219753685E-2</v>
      </c>
    </row>
    <row r="125" spans="1:16" ht="12.75" customHeight="1">
      <c r="A125" s="375">
        <v>115</v>
      </c>
      <c r="B125" s="376" t="s">
        <v>68</v>
      </c>
      <c r="C125" s="339" t="s">
        <v>166</v>
      </c>
      <c r="D125" s="367">
        <v>45197</v>
      </c>
      <c r="E125" s="342">
        <v>460.3</v>
      </c>
      <c r="F125" s="339">
        <v>460.60000000000008</v>
      </c>
      <c r="G125" s="338">
        <v>456.05000000000018</v>
      </c>
      <c r="H125" s="338">
        <v>451.80000000000013</v>
      </c>
      <c r="I125" s="338">
        <v>447.25000000000023</v>
      </c>
      <c r="J125" s="338">
        <v>464.85000000000014</v>
      </c>
      <c r="K125" s="338">
        <v>469.4</v>
      </c>
      <c r="L125" s="338">
        <v>473.65000000000009</v>
      </c>
      <c r="M125" s="340">
        <v>465.15</v>
      </c>
      <c r="N125" s="340">
        <v>456.35</v>
      </c>
      <c r="O125" s="340">
        <v>22212000</v>
      </c>
      <c r="P125" s="343">
        <v>-4.1248206599713054E-3</v>
      </c>
    </row>
    <row r="126" spans="1:16" ht="12.75" customHeight="1">
      <c r="A126" s="375">
        <v>116</v>
      </c>
      <c r="B126" s="376" t="s">
        <v>41</v>
      </c>
      <c r="C126" s="339" t="s">
        <v>167</v>
      </c>
      <c r="D126" s="367">
        <v>45197</v>
      </c>
      <c r="E126" s="342">
        <v>2911.6</v>
      </c>
      <c r="F126" s="339">
        <v>2915.5666666666671</v>
      </c>
      <c r="G126" s="338">
        <v>2897.0833333333339</v>
      </c>
      <c r="H126" s="338">
        <v>2882.5666666666671</v>
      </c>
      <c r="I126" s="338">
        <v>2864.0833333333339</v>
      </c>
      <c r="J126" s="338">
        <v>2930.0833333333339</v>
      </c>
      <c r="K126" s="338">
        <v>2948.5666666666666</v>
      </c>
      <c r="L126" s="338">
        <v>2963.0833333333339</v>
      </c>
      <c r="M126" s="340">
        <v>2934.05</v>
      </c>
      <c r="N126" s="340">
        <v>2901.05</v>
      </c>
      <c r="O126" s="340">
        <v>9275700</v>
      </c>
      <c r="P126" s="343">
        <v>5.5436081242532853E-2</v>
      </c>
    </row>
    <row r="127" spans="1:16" ht="12.75" customHeight="1">
      <c r="A127" s="375">
        <v>117</v>
      </c>
      <c r="B127" s="376" t="s">
        <v>87</v>
      </c>
      <c r="C127" s="339" t="s">
        <v>168</v>
      </c>
      <c r="D127" s="367">
        <v>45197</v>
      </c>
      <c r="E127" s="342">
        <v>5432.25</v>
      </c>
      <c r="F127" s="339">
        <v>5421.0333333333338</v>
      </c>
      <c r="G127" s="338">
        <v>5377.0666666666675</v>
      </c>
      <c r="H127" s="338">
        <v>5321.8833333333341</v>
      </c>
      <c r="I127" s="338">
        <v>5277.9166666666679</v>
      </c>
      <c r="J127" s="338">
        <v>5476.2166666666672</v>
      </c>
      <c r="K127" s="338">
        <v>5520.1833333333325</v>
      </c>
      <c r="L127" s="338">
        <v>5575.3666666666668</v>
      </c>
      <c r="M127" s="340">
        <v>5465</v>
      </c>
      <c r="N127" s="340">
        <v>5365.85</v>
      </c>
      <c r="O127" s="340">
        <v>1493550</v>
      </c>
      <c r="P127" s="343">
        <v>7.99757035837214E-3</v>
      </c>
    </row>
    <row r="128" spans="1:16" ht="12.75" customHeight="1">
      <c r="A128" s="375">
        <v>118</v>
      </c>
      <c r="B128" s="376" t="s">
        <v>87</v>
      </c>
      <c r="C128" s="339" t="s">
        <v>169</v>
      </c>
      <c r="D128" s="367">
        <v>45197</v>
      </c>
      <c r="E128" s="342">
        <v>4631.1000000000004</v>
      </c>
      <c r="F128" s="339">
        <v>4637.0166666666664</v>
      </c>
      <c r="G128" s="338">
        <v>4595.083333333333</v>
      </c>
      <c r="H128" s="338">
        <v>4559.0666666666666</v>
      </c>
      <c r="I128" s="338">
        <v>4517.1333333333332</v>
      </c>
      <c r="J128" s="338">
        <v>4673.0333333333328</v>
      </c>
      <c r="K128" s="338">
        <v>4714.9666666666672</v>
      </c>
      <c r="L128" s="338">
        <v>4750.9833333333327</v>
      </c>
      <c r="M128" s="340">
        <v>4678.95</v>
      </c>
      <c r="N128" s="340">
        <v>4601</v>
      </c>
      <c r="O128" s="340">
        <v>710600</v>
      </c>
      <c r="P128" s="343">
        <v>-9.4786729857819912E-3</v>
      </c>
    </row>
    <row r="129" spans="1:16" ht="12.75" customHeight="1">
      <c r="A129" s="375">
        <v>119</v>
      </c>
      <c r="B129" s="376" t="s">
        <v>43</v>
      </c>
      <c r="C129" s="339" t="s">
        <v>170</v>
      </c>
      <c r="D129" s="367">
        <v>45197</v>
      </c>
      <c r="E129" s="342">
        <v>1100.4000000000001</v>
      </c>
      <c r="F129" s="339">
        <v>1109.3833333333334</v>
      </c>
      <c r="G129" s="338">
        <v>1084.7666666666669</v>
      </c>
      <c r="H129" s="338">
        <v>1069.1333333333334</v>
      </c>
      <c r="I129" s="338">
        <v>1044.5166666666669</v>
      </c>
      <c r="J129" s="338">
        <v>1125.0166666666669</v>
      </c>
      <c r="K129" s="338">
        <v>1149.6333333333332</v>
      </c>
      <c r="L129" s="338">
        <v>1165.2666666666669</v>
      </c>
      <c r="M129" s="340">
        <v>1134</v>
      </c>
      <c r="N129" s="340">
        <v>1093.75</v>
      </c>
      <c r="O129" s="340">
        <v>6184600</v>
      </c>
      <c r="P129" s="343">
        <v>-1.0471916224670202E-2</v>
      </c>
    </row>
    <row r="130" spans="1:16" ht="12.75" customHeight="1">
      <c r="A130" s="375">
        <v>120</v>
      </c>
      <c r="B130" s="376" t="s">
        <v>56</v>
      </c>
      <c r="C130" s="339" t="s">
        <v>171</v>
      </c>
      <c r="D130" s="367">
        <v>45197</v>
      </c>
      <c r="E130" s="342">
        <v>1603.4</v>
      </c>
      <c r="F130" s="339">
        <v>1595.4833333333333</v>
      </c>
      <c r="G130" s="338">
        <v>1577.4666666666667</v>
      </c>
      <c r="H130" s="338">
        <v>1551.5333333333333</v>
      </c>
      <c r="I130" s="338">
        <v>1533.5166666666667</v>
      </c>
      <c r="J130" s="338">
        <v>1621.4166666666667</v>
      </c>
      <c r="K130" s="338">
        <v>1639.4333333333336</v>
      </c>
      <c r="L130" s="338">
        <v>1665.3666666666668</v>
      </c>
      <c r="M130" s="340">
        <v>1613.5</v>
      </c>
      <c r="N130" s="340">
        <v>1569.55</v>
      </c>
      <c r="O130" s="340">
        <v>14660800</v>
      </c>
      <c r="P130" s="343">
        <v>-3.5372144436256449E-2</v>
      </c>
    </row>
    <row r="131" spans="1:16" ht="12.75" customHeight="1">
      <c r="A131" s="375">
        <v>121</v>
      </c>
      <c r="B131" s="376" t="s">
        <v>68</v>
      </c>
      <c r="C131" s="339" t="s">
        <v>172</v>
      </c>
      <c r="D131" s="367">
        <v>45197</v>
      </c>
      <c r="E131" s="342">
        <v>300.75</v>
      </c>
      <c r="F131" s="339">
        <v>301.5333333333333</v>
      </c>
      <c r="G131" s="338">
        <v>297.26666666666659</v>
      </c>
      <c r="H131" s="338">
        <v>293.7833333333333</v>
      </c>
      <c r="I131" s="338">
        <v>289.51666666666659</v>
      </c>
      <c r="J131" s="338">
        <v>305.01666666666659</v>
      </c>
      <c r="K131" s="338">
        <v>309.28333333333325</v>
      </c>
      <c r="L131" s="338">
        <v>312.76666666666659</v>
      </c>
      <c r="M131" s="340">
        <v>305.8</v>
      </c>
      <c r="N131" s="340">
        <v>298.05</v>
      </c>
      <c r="O131" s="340">
        <v>46360000</v>
      </c>
      <c r="P131" s="343">
        <v>-1.637952983111262E-2</v>
      </c>
    </row>
    <row r="132" spans="1:16" ht="12.75" customHeight="1">
      <c r="A132" s="375">
        <v>122</v>
      </c>
      <c r="B132" s="376" t="s">
        <v>68</v>
      </c>
      <c r="C132" s="339" t="s">
        <v>173</v>
      </c>
      <c r="D132" s="367">
        <v>45197</v>
      </c>
      <c r="E132" s="342">
        <v>140.69999999999999</v>
      </c>
      <c r="F132" s="339">
        <v>140.13333333333335</v>
      </c>
      <c r="G132" s="338">
        <v>138.8666666666667</v>
      </c>
      <c r="H132" s="338">
        <v>137.03333333333336</v>
      </c>
      <c r="I132" s="338">
        <v>135.76666666666671</v>
      </c>
      <c r="J132" s="338">
        <v>141.9666666666667</v>
      </c>
      <c r="K132" s="338">
        <v>143.23333333333335</v>
      </c>
      <c r="L132" s="338">
        <v>145.06666666666669</v>
      </c>
      <c r="M132" s="340">
        <v>141.4</v>
      </c>
      <c r="N132" s="340">
        <v>138.30000000000001</v>
      </c>
      <c r="O132" s="340">
        <v>68502000</v>
      </c>
      <c r="P132" s="343">
        <v>-9.3709327548806946E-3</v>
      </c>
    </row>
    <row r="133" spans="1:16" ht="12.75" customHeight="1">
      <c r="A133" s="375">
        <v>123</v>
      </c>
      <c r="B133" s="376" t="s">
        <v>59</v>
      </c>
      <c r="C133" s="339" t="s">
        <v>174</v>
      </c>
      <c r="D133" s="367">
        <v>45197</v>
      </c>
      <c r="E133" s="342">
        <v>574.25</v>
      </c>
      <c r="F133" s="339">
        <v>574.43333333333328</v>
      </c>
      <c r="G133" s="338">
        <v>571.81666666666661</v>
      </c>
      <c r="H133" s="338">
        <v>569.38333333333333</v>
      </c>
      <c r="I133" s="338">
        <v>566.76666666666665</v>
      </c>
      <c r="J133" s="338">
        <v>576.86666666666656</v>
      </c>
      <c r="K133" s="338">
        <v>579.48333333333312</v>
      </c>
      <c r="L133" s="338">
        <v>581.91666666666652</v>
      </c>
      <c r="M133" s="340">
        <v>577.04999999999995</v>
      </c>
      <c r="N133" s="340">
        <v>572</v>
      </c>
      <c r="O133" s="340">
        <v>10947600</v>
      </c>
      <c r="P133" s="343">
        <v>-9.0158592222463613E-3</v>
      </c>
    </row>
    <row r="134" spans="1:16" ht="12.75" customHeight="1">
      <c r="A134" s="375">
        <v>124</v>
      </c>
      <c r="B134" s="376" t="s">
        <v>56</v>
      </c>
      <c r="C134" s="339" t="s">
        <v>175</v>
      </c>
      <c r="D134" s="367">
        <v>45197</v>
      </c>
      <c r="E134" s="342">
        <v>10535.9</v>
      </c>
      <c r="F134" s="339">
        <v>10476.966666666667</v>
      </c>
      <c r="G134" s="338">
        <v>10383.933333333334</v>
      </c>
      <c r="H134" s="338">
        <v>10231.966666666667</v>
      </c>
      <c r="I134" s="338">
        <v>10138.933333333334</v>
      </c>
      <c r="J134" s="338">
        <v>10628.933333333334</v>
      </c>
      <c r="K134" s="338">
        <v>10721.966666666667</v>
      </c>
      <c r="L134" s="338">
        <v>10873.933333333334</v>
      </c>
      <c r="M134" s="340">
        <v>10570</v>
      </c>
      <c r="N134" s="340">
        <v>10325</v>
      </c>
      <c r="O134" s="340">
        <v>3124100</v>
      </c>
      <c r="P134" s="343">
        <v>5.6259931703688676E-2</v>
      </c>
    </row>
    <row r="135" spans="1:16" ht="12.75" customHeight="1">
      <c r="A135" s="375">
        <v>125</v>
      </c>
      <c r="B135" s="376" t="s">
        <v>59</v>
      </c>
      <c r="C135" s="339" t="s">
        <v>176</v>
      </c>
      <c r="D135" s="367">
        <v>45197</v>
      </c>
      <c r="E135" s="342">
        <v>1017.2</v>
      </c>
      <c r="F135" s="339">
        <v>1015.5333333333333</v>
      </c>
      <c r="G135" s="338">
        <v>1004.0666666666666</v>
      </c>
      <c r="H135" s="338">
        <v>990.93333333333328</v>
      </c>
      <c r="I135" s="338">
        <v>979.46666666666658</v>
      </c>
      <c r="J135" s="338">
        <v>1028.6666666666665</v>
      </c>
      <c r="K135" s="338">
        <v>1040.1333333333332</v>
      </c>
      <c r="L135" s="338">
        <v>1053.2666666666667</v>
      </c>
      <c r="M135" s="340">
        <v>1027</v>
      </c>
      <c r="N135" s="340">
        <v>1002.4</v>
      </c>
      <c r="O135" s="340">
        <v>10424400</v>
      </c>
      <c r="P135" s="343">
        <v>-1.4036016949152543E-2</v>
      </c>
    </row>
    <row r="136" spans="1:16" ht="12.75" customHeight="1">
      <c r="A136" s="375">
        <v>126</v>
      </c>
      <c r="B136" s="376" t="s">
        <v>45</v>
      </c>
      <c r="C136" s="336" t="s">
        <v>177</v>
      </c>
      <c r="D136" s="367">
        <v>45197</v>
      </c>
      <c r="E136" s="342">
        <v>1786.55</v>
      </c>
      <c r="F136" s="339">
        <v>1772.0333333333335</v>
      </c>
      <c r="G136" s="338">
        <v>1744.366666666667</v>
      </c>
      <c r="H136" s="338">
        <v>1702.1833333333334</v>
      </c>
      <c r="I136" s="338">
        <v>1674.5166666666669</v>
      </c>
      <c r="J136" s="338">
        <v>1814.2166666666672</v>
      </c>
      <c r="K136" s="338">
        <v>1841.8833333333337</v>
      </c>
      <c r="L136" s="338">
        <v>1884.0666666666673</v>
      </c>
      <c r="M136" s="340">
        <v>1799.7</v>
      </c>
      <c r="N136" s="340">
        <v>1729.85</v>
      </c>
      <c r="O136" s="340">
        <v>3420000</v>
      </c>
      <c r="P136" s="343">
        <v>1.4054813773717498E-3</v>
      </c>
    </row>
    <row r="137" spans="1:16" ht="12.75" customHeight="1">
      <c r="A137" s="375">
        <v>127</v>
      </c>
      <c r="B137" s="376" t="s">
        <v>43</v>
      </c>
      <c r="C137" s="336" t="s">
        <v>178</v>
      </c>
      <c r="D137" s="367">
        <v>45197</v>
      </c>
      <c r="E137" s="342">
        <v>1417.75</v>
      </c>
      <c r="F137" s="339">
        <v>1419.4833333333333</v>
      </c>
      <c r="G137" s="338">
        <v>1399.1166666666668</v>
      </c>
      <c r="H137" s="338">
        <v>1380.4833333333333</v>
      </c>
      <c r="I137" s="338">
        <v>1360.1166666666668</v>
      </c>
      <c r="J137" s="338">
        <v>1438.1166666666668</v>
      </c>
      <c r="K137" s="338">
        <v>1458.4833333333331</v>
      </c>
      <c r="L137" s="338">
        <v>1477.1166666666668</v>
      </c>
      <c r="M137" s="340">
        <v>1439.85</v>
      </c>
      <c r="N137" s="340">
        <v>1400.85</v>
      </c>
      <c r="O137" s="340">
        <v>2180400</v>
      </c>
      <c r="P137" s="343">
        <v>-1.3572204125950055E-2</v>
      </c>
    </row>
    <row r="138" spans="1:16" ht="12.75" customHeight="1">
      <c r="A138" s="375">
        <v>128</v>
      </c>
      <c r="B138" s="376" t="s">
        <v>68</v>
      </c>
      <c r="C138" s="339" t="s">
        <v>179</v>
      </c>
      <c r="D138" s="367">
        <v>45197</v>
      </c>
      <c r="E138" s="342">
        <v>917.9</v>
      </c>
      <c r="F138" s="339">
        <v>921.5</v>
      </c>
      <c r="G138" s="338">
        <v>906.5</v>
      </c>
      <c r="H138" s="338">
        <v>895.1</v>
      </c>
      <c r="I138" s="338">
        <v>880.1</v>
      </c>
      <c r="J138" s="338">
        <v>932.9</v>
      </c>
      <c r="K138" s="338">
        <v>947.9</v>
      </c>
      <c r="L138" s="338">
        <v>959.3</v>
      </c>
      <c r="M138" s="340">
        <v>936.5</v>
      </c>
      <c r="N138" s="340">
        <v>910.1</v>
      </c>
      <c r="O138" s="340">
        <v>6827200</v>
      </c>
      <c r="P138" s="343">
        <v>-1.4890915387279234E-2</v>
      </c>
    </row>
    <row r="139" spans="1:16" ht="12.75" customHeight="1">
      <c r="A139" s="375">
        <v>129</v>
      </c>
      <c r="B139" s="376" t="s">
        <v>84</v>
      </c>
      <c r="C139" s="339" t="s">
        <v>180</v>
      </c>
      <c r="D139" s="367">
        <v>45197</v>
      </c>
      <c r="E139" s="342">
        <v>1021.5</v>
      </c>
      <c r="F139" s="339">
        <v>1021.6</v>
      </c>
      <c r="G139" s="338">
        <v>1010.1000000000001</v>
      </c>
      <c r="H139" s="338">
        <v>998.70000000000016</v>
      </c>
      <c r="I139" s="338">
        <v>987.20000000000027</v>
      </c>
      <c r="J139" s="338">
        <v>1033</v>
      </c>
      <c r="K139" s="338">
        <v>1044.4999999999998</v>
      </c>
      <c r="L139" s="338">
        <v>1055.8999999999999</v>
      </c>
      <c r="M139" s="340">
        <v>1033.0999999999999</v>
      </c>
      <c r="N139" s="340">
        <v>1010.2</v>
      </c>
      <c r="O139" s="340">
        <v>2446400</v>
      </c>
      <c r="P139" s="343">
        <v>-6.5359477124183002E-4</v>
      </c>
    </row>
    <row r="140" spans="1:16" ht="12.75" customHeight="1">
      <c r="A140" s="375">
        <v>130</v>
      </c>
      <c r="B140" s="376" t="s">
        <v>56</v>
      </c>
      <c r="C140" s="344" t="s">
        <v>181</v>
      </c>
      <c r="D140" s="367">
        <v>45197</v>
      </c>
      <c r="E140" s="342">
        <v>96.1</v>
      </c>
      <c r="F140" s="339">
        <v>96.016666666666652</v>
      </c>
      <c r="G140" s="338">
        <v>95.233333333333306</v>
      </c>
      <c r="H140" s="338">
        <v>94.36666666666666</v>
      </c>
      <c r="I140" s="338">
        <v>93.583333333333314</v>
      </c>
      <c r="J140" s="338">
        <v>96.883333333333297</v>
      </c>
      <c r="K140" s="338">
        <v>97.666666666666657</v>
      </c>
      <c r="L140" s="338">
        <v>98.533333333333289</v>
      </c>
      <c r="M140" s="340">
        <v>96.8</v>
      </c>
      <c r="N140" s="340">
        <v>95.15</v>
      </c>
      <c r="O140" s="340">
        <v>85661500</v>
      </c>
      <c r="P140" s="343">
        <v>1.352486559139785E-2</v>
      </c>
    </row>
    <row r="141" spans="1:16" ht="12.75" customHeight="1">
      <c r="A141" s="375">
        <v>131</v>
      </c>
      <c r="B141" s="376" t="s">
        <v>87</v>
      </c>
      <c r="C141" s="339" t="s">
        <v>182</v>
      </c>
      <c r="D141" s="367">
        <v>45197</v>
      </c>
      <c r="E141" s="342">
        <v>2489.8000000000002</v>
      </c>
      <c r="F141" s="339">
        <v>2480.2833333333333</v>
      </c>
      <c r="G141" s="338">
        <v>2459.5666666666666</v>
      </c>
      <c r="H141" s="338">
        <v>2429.3333333333335</v>
      </c>
      <c r="I141" s="338">
        <v>2408.6166666666668</v>
      </c>
      <c r="J141" s="338">
        <v>2510.5166666666664</v>
      </c>
      <c r="K141" s="338">
        <v>2531.2333333333327</v>
      </c>
      <c r="L141" s="338">
        <v>2561.4666666666662</v>
      </c>
      <c r="M141" s="340">
        <v>2501</v>
      </c>
      <c r="N141" s="340">
        <v>2450.0500000000002</v>
      </c>
      <c r="O141" s="340">
        <v>2300100</v>
      </c>
      <c r="P141" s="343">
        <v>-7.1225071225071226E-3</v>
      </c>
    </row>
    <row r="142" spans="1:16" ht="12.75" customHeight="1">
      <c r="A142" s="375">
        <v>132</v>
      </c>
      <c r="B142" s="376" t="s">
        <v>56</v>
      </c>
      <c r="C142" s="339" t="s">
        <v>183</v>
      </c>
      <c r="D142" s="367">
        <v>45197</v>
      </c>
      <c r="E142" s="342">
        <v>108757.1</v>
      </c>
      <c r="F142" s="339">
        <v>108798.71666666667</v>
      </c>
      <c r="G142" s="338">
        <v>108270.48333333335</v>
      </c>
      <c r="H142" s="338">
        <v>107783.86666666668</v>
      </c>
      <c r="I142" s="338">
        <v>107255.63333333336</v>
      </c>
      <c r="J142" s="338">
        <v>109285.33333333334</v>
      </c>
      <c r="K142" s="338">
        <v>109813.56666666668</v>
      </c>
      <c r="L142" s="338">
        <v>110300.18333333333</v>
      </c>
      <c r="M142" s="340">
        <v>109326.95</v>
      </c>
      <c r="N142" s="340">
        <v>108312.1</v>
      </c>
      <c r="O142" s="340">
        <v>44350</v>
      </c>
      <c r="P142" s="343">
        <v>1.1171910624715002E-2</v>
      </c>
    </row>
    <row r="143" spans="1:16" ht="12.75" customHeight="1">
      <c r="A143" s="375">
        <v>133</v>
      </c>
      <c r="B143" s="376" t="s">
        <v>68</v>
      </c>
      <c r="C143" s="339" t="s">
        <v>184</v>
      </c>
      <c r="D143" s="367">
        <v>45197</v>
      </c>
      <c r="E143" s="342">
        <v>1269.4000000000001</v>
      </c>
      <c r="F143" s="339">
        <v>1273.2</v>
      </c>
      <c r="G143" s="338">
        <v>1262.3500000000001</v>
      </c>
      <c r="H143" s="338">
        <v>1255.3000000000002</v>
      </c>
      <c r="I143" s="338">
        <v>1244.4500000000003</v>
      </c>
      <c r="J143" s="338">
        <v>1280.25</v>
      </c>
      <c r="K143" s="338">
        <v>1291.0999999999999</v>
      </c>
      <c r="L143" s="338">
        <v>1298.1499999999999</v>
      </c>
      <c r="M143" s="340">
        <v>1284.05</v>
      </c>
      <c r="N143" s="340">
        <v>1266.1500000000001</v>
      </c>
      <c r="O143" s="340">
        <v>6731450</v>
      </c>
      <c r="P143" s="343">
        <v>3.5257461462774682E-3</v>
      </c>
    </row>
    <row r="144" spans="1:16" ht="12.75" customHeight="1">
      <c r="A144" s="375">
        <v>134</v>
      </c>
      <c r="B144" s="376" t="s">
        <v>132</v>
      </c>
      <c r="C144" s="339" t="s">
        <v>185</v>
      </c>
      <c r="D144" s="367">
        <v>45197</v>
      </c>
      <c r="E144" s="342">
        <v>93.5</v>
      </c>
      <c r="F144" s="339">
        <v>93.40000000000002</v>
      </c>
      <c r="G144" s="338">
        <v>92.500000000000043</v>
      </c>
      <c r="H144" s="338">
        <v>91.500000000000028</v>
      </c>
      <c r="I144" s="338">
        <v>90.600000000000051</v>
      </c>
      <c r="J144" s="338">
        <v>94.400000000000034</v>
      </c>
      <c r="K144" s="338">
        <v>95.300000000000011</v>
      </c>
      <c r="L144" s="338">
        <v>96.300000000000026</v>
      </c>
      <c r="M144" s="340">
        <v>94.3</v>
      </c>
      <c r="N144" s="340">
        <v>92.4</v>
      </c>
      <c r="O144" s="340">
        <v>75225000</v>
      </c>
      <c r="P144" s="343">
        <v>3.4020618556701028E-2</v>
      </c>
    </row>
    <row r="145" spans="1:16" ht="12.75" customHeight="1">
      <c r="A145" s="375">
        <v>135</v>
      </c>
      <c r="B145" s="376" t="s">
        <v>45</v>
      </c>
      <c r="C145" s="339" t="s">
        <v>186</v>
      </c>
      <c r="D145" s="367">
        <v>45197</v>
      </c>
      <c r="E145" s="342">
        <v>4293.3500000000004</v>
      </c>
      <c r="F145" s="339">
        <v>4343.2166666666672</v>
      </c>
      <c r="G145" s="338">
        <v>4231.3833333333341</v>
      </c>
      <c r="H145" s="338">
        <v>4169.416666666667</v>
      </c>
      <c r="I145" s="338">
        <v>4057.5833333333339</v>
      </c>
      <c r="J145" s="338">
        <v>4405.1833333333343</v>
      </c>
      <c r="K145" s="338">
        <v>4517.0166666666664</v>
      </c>
      <c r="L145" s="338">
        <v>4578.9833333333345</v>
      </c>
      <c r="M145" s="340">
        <v>4455.05</v>
      </c>
      <c r="N145" s="340">
        <v>4281.25</v>
      </c>
      <c r="O145" s="340">
        <v>1549650</v>
      </c>
      <c r="P145" s="343">
        <v>-4.6247229983620774E-3</v>
      </c>
    </row>
    <row r="146" spans="1:16" ht="12.75" customHeight="1">
      <c r="A146" s="375">
        <v>136</v>
      </c>
      <c r="B146" s="376" t="s">
        <v>39</v>
      </c>
      <c r="C146" s="339" t="s">
        <v>187</v>
      </c>
      <c r="D146" s="367">
        <v>45197</v>
      </c>
      <c r="E146" s="342">
        <v>4461.05</v>
      </c>
      <c r="F146" s="339">
        <v>4477.5</v>
      </c>
      <c r="G146" s="338">
        <v>4438.55</v>
      </c>
      <c r="H146" s="338">
        <v>4416.05</v>
      </c>
      <c r="I146" s="338">
        <v>4377.1000000000004</v>
      </c>
      <c r="J146" s="338">
        <v>4500</v>
      </c>
      <c r="K146" s="338">
        <v>4538.9500000000007</v>
      </c>
      <c r="L146" s="338">
        <v>4561.45</v>
      </c>
      <c r="M146" s="340">
        <v>4516.45</v>
      </c>
      <c r="N146" s="340">
        <v>4455</v>
      </c>
      <c r="O146" s="340">
        <v>608700</v>
      </c>
      <c r="P146" s="343">
        <v>1.6278487352867518E-2</v>
      </c>
    </row>
    <row r="147" spans="1:16" ht="12.75" customHeight="1">
      <c r="A147" s="375">
        <v>137</v>
      </c>
      <c r="B147" s="376" t="s">
        <v>59</v>
      </c>
      <c r="C147" s="339" t="s">
        <v>188</v>
      </c>
      <c r="D147" s="367">
        <v>45197</v>
      </c>
      <c r="E147" s="342">
        <v>22576.799999999999</v>
      </c>
      <c r="F147" s="339">
        <v>22527.483333333334</v>
      </c>
      <c r="G147" s="338">
        <v>22415.816666666666</v>
      </c>
      <c r="H147" s="338">
        <v>22254.833333333332</v>
      </c>
      <c r="I147" s="338">
        <v>22143.166666666664</v>
      </c>
      <c r="J147" s="338">
        <v>22688.466666666667</v>
      </c>
      <c r="K147" s="338">
        <v>22800.133333333331</v>
      </c>
      <c r="L147" s="338">
        <v>22961.116666666669</v>
      </c>
      <c r="M147" s="340">
        <v>22639.15</v>
      </c>
      <c r="N147" s="340">
        <v>22366.5</v>
      </c>
      <c r="O147" s="340">
        <v>320320</v>
      </c>
      <c r="P147" s="343">
        <v>-7.4868979286249059E-4</v>
      </c>
    </row>
    <row r="148" spans="1:16" ht="12.75" customHeight="1">
      <c r="A148" s="375">
        <v>138</v>
      </c>
      <c r="B148" s="376" t="s">
        <v>132</v>
      </c>
      <c r="C148" s="339" t="s">
        <v>189</v>
      </c>
      <c r="D148" s="367">
        <v>45197</v>
      </c>
      <c r="E148" s="342">
        <v>143.5</v>
      </c>
      <c r="F148" s="339">
        <v>143.4</v>
      </c>
      <c r="G148" s="338">
        <v>141.5</v>
      </c>
      <c r="H148" s="338">
        <v>139.5</v>
      </c>
      <c r="I148" s="338">
        <v>137.6</v>
      </c>
      <c r="J148" s="338">
        <v>145.4</v>
      </c>
      <c r="K148" s="338">
        <v>147.30000000000004</v>
      </c>
      <c r="L148" s="338">
        <v>149.30000000000001</v>
      </c>
      <c r="M148" s="340">
        <v>145.30000000000001</v>
      </c>
      <c r="N148" s="340">
        <v>141.4</v>
      </c>
      <c r="O148" s="340">
        <v>114925500</v>
      </c>
      <c r="P148" s="343">
        <v>1.1365436401077142E-2</v>
      </c>
    </row>
    <row r="149" spans="1:16" ht="12.75" customHeight="1">
      <c r="A149" s="375">
        <v>139</v>
      </c>
      <c r="B149" s="376" t="s">
        <v>190</v>
      </c>
      <c r="C149" s="339" t="s">
        <v>191</v>
      </c>
      <c r="D149" s="367">
        <v>45197</v>
      </c>
      <c r="E149" s="342">
        <v>237.8</v>
      </c>
      <c r="F149" s="339">
        <v>237.86666666666667</v>
      </c>
      <c r="G149" s="338">
        <v>235.93333333333334</v>
      </c>
      <c r="H149" s="338">
        <v>234.06666666666666</v>
      </c>
      <c r="I149" s="338">
        <v>232.13333333333333</v>
      </c>
      <c r="J149" s="338">
        <v>239.73333333333335</v>
      </c>
      <c r="K149" s="338">
        <v>241.66666666666669</v>
      </c>
      <c r="L149" s="338">
        <v>243.53333333333336</v>
      </c>
      <c r="M149" s="340">
        <v>239.8</v>
      </c>
      <c r="N149" s="340">
        <v>236</v>
      </c>
      <c r="O149" s="340">
        <v>79809000</v>
      </c>
      <c r="P149" s="343">
        <v>-1.5651594760600903E-2</v>
      </c>
    </row>
    <row r="150" spans="1:16" ht="12.75" customHeight="1">
      <c r="A150" s="375">
        <v>140</v>
      </c>
      <c r="B150" s="376" t="s">
        <v>108</v>
      </c>
      <c r="C150" s="344" t="s">
        <v>192</v>
      </c>
      <c r="D150" s="367">
        <v>45197</v>
      </c>
      <c r="E150" s="342">
        <v>1123.6500000000001</v>
      </c>
      <c r="F150" s="339">
        <v>1128.8333333333333</v>
      </c>
      <c r="G150" s="338">
        <v>1114.5166666666664</v>
      </c>
      <c r="H150" s="338">
        <v>1105.3833333333332</v>
      </c>
      <c r="I150" s="338">
        <v>1091.0666666666664</v>
      </c>
      <c r="J150" s="338">
        <v>1137.9666666666665</v>
      </c>
      <c r="K150" s="338">
        <v>1152.2833333333335</v>
      </c>
      <c r="L150" s="338">
        <v>1161.4166666666665</v>
      </c>
      <c r="M150" s="340">
        <v>1143.1500000000001</v>
      </c>
      <c r="N150" s="340">
        <v>1119.7</v>
      </c>
      <c r="O150" s="340">
        <v>7371000</v>
      </c>
      <c r="P150" s="343">
        <v>4.5680238331678252E-2</v>
      </c>
    </row>
    <row r="151" spans="1:16" ht="12.75" customHeight="1">
      <c r="A151" s="375">
        <v>141</v>
      </c>
      <c r="B151" s="376" t="s">
        <v>87</v>
      </c>
      <c r="C151" s="336" t="s">
        <v>193</v>
      </c>
      <c r="D151" s="367">
        <v>45197</v>
      </c>
      <c r="E151" s="342">
        <v>4204.1000000000004</v>
      </c>
      <c r="F151" s="339">
        <v>4226.5166666666664</v>
      </c>
      <c r="G151" s="338">
        <v>4174.583333333333</v>
      </c>
      <c r="H151" s="338">
        <v>4145.0666666666666</v>
      </c>
      <c r="I151" s="338">
        <v>4093.1333333333332</v>
      </c>
      <c r="J151" s="338">
        <v>4256.0333333333328</v>
      </c>
      <c r="K151" s="338">
        <v>4307.9666666666672</v>
      </c>
      <c r="L151" s="338">
        <v>4337.4833333333327</v>
      </c>
      <c r="M151" s="340">
        <v>4278.45</v>
      </c>
      <c r="N151" s="340">
        <v>4197</v>
      </c>
      <c r="O151" s="340">
        <v>363400</v>
      </c>
      <c r="P151" s="343">
        <v>-6.6769388803287102E-2</v>
      </c>
    </row>
    <row r="152" spans="1:16" ht="12.75" customHeight="1">
      <c r="A152" s="375">
        <v>142</v>
      </c>
      <c r="B152" s="376" t="s">
        <v>84</v>
      </c>
      <c r="C152" s="339" t="s">
        <v>194</v>
      </c>
      <c r="D152" s="367">
        <v>45197</v>
      </c>
      <c r="E152" s="342">
        <v>185.5</v>
      </c>
      <c r="F152" s="339">
        <v>185.88333333333335</v>
      </c>
      <c r="G152" s="338">
        <v>184.91666666666671</v>
      </c>
      <c r="H152" s="338">
        <v>184.33333333333337</v>
      </c>
      <c r="I152" s="338">
        <v>183.36666666666673</v>
      </c>
      <c r="J152" s="338">
        <v>186.4666666666667</v>
      </c>
      <c r="K152" s="338">
        <v>187.43333333333334</v>
      </c>
      <c r="L152" s="338">
        <v>188.01666666666668</v>
      </c>
      <c r="M152" s="340">
        <v>186.85</v>
      </c>
      <c r="N152" s="340">
        <v>185.3</v>
      </c>
      <c r="O152" s="340">
        <v>64310400</v>
      </c>
      <c r="P152" s="343">
        <v>2.8444772811230146E-2</v>
      </c>
    </row>
    <row r="153" spans="1:16" ht="12.75" customHeight="1">
      <c r="A153" s="375">
        <v>143</v>
      </c>
      <c r="B153" s="376" t="s">
        <v>47</v>
      </c>
      <c r="C153" s="339" t="s">
        <v>195</v>
      </c>
      <c r="D153" s="367">
        <v>45197</v>
      </c>
      <c r="E153" s="342">
        <v>39482.6</v>
      </c>
      <c r="F153" s="339">
        <v>39469.48333333333</v>
      </c>
      <c r="G153" s="338">
        <v>39207.416666666657</v>
      </c>
      <c r="H153" s="338">
        <v>38932.23333333333</v>
      </c>
      <c r="I153" s="338">
        <v>38670.166666666657</v>
      </c>
      <c r="J153" s="338">
        <v>39744.666666666657</v>
      </c>
      <c r="K153" s="338">
        <v>40006.733333333323</v>
      </c>
      <c r="L153" s="338">
        <v>40281.916666666657</v>
      </c>
      <c r="M153" s="340">
        <v>39731.550000000003</v>
      </c>
      <c r="N153" s="340">
        <v>39194.300000000003</v>
      </c>
      <c r="O153" s="340">
        <v>181890</v>
      </c>
      <c r="P153" s="343">
        <v>-1.8137651821862347E-2</v>
      </c>
    </row>
    <row r="154" spans="1:16" ht="12.75" customHeight="1">
      <c r="A154" s="375">
        <v>144</v>
      </c>
      <c r="B154" s="376" t="s">
        <v>43</v>
      </c>
      <c r="C154" s="339" t="s">
        <v>196</v>
      </c>
      <c r="D154" s="367">
        <v>45197</v>
      </c>
      <c r="E154" s="342">
        <v>1045.75</v>
      </c>
      <c r="F154" s="339">
        <v>1050.5</v>
      </c>
      <c r="G154" s="338">
        <v>1035.3</v>
      </c>
      <c r="H154" s="338">
        <v>1024.8499999999999</v>
      </c>
      <c r="I154" s="338">
        <v>1009.6499999999999</v>
      </c>
      <c r="J154" s="338">
        <v>1060.95</v>
      </c>
      <c r="K154" s="338">
        <v>1076.1499999999999</v>
      </c>
      <c r="L154" s="338">
        <v>1086.6000000000001</v>
      </c>
      <c r="M154" s="340">
        <v>1065.7</v>
      </c>
      <c r="N154" s="340">
        <v>1040.05</v>
      </c>
      <c r="O154" s="340">
        <v>11013000</v>
      </c>
      <c r="P154" s="343">
        <v>1.1590645667143929E-3</v>
      </c>
    </row>
    <row r="155" spans="1:16" ht="12.75" customHeight="1">
      <c r="A155" s="375">
        <v>145</v>
      </c>
      <c r="B155" s="376" t="s">
        <v>87</v>
      </c>
      <c r="C155" s="344" t="s">
        <v>197</v>
      </c>
      <c r="D155" s="367">
        <v>45197</v>
      </c>
      <c r="E155" s="342">
        <v>5848.7</v>
      </c>
      <c r="F155" s="339">
        <v>5806.5166666666664</v>
      </c>
      <c r="G155" s="338">
        <v>5754.083333333333</v>
      </c>
      <c r="H155" s="338">
        <v>5659.4666666666662</v>
      </c>
      <c r="I155" s="338">
        <v>5607.0333333333328</v>
      </c>
      <c r="J155" s="338">
        <v>5901.1333333333332</v>
      </c>
      <c r="K155" s="338">
        <v>5953.5666666666675</v>
      </c>
      <c r="L155" s="338">
        <v>6048.1833333333334</v>
      </c>
      <c r="M155" s="340">
        <v>5858.95</v>
      </c>
      <c r="N155" s="340">
        <v>5711.9</v>
      </c>
      <c r="O155" s="340">
        <v>1028825</v>
      </c>
      <c r="P155" s="343">
        <v>7.5407026563838906E-3</v>
      </c>
    </row>
    <row r="156" spans="1:16" ht="12.75" customHeight="1">
      <c r="A156" s="375">
        <v>146</v>
      </c>
      <c r="B156" s="376" t="s">
        <v>84</v>
      </c>
      <c r="C156" s="339" t="s">
        <v>198</v>
      </c>
      <c r="D156" s="367">
        <v>45197</v>
      </c>
      <c r="E156" s="342">
        <v>240.5</v>
      </c>
      <c r="F156" s="339">
        <v>240.51666666666665</v>
      </c>
      <c r="G156" s="338">
        <v>238.23333333333329</v>
      </c>
      <c r="H156" s="338">
        <v>235.96666666666664</v>
      </c>
      <c r="I156" s="338">
        <v>233.68333333333328</v>
      </c>
      <c r="J156" s="338">
        <v>242.7833333333333</v>
      </c>
      <c r="K156" s="338">
        <v>245.06666666666666</v>
      </c>
      <c r="L156" s="338">
        <v>247.33333333333331</v>
      </c>
      <c r="M156" s="340">
        <v>242.8</v>
      </c>
      <c r="N156" s="340">
        <v>238.25</v>
      </c>
      <c r="O156" s="340">
        <v>23364000</v>
      </c>
      <c r="P156" s="343">
        <v>2.4467245461720601E-2</v>
      </c>
    </row>
    <row r="157" spans="1:16" ht="12.75" customHeight="1">
      <c r="A157" s="375">
        <v>147</v>
      </c>
      <c r="B157" s="376" t="s">
        <v>68</v>
      </c>
      <c r="C157" s="339" t="s">
        <v>199</v>
      </c>
      <c r="D157" s="367">
        <v>45197</v>
      </c>
      <c r="E157" s="342">
        <v>238.4</v>
      </c>
      <c r="F157" s="339">
        <v>236</v>
      </c>
      <c r="G157" s="338">
        <v>232.7</v>
      </c>
      <c r="H157" s="338">
        <v>227</v>
      </c>
      <c r="I157" s="338">
        <v>223.7</v>
      </c>
      <c r="J157" s="338">
        <v>241.7</v>
      </c>
      <c r="K157" s="338">
        <v>245</v>
      </c>
      <c r="L157" s="338">
        <v>250.7</v>
      </c>
      <c r="M157" s="340">
        <v>239.3</v>
      </c>
      <c r="N157" s="340">
        <v>230.3</v>
      </c>
      <c r="O157" s="340">
        <v>72764750</v>
      </c>
      <c r="P157" s="343">
        <v>4.063736498770185E-3</v>
      </c>
    </row>
    <row r="158" spans="1:16" ht="12.75" customHeight="1">
      <c r="A158" s="375">
        <v>148</v>
      </c>
      <c r="B158" s="376" t="s">
        <v>59</v>
      </c>
      <c r="C158" s="339" t="s">
        <v>200</v>
      </c>
      <c r="D158" s="367">
        <v>45197</v>
      </c>
      <c r="E158" s="342">
        <v>2515.5500000000002</v>
      </c>
      <c r="F158" s="339">
        <v>2507.8333333333335</v>
      </c>
      <c r="G158" s="338">
        <v>2497.166666666667</v>
      </c>
      <c r="H158" s="338">
        <v>2478.7833333333333</v>
      </c>
      <c r="I158" s="338">
        <v>2468.1166666666668</v>
      </c>
      <c r="J158" s="338">
        <v>2526.2166666666672</v>
      </c>
      <c r="K158" s="338">
        <v>2536.8833333333341</v>
      </c>
      <c r="L158" s="338">
        <v>2555.2666666666673</v>
      </c>
      <c r="M158" s="340">
        <v>2518.5</v>
      </c>
      <c r="N158" s="340">
        <v>2489.4499999999998</v>
      </c>
      <c r="O158" s="340">
        <v>2301750</v>
      </c>
      <c r="P158" s="343">
        <v>-8.570009930486594E-2</v>
      </c>
    </row>
    <row r="159" spans="1:16" ht="12.75" customHeight="1">
      <c r="A159" s="375">
        <v>149</v>
      </c>
      <c r="B159" s="376" t="s">
        <v>39</v>
      </c>
      <c r="C159" s="339" t="s">
        <v>201</v>
      </c>
      <c r="D159" s="367">
        <v>45197</v>
      </c>
      <c r="E159" s="342">
        <v>3424.1</v>
      </c>
      <c r="F159" s="339">
        <v>3442.2166666666672</v>
      </c>
      <c r="G159" s="338">
        <v>3398.4333333333343</v>
      </c>
      <c r="H159" s="338">
        <v>3372.7666666666673</v>
      </c>
      <c r="I159" s="338">
        <v>3328.9833333333345</v>
      </c>
      <c r="J159" s="338">
        <v>3467.8833333333341</v>
      </c>
      <c r="K159" s="338">
        <v>3511.666666666667</v>
      </c>
      <c r="L159" s="338">
        <v>3537.3333333333339</v>
      </c>
      <c r="M159" s="340">
        <v>3486</v>
      </c>
      <c r="N159" s="340">
        <v>3416.55</v>
      </c>
      <c r="O159" s="340">
        <v>2903500</v>
      </c>
      <c r="P159" s="343">
        <v>1.3880401571366215E-2</v>
      </c>
    </row>
    <row r="160" spans="1:16" ht="12.75" customHeight="1">
      <c r="A160" s="375">
        <v>150</v>
      </c>
      <c r="B160" s="376" t="s">
        <v>63</v>
      </c>
      <c r="C160" s="339" t="s">
        <v>202</v>
      </c>
      <c r="D160" s="367">
        <v>45197</v>
      </c>
      <c r="E160" s="342">
        <v>77.45</v>
      </c>
      <c r="F160" s="339">
        <v>76.599999999999994</v>
      </c>
      <c r="G160" s="338">
        <v>75.449999999999989</v>
      </c>
      <c r="H160" s="338">
        <v>73.449999999999989</v>
      </c>
      <c r="I160" s="338">
        <v>72.299999999999983</v>
      </c>
      <c r="J160" s="338">
        <v>78.599999999999994</v>
      </c>
      <c r="K160" s="338">
        <v>79.75</v>
      </c>
      <c r="L160" s="338">
        <v>81.75</v>
      </c>
      <c r="M160" s="340">
        <v>77.75</v>
      </c>
      <c r="N160" s="340">
        <v>74.599999999999994</v>
      </c>
      <c r="O160" s="340">
        <v>234176000</v>
      </c>
      <c r="P160" s="343">
        <v>-5.8475394017368926E-2</v>
      </c>
    </row>
    <row r="161" spans="1:16" ht="12.75" customHeight="1">
      <c r="A161" s="375">
        <v>151</v>
      </c>
      <c r="B161" s="376" t="s">
        <v>45</v>
      </c>
      <c r="C161" s="336" t="s">
        <v>203</v>
      </c>
      <c r="D161" s="367">
        <v>45197</v>
      </c>
      <c r="E161" s="342">
        <v>5147.3</v>
      </c>
      <c r="F161" s="339">
        <v>5158.416666666667</v>
      </c>
      <c r="G161" s="338">
        <v>5081.6833333333343</v>
      </c>
      <c r="H161" s="338">
        <v>5016.0666666666675</v>
      </c>
      <c r="I161" s="338">
        <v>4939.3333333333348</v>
      </c>
      <c r="J161" s="338">
        <v>5224.0333333333338</v>
      </c>
      <c r="K161" s="338">
        <v>5300.7666666666655</v>
      </c>
      <c r="L161" s="338">
        <v>5366.3833333333332</v>
      </c>
      <c r="M161" s="340">
        <v>5235.1499999999996</v>
      </c>
      <c r="N161" s="340">
        <v>5092.8</v>
      </c>
      <c r="O161" s="340">
        <v>2075400</v>
      </c>
      <c r="P161" s="343">
        <v>0.12068686214158432</v>
      </c>
    </row>
    <row r="162" spans="1:16" ht="12.75" customHeight="1">
      <c r="A162" s="375">
        <v>152</v>
      </c>
      <c r="B162" s="376" t="s">
        <v>190</v>
      </c>
      <c r="C162" s="339" t="s">
        <v>204</v>
      </c>
      <c r="D162" s="367">
        <v>45197</v>
      </c>
      <c r="E162" s="342">
        <v>198.95</v>
      </c>
      <c r="F162" s="339">
        <v>199.88333333333335</v>
      </c>
      <c r="G162" s="338">
        <v>195.8666666666667</v>
      </c>
      <c r="H162" s="338">
        <v>192.78333333333336</v>
      </c>
      <c r="I162" s="338">
        <v>188.76666666666671</v>
      </c>
      <c r="J162" s="338">
        <v>202.9666666666667</v>
      </c>
      <c r="K162" s="338">
        <v>206.98333333333335</v>
      </c>
      <c r="L162" s="338">
        <v>210.06666666666669</v>
      </c>
      <c r="M162" s="340">
        <v>203.9</v>
      </c>
      <c r="N162" s="340">
        <v>196.8</v>
      </c>
      <c r="O162" s="340">
        <v>71042400</v>
      </c>
      <c r="P162" s="343">
        <v>-2.7793218454697055E-3</v>
      </c>
    </row>
    <row r="163" spans="1:16" ht="12.75" customHeight="1">
      <c r="A163" s="375">
        <v>153</v>
      </c>
      <c r="B163" s="376" t="s">
        <v>205</v>
      </c>
      <c r="C163" s="339" t="s">
        <v>206</v>
      </c>
      <c r="D163" s="367">
        <v>45197</v>
      </c>
      <c r="E163" s="342">
        <v>1718.7</v>
      </c>
      <c r="F163" s="339">
        <v>1715.4666666666669</v>
      </c>
      <c r="G163" s="338">
        <v>1703.7833333333338</v>
      </c>
      <c r="H163" s="338">
        <v>1688.8666666666668</v>
      </c>
      <c r="I163" s="338">
        <v>1677.1833333333336</v>
      </c>
      <c r="J163" s="338">
        <v>1730.3833333333339</v>
      </c>
      <c r="K163" s="338">
        <v>1742.0666666666668</v>
      </c>
      <c r="L163" s="338">
        <v>1756.983333333334</v>
      </c>
      <c r="M163" s="340">
        <v>1727.15</v>
      </c>
      <c r="N163" s="340">
        <v>1700.55</v>
      </c>
      <c r="O163" s="340">
        <v>5174598</v>
      </c>
      <c r="P163" s="343">
        <v>-1.0660648976733328E-2</v>
      </c>
    </row>
    <row r="164" spans="1:16" ht="12.75" customHeight="1">
      <c r="A164" s="375">
        <v>154</v>
      </c>
      <c r="B164" s="376" t="s">
        <v>49</v>
      </c>
      <c r="C164" s="339" t="s">
        <v>208</v>
      </c>
      <c r="D164" s="367">
        <v>45197</v>
      </c>
      <c r="E164" s="342">
        <v>858.85</v>
      </c>
      <c r="F164" s="339">
        <v>861.2833333333333</v>
      </c>
      <c r="G164" s="338">
        <v>852.56666666666661</v>
      </c>
      <c r="H164" s="338">
        <v>846.2833333333333</v>
      </c>
      <c r="I164" s="338">
        <v>837.56666666666661</v>
      </c>
      <c r="J164" s="338">
        <v>867.56666666666661</v>
      </c>
      <c r="K164" s="338">
        <v>876.2833333333333</v>
      </c>
      <c r="L164" s="338">
        <v>882.56666666666661</v>
      </c>
      <c r="M164" s="340">
        <v>870</v>
      </c>
      <c r="N164" s="340">
        <v>855</v>
      </c>
      <c r="O164" s="340">
        <v>3402550</v>
      </c>
      <c r="P164" s="343">
        <v>-2.0552972840714459E-2</v>
      </c>
    </row>
    <row r="165" spans="1:16" ht="12.75" customHeight="1">
      <c r="A165" s="375">
        <v>155</v>
      </c>
      <c r="B165" s="376" t="s">
        <v>63</v>
      </c>
      <c r="C165" s="339" t="s">
        <v>209</v>
      </c>
      <c r="D165" s="367">
        <v>45197</v>
      </c>
      <c r="E165" s="342">
        <v>233.5</v>
      </c>
      <c r="F165" s="339">
        <v>232.53333333333333</v>
      </c>
      <c r="G165" s="338">
        <v>228.26666666666665</v>
      </c>
      <c r="H165" s="338">
        <v>223.03333333333333</v>
      </c>
      <c r="I165" s="338">
        <v>218.76666666666665</v>
      </c>
      <c r="J165" s="338">
        <v>237.76666666666665</v>
      </c>
      <c r="K165" s="338">
        <v>242.03333333333336</v>
      </c>
      <c r="L165" s="338">
        <v>247.26666666666665</v>
      </c>
      <c r="M165" s="340">
        <v>236.8</v>
      </c>
      <c r="N165" s="340">
        <v>227.3</v>
      </c>
      <c r="O165" s="340">
        <v>58690000</v>
      </c>
      <c r="P165" s="343">
        <v>-1.2783851976450799E-2</v>
      </c>
    </row>
    <row r="166" spans="1:16" ht="12.75" customHeight="1">
      <c r="A166" s="375">
        <v>156</v>
      </c>
      <c r="B166" s="376" t="s">
        <v>190</v>
      </c>
      <c r="C166" s="339" t="s">
        <v>210</v>
      </c>
      <c r="D166" s="367">
        <v>45197</v>
      </c>
      <c r="E166" s="342">
        <v>271.55</v>
      </c>
      <c r="F166" s="339">
        <v>267.95000000000005</v>
      </c>
      <c r="G166" s="338">
        <v>263.30000000000007</v>
      </c>
      <c r="H166" s="338">
        <v>255.05</v>
      </c>
      <c r="I166" s="338">
        <v>250.40000000000003</v>
      </c>
      <c r="J166" s="338">
        <v>276.2000000000001</v>
      </c>
      <c r="K166" s="338">
        <v>280.85000000000008</v>
      </c>
      <c r="L166" s="338">
        <v>289.10000000000014</v>
      </c>
      <c r="M166" s="340">
        <v>272.60000000000002</v>
      </c>
      <c r="N166" s="340">
        <v>259.7</v>
      </c>
      <c r="O166" s="340">
        <v>60152000</v>
      </c>
      <c r="P166" s="343">
        <v>3.1695938529088911E-2</v>
      </c>
    </row>
    <row r="167" spans="1:16" ht="12.75" customHeight="1">
      <c r="A167" s="375">
        <v>157</v>
      </c>
      <c r="B167" s="376" t="s">
        <v>84</v>
      </c>
      <c r="C167" s="339" t="s">
        <v>211</v>
      </c>
      <c r="D167" s="367">
        <v>45197</v>
      </c>
      <c r="E167" s="342">
        <v>2361.3000000000002</v>
      </c>
      <c r="F167" s="339">
        <v>2368.4333333333338</v>
      </c>
      <c r="G167" s="338">
        <v>2349.7166666666676</v>
      </c>
      <c r="H167" s="338">
        <v>2338.1333333333337</v>
      </c>
      <c r="I167" s="338">
        <v>2319.4166666666674</v>
      </c>
      <c r="J167" s="338">
        <v>2380.0166666666678</v>
      </c>
      <c r="K167" s="338">
        <v>2398.733333333334</v>
      </c>
      <c r="L167" s="338">
        <v>2410.316666666668</v>
      </c>
      <c r="M167" s="340">
        <v>2387.15</v>
      </c>
      <c r="N167" s="340">
        <v>2356.85</v>
      </c>
      <c r="O167" s="340">
        <v>52085750</v>
      </c>
      <c r="P167" s="343">
        <v>2.1739983325977146E-2</v>
      </c>
    </row>
    <row r="168" spans="1:16" ht="12.75" customHeight="1">
      <c r="A168" s="375">
        <v>158</v>
      </c>
      <c r="B168" s="376" t="s">
        <v>132</v>
      </c>
      <c r="C168" s="339" t="s">
        <v>212</v>
      </c>
      <c r="D168" s="367">
        <v>45197</v>
      </c>
      <c r="E168" s="342">
        <v>93.3</v>
      </c>
      <c r="F168" s="339">
        <v>93.833333333333329</v>
      </c>
      <c r="G168" s="338">
        <v>92.516666666666652</v>
      </c>
      <c r="H168" s="338">
        <v>91.73333333333332</v>
      </c>
      <c r="I168" s="338">
        <v>90.416666666666643</v>
      </c>
      <c r="J168" s="338">
        <v>94.61666666666666</v>
      </c>
      <c r="K168" s="338">
        <v>95.933333333333351</v>
      </c>
      <c r="L168" s="338">
        <v>96.716666666666669</v>
      </c>
      <c r="M168" s="340">
        <v>95.15</v>
      </c>
      <c r="N168" s="340">
        <v>93.05</v>
      </c>
      <c r="O168" s="340">
        <v>144656000</v>
      </c>
      <c r="P168" s="343">
        <v>1.9508344609833108E-2</v>
      </c>
    </row>
    <row r="169" spans="1:16" ht="12.75" customHeight="1">
      <c r="A169" s="375">
        <v>159</v>
      </c>
      <c r="B169" s="376" t="s">
        <v>63</v>
      </c>
      <c r="C169" s="344" t="s">
        <v>213</v>
      </c>
      <c r="D169" s="367">
        <v>45197</v>
      </c>
      <c r="E169" s="342">
        <v>799.6</v>
      </c>
      <c r="F169" s="339">
        <v>802.58333333333337</v>
      </c>
      <c r="G169" s="338">
        <v>794.56666666666672</v>
      </c>
      <c r="H169" s="338">
        <v>789.5333333333333</v>
      </c>
      <c r="I169" s="338">
        <v>781.51666666666665</v>
      </c>
      <c r="J169" s="338">
        <v>807.61666666666679</v>
      </c>
      <c r="K169" s="338">
        <v>815.63333333333344</v>
      </c>
      <c r="L169" s="338">
        <v>820.66666666666686</v>
      </c>
      <c r="M169" s="340">
        <v>810.6</v>
      </c>
      <c r="N169" s="340">
        <v>797.55</v>
      </c>
      <c r="O169" s="340">
        <v>11436800</v>
      </c>
      <c r="P169" s="343">
        <v>1.7002205306964502E-2</v>
      </c>
    </row>
    <row r="170" spans="1:16" ht="12.75" customHeight="1">
      <c r="A170" s="375">
        <v>160</v>
      </c>
      <c r="B170" s="376" t="s">
        <v>68</v>
      </c>
      <c r="C170" s="339" t="s">
        <v>214</v>
      </c>
      <c r="D170" s="367">
        <v>45197</v>
      </c>
      <c r="E170" s="342">
        <v>1322.95</v>
      </c>
      <c r="F170" s="339">
        <v>1327</v>
      </c>
      <c r="G170" s="338">
        <v>1315.5</v>
      </c>
      <c r="H170" s="338">
        <v>1308.05</v>
      </c>
      <c r="I170" s="338">
        <v>1296.55</v>
      </c>
      <c r="J170" s="338">
        <v>1334.45</v>
      </c>
      <c r="K170" s="338">
        <v>1345.95</v>
      </c>
      <c r="L170" s="338">
        <v>1353.4</v>
      </c>
      <c r="M170" s="340">
        <v>1338.5</v>
      </c>
      <c r="N170" s="340">
        <v>1319.55</v>
      </c>
      <c r="O170" s="340">
        <v>8012250</v>
      </c>
      <c r="P170" s="343">
        <v>-1.1382565241532482E-2</v>
      </c>
    </row>
    <row r="171" spans="1:16" ht="12.75" customHeight="1">
      <c r="A171" s="375">
        <v>161</v>
      </c>
      <c r="B171" s="376" t="s">
        <v>63</v>
      </c>
      <c r="C171" s="339" t="s">
        <v>215</v>
      </c>
      <c r="D171" s="367">
        <v>45197</v>
      </c>
      <c r="E171" s="342">
        <v>597.9</v>
      </c>
      <c r="F171" s="339">
        <v>597.21666666666658</v>
      </c>
      <c r="G171" s="338">
        <v>592.38333333333321</v>
      </c>
      <c r="H171" s="338">
        <v>586.86666666666667</v>
      </c>
      <c r="I171" s="338">
        <v>582.0333333333333</v>
      </c>
      <c r="J171" s="338">
        <v>602.73333333333312</v>
      </c>
      <c r="K171" s="338">
        <v>607.56666666666638</v>
      </c>
      <c r="L171" s="338">
        <v>613.08333333333303</v>
      </c>
      <c r="M171" s="340">
        <v>602.04999999999995</v>
      </c>
      <c r="N171" s="340">
        <v>591.70000000000005</v>
      </c>
      <c r="O171" s="340">
        <v>85696500</v>
      </c>
      <c r="P171" s="343">
        <v>2.2698387125646671E-2</v>
      </c>
    </row>
    <row r="172" spans="1:16" ht="12.75" customHeight="1">
      <c r="A172" s="375">
        <v>162</v>
      </c>
      <c r="B172" s="376" t="s">
        <v>49</v>
      </c>
      <c r="C172" s="339" t="s">
        <v>216</v>
      </c>
      <c r="D172" s="367">
        <v>45197</v>
      </c>
      <c r="E172" s="342">
        <v>25893.55</v>
      </c>
      <c r="F172" s="339">
        <v>26041.95</v>
      </c>
      <c r="G172" s="338">
        <v>25651.600000000002</v>
      </c>
      <c r="H172" s="338">
        <v>25409.65</v>
      </c>
      <c r="I172" s="338">
        <v>25019.300000000003</v>
      </c>
      <c r="J172" s="338">
        <v>26283.9</v>
      </c>
      <c r="K172" s="338">
        <v>26674.25</v>
      </c>
      <c r="L172" s="338">
        <v>26916.2</v>
      </c>
      <c r="M172" s="340">
        <v>26432.3</v>
      </c>
      <c r="N172" s="340">
        <v>25800</v>
      </c>
      <c r="O172" s="340">
        <v>192375</v>
      </c>
      <c r="P172" s="343">
        <v>0.14033787788974511</v>
      </c>
    </row>
    <row r="173" spans="1:16" ht="12.75" customHeight="1">
      <c r="A173" s="375">
        <v>163</v>
      </c>
      <c r="B173" s="376" t="s">
        <v>41</v>
      </c>
      <c r="C173" s="339" t="s">
        <v>217</v>
      </c>
      <c r="D173" s="367">
        <v>45197</v>
      </c>
      <c r="E173" s="342">
        <v>3693.85</v>
      </c>
      <c r="F173" s="339">
        <v>3716.5500000000006</v>
      </c>
      <c r="G173" s="338">
        <v>3661.1000000000013</v>
      </c>
      <c r="H173" s="338">
        <v>3628.3500000000008</v>
      </c>
      <c r="I173" s="338">
        <v>3572.9000000000015</v>
      </c>
      <c r="J173" s="338">
        <v>3749.3000000000011</v>
      </c>
      <c r="K173" s="338">
        <v>3804.7500000000009</v>
      </c>
      <c r="L173" s="338">
        <v>3837.5000000000009</v>
      </c>
      <c r="M173" s="340">
        <v>3772</v>
      </c>
      <c r="N173" s="340">
        <v>3683.8</v>
      </c>
      <c r="O173" s="340">
        <v>1873575</v>
      </c>
      <c r="P173" s="343">
        <v>4.1424640782635282E-2</v>
      </c>
    </row>
    <row r="174" spans="1:16" ht="12.75" customHeight="1">
      <c r="A174" s="375">
        <v>164</v>
      </c>
      <c r="B174" s="376" t="s">
        <v>47</v>
      </c>
      <c r="C174" s="339" t="s">
        <v>218</v>
      </c>
      <c r="D174" s="367">
        <v>45197</v>
      </c>
      <c r="E174" s="342">
        <v>2267.6</v>
      </c>
      <c r="F174" s="339">
        <v>2286.2333333333331</v>
      </c>
      <c r="G174" s="338">
        <v>2244.6666666666661</v>
      </c>
      <c r="H174" s="338">
        <v>2221.7333333333331</v>
      </c>
      <c r="I174" s="338">
        <v>2180.1666666666661</v>
      </c>
      <c r="J174" s="338">
        <v>2309.1666666666661</v>
      </c>
      <c r="K174" s="338">
        <v>2350.7333333333327</v>
      </c>
      <c r="L174" s="338">
        <v>2373.6666666666661</v>
      </c>
      <c r="M174" s="340">
        <v>2327.8000000000002</v>
      </c>
      <c r="N174" s="340">
        <v>2263.3000000000002</v>
      </c>
      <c r="O174" s="340">
        <v>3808875</v>
      </c>
      <c r="P174" s="343">
        <v>9.8463962189838515E-5</v>
      </c>
    </row>
    <row r="175" spans="1:16" ht="12.75" customHeight="1">
      <c r="A175" s="375">
        <v>165</v>
      </c>
      <c r="B175" s="376" t="s">
        <v>68</v>
      </c>
      <c r="C175" s="339" t="s">
        <v>219</v>
      </c>
      <c r="D175" s="367">
        <v>45197</v>
      </c>
      <c r="E175" s="342">
        <v>1895.2</v>
      </c>
      <c r="F175" s="339">
        <v>1905.3333333333333</v>
      </c>
      <c r="G175" s="338">
        <v>1876.6666666666665</v>
      </c>
      <c r="H175" s="338">
        <v>1858.1333333333332</v>
      </c>
      <c r="I175" s="338">
        <v>1829.4666666666665</v>
      </c>
      <c r="J175" s="338">
        <v>1923.8666666666666</v>
      </c>
      <c r="K175" s="338">
        <v>1952.5333333333331</v>
      </c>
      <c r="L175" s="338">
        <v>1971.0666666666666</v>
      </c>
      <c r="M175" s="340">
        <v>1934</v>
      </c>
      <c r="N175" s="340">
        <v>1886.8</v>
      </c>
      <c r="O175" s="340">
        <v>7854600</v>
      </c>
      <c r="P175" s="343">
        <v>2.4655604257983719E-2</v>
      </c>
    </row>
    <row r="176" spans="1:16" ht="12.75" customHeight="1">
      <c r="A176" s="375">
        <v>166</v>
      </c>
      <c r="B176" s="376" t="s">
        <v>43</v>
      </c>
      <c r="C176" s="339" t="s">
        <v>220</v>
      </c>
      <c r="D176" s="367">
        <v>45197</v>
      </c>
      <c r="E176" s="342">
        <v>1132.0999999999999</v>
      </c>
      <c r="F176" s="339">
        <v>1135.2333333333333</v>
      </c>
      <c r="G176" s="338">
        <v>1125.3666666666668</v>
      </c>
      <c r="H176" s="338">
        <v>1118.6333333333334</v>
      </c>
      <c r="I176" s="338">
        <v>1108.7666666666669</v>
      </c>
      <c r="J176" s="338">
        <v>1141.9666666666667</v>
      </c>
      <c r="K176" s="338">
        <v>1151.833333333333</v>
      </c>
      <c r="L176" s="338">
        <v>1158.5666666666666</v>
      </c>
      <c r="M176" s="340">
        <v>1145.0999999999999</v>
      </c>
      <c r="N176" s="340">
        <v>1128.5</v>
      </c>
      <c r="O176" s="340">
        <v>23552200</v>
      </c>
      <c r="P176" s="343">
        <v>-1.1196990625091838E-2</v>
      </c>
    </row>
    <row r="177" spans="1:16" ht="12.75" customHeight="1">
      <c r="A177" s="375">
        <v>167</v>
      </c>
      <c r="B177" s="376" t="s">
        <v>205</v>
      </c>
      <c r="C177" s="339" t="s">
        <v>221</v>
      </c>
      <c r="D177" s="367">
        <v>45197</v>
      </c>
      <c r="E177" s="342">
        <v>593.85</v>
      </c>
      <c r="F177" s="339">
        <v>594.5333333333333</v>
      </c>
      <c r="G177" s="338">
        <v>586.21666666666658</v>
      </c>
      <c r="H177" s="338">
        <v>578.58333333333326</v>
      </c>
      <c r="I177" s="338">
        <v>570.26666666666654</v>
      </c>
      <c r="J177" s="338">
        <v>602.16666666666663</v>
      </c>
      <c r="K177" s="338">
        <v>610.48333333333323</v>
      </c>
      <c r="L177" s="338">
        <v>618.11666666666667</v>
      </c>
      <c r="M177" s="340">
        <v>602.85</v>
      </c>
      <c r="N177" s="340">
        <v>586.9</v>
      </c>
      <c r="O177" s="340">
        <v>8289000</v>
      </c>
      <c r="P177" s="343">
        <v>-1.585040071237756E-2</v>
      </c>
    </row>
    <row r="178" spans="1:16" ht="12.75" customHeight="1">
      <c r="A178" s="375">
        <v>168</v>
      </c>
      <c r="B178" s="376" t="s">
        <v>43</v>
      </c>
      <c r="C178" s="336" t="s">
        <v>222</v>
      </c>
      <c r="D178" s="367">
        <v>45197</v>
      </c>
      <c r="E178" s="342">
        <v>771.45</v>
      </c>
      <c r="F178" s="339">
        <v>774.5</v>
      </c>
      <c r="G178" s="338">
        <v>761.35</v>
      </c>
      <c r="H178" s="338">
        <v>751.25</v>
      </c>
      <c r="I178" s="338">
        <v>738.1</v>
      </c>
      <c r="J178" s="338">
        <v>784.6</v>
      </c>
      <c r="K178" s="338">
        <v>797.75000000000011</v>
      </c>
      <c r="L178" s="338">
        <v>807.85</v>
      </c>
      <c r="M178" s="340">
        <v>787.65</v>
      </c>
      <c r="N178" s="340">
        <v>764.4</v>
      </c>
      <c r="O178" s="340">
        <v>4284000</v>
      </c>
      <c r="P178" s="343">
        <v>-2.7027027027027029E-2</v>
      </c>
    </row>
    <row r="179" spans="1:16" ht="12.75" customHeight="1">
      <c r="A179" s="375">
        <v>169</v>
      </c>
      <c r="B179" s="376" t="s">
        <v>39</v>
      </c>
      <c r="C179" s="339" t="s">
        <v>223</v>
      </c>
      <c r="D179" s="367">
        <v>45197</v>
      </c>
      <c r="E179" s="342">
        <v>1035</v>
      </c>
      <c r="F179" s="339">
        <v>1032.2833333333333</v>
      </c>
      <c r="G179" s="338">
        <v>1024.4666666666667</v>
      </c>
      <c r="H179" s="338">
        <v>1013.9333333333334</v>
      </c>
      <c r="I179" s="338">
        <v>1006.1166666666668</v>
      </c>
      <c r="J179" s="338">
        <v>1042.8166666666666</v>
      </c>
      <c r="K179" s="338">
        <v>1050.6333333333332</v>
      </c>
      <c r="L179" s="338">
        <v>1061.1666666666665</v>
      </c>
      <c r="M179" s="340">
        <v>1040.0999999999999</v>
      </c>
      <c r="N179" s="340">
        <v>1021.75</v>
      </c>
      <c r="O179" s="340">
        <v>9491900</v>
      </c>
      <c r="P179" s="343">
        <v>3.5272945410917814E-2</v>
      </c>
    </row>
    <row r="180" spans="1:16" ht="12.75" customHeight="1">
      <c r="A180" s="375">
        <v>170</v>
      </c>
      <c r="B180" s="376" t="s">
        <v>79</v>
      </c>
      <c r="C180" s="345" t="s">
        <v>224</v>
      </c>
      <c r="D180" s="367">
        <v>45197</v>
      </c>
      <c r="E180" s="342">
        <v>1880.7</v>
      </c>
      <c r="F180" s="339">
        <v>1885.25</v>
      </c>
      <c r="G180" s="338">
        <v>1861.45</v>
      </c>
      <c r="H180" s="338">
        <v>1842.2</v>
      </c>
      <c r="I180" s="338">
        <v>1818.4</v>
      </c>
      <c r="J180" s="338">
        <v>1904.5</v>
      </c>
      <c r="K180" s="338">
        <v>1928.3000000000002</v>
      </c>
      <c r="L180" s="338">
        <v>1947.55</v>
      </c>
      <c r="M180" s="340">
        <v>1909.05</v>
      </c>
      <c r="N180" s="340">
        <v>1866</v>
      </c>
      <c r="O180" s="340">
        <v>5860000</v>
      </c>
      <c r="P180" s="343">
        <v>-1.982102534080455E-2</v>
      </c>
    </row>
    <row r="181" spans="1:16" ht="12.75" customHeight="1">
      <c r="A181" s="375">
        <v>171</v>
      </c>
      <c r="B181" s="376" t="s">
        <v>59</v>
      </c>
      <c r="C181" s="339" t="s">
        <v>225</v>
      </c>
      <c r="D181" s="367">
        <v>45197</v>
      </c>
      <c r="E181" s="342">
        <v>878.4</v>
      </c>
      <c r="F181" s="339">
        <v>879.76666666666677</v>
      </c>
      <c r="G181" s="338">
        <v>868.83333333333348</v>
      </c>
      <c r="H181" s="338">
        <v>859.26666666666677</v>
      </c>
      <c r="I181" s="338">
        <v>848.33333333333348</v>
      </c>
      <c r="J181" s="338">
        <v>889.33333333333348</v>
      </c>
      <c r="K181" s="338">
        <v>900.26666666666665</v>
      </c>
      <c r="L181" s="338">
        <v>909.83333333333348</v>
      </c>
      <c r="M181" s="340">
        <v>890.7</v>
      </c>
      <c r="N181" s="340">
        <v>870.2</v>
      </c>
      <c r="O181" s="340">
        <v>10287900</v>
      </c>
      <c r="P181" s="343">
        <v>-1.9639794168096057E-2</v>
      </c>
    </row>
    <row r="182" spans="1:16" ht="12.75" customHeight="1">
      <c r="A182" s="375">
        <v>172</v>
      </c>
      <c r="B182" s="376" t="s">
        <v>56</v>
      </c>
      <c r="C182" s="339" t="s">
        <v>226</v>
      </c>
      <c r="D182" s="367">
        <v>45197</v>
      </c>
      <c r="E182" s="342">
        <v>621.6</v>
      </c>
      <c r="F182" s="339">
        <v>624.36666666666667</v>
      </c>
      <c r="G182" s="338">
        <v>617.73333333333335</v>
      </c>
      <c r="H182" s="338">
        <v>613.86666666666667</v>
      </c>
      <c r="I182" s="338">
        <v>607.23333333333335</v>
      </c>
      <c r="J182" s="338">
        <v>628.23333333333335</v>
      </c>
      <c r="K182" s="338">
        <v>634.86666666666679</v>
      </c>
      <c r="L182" s="338">
        <v>638.73333333333335</v>
      </c>
      <c r="M182" s="340">
        <v>631</v>
      </c>
      <c r="N182" s="340">
        <v>620.5</v>
      </c>
      <c r="O182" s="340">
        <v>68677875</v>
      </c>
      <c r="P182" s="343">
        <v>8.0527086383601759E-3</v>
      </c>
    </row>
    <row r="183" spans="1:16" ht="12.75" customHeight="1">
      <c r="A183" s="375">
        <v>173</v>
      </c>
      <c r="B183" s="376" t="s">
        <v>190</v>
      </c>
      <c r="C183" s="339" t="s">
        <v>227</v>
      </c>
      <c r="D183" s="367">
        <v>45197</v>
      </c>
      <c r="E183" s="342">
        <v>257.2</v>
      </c>
      <c r="F183" s="339">
        <v>256.91666666666663</v>
      </c>
      <c r="G183" s="338">
        <v>254.68333333333328</v>
      </c>
      <c r="H183" s="338">
        <v>252.16666666666666</v>
      </c>
      <c r="I183" s="338">
        <v>249.93333333333331</v>
      </c>
      <c r="J183" s="338">
        <v>259.43333333333328</v>
      </c>
      <c r="K183" s="338">
        <v>261.66666666666663</v>
      </c>
      <c r="L183" s="338">
        <v>264.18333333333322</v>
      </c>
      <c r="M183" s="340">
        <v>259.14999999999998</v>
      </c>
      <c r="N183" s="340">
        <v>254.4</v>
      </c>
      <c r="O183" s="340">
        <v>87878250</v>
      </c>
      <c r="P183" s="343">
        <v>-1.9653614457831325E-2</v>
      </c>
    </row>
    <row r="184" spans="1:16" ht="12.75" customHeight="1">
      <c r="A184" s="375">
        <v>174</v>
      </c>
      <c r="B184" s="376" t="s">
        <v>132</v>
      </c>
      <c r="C184" s="339" t="s">
        <v>228</v>
      </c>
      <c r="D184" s="367">
        <v>45197</v>
      </c>
      <c r="E184" s="342">
        <v>126.65</v>
      </c>
      <c r="F184" s="339">
        <v>126.91666666666667</v>
      </c>
      <c r="G184" s="338">
        <v>125.13333333333335</v>
      </c>
      <c r="H184" s="338">
        <v>123.61666666666669</v>
      </c>
      <c r="I184" s="338">
        <v>121.83333333333337</v>
      </c>
      <c r="J184" s="338">
        <v>128.43333333333334</v>
      </c>
      <c r="K184" s="338">
        <v>130.21666666666667</v>
      </c>
      <c r="L184" s="338">
        <v>131.73333333333332</v>
      </c>
      <c r="M184" s="340">
        <v>128.69999999999999</v>
      </c>
      <c r="N184" s="340">
        <v>125.4</v>
      </c>
      <c r="O184" s="340">
        <v>227034500</v>
      </c>
      <c r="P184" s="343">
        <v>-3.3233406716942249E-2</v>
      </c>
    </row>
    <row r="185" spans="1:16" ht="12.75" customHeight="1">
      <c r="A185" s="375">
        <v>175</v>
      </c>
      <c r="B185" s="376" t="s">
        <v>87</v>
      </c>
      <c r="C185" s="339" t="s">
        <v>229</v>
      </c>
      <c r="D185" s="367">
        <v>45197</v>
      </c>
      <c r="E185" s="342">
        <v>3604.4</v>
      </c>
      <c r="F185" s="339">
        <v>3601.0833333333335</v>
      </c>
      <c r="G185" s="338">
        <v>3568.5166666666669</v>
      </c>
      <c r="H185" s="338">
        <v>3532.6333333333332</v>
      </c>
      <c r="I185" s="338">
        <v>3500.0666666666666</v>
      </c>
      <c r="J185" s="338">
        <v>3636.9666666666672</v>
      </c>
      <c r="K185" s="338">
        <v>3669.5333333333338</v>
      </c>
      <c r="L185" s="338">
        <v>3705.4166666666674</v>
      </c>
      <c r="M185" s="340">
        <v>3633.65</v>
      </c>
      <c r="N185" s="340">
        <v>3565.2</v>
      </c>
      <c r="O185" s="340">
        <v>9781800</v>
      </c>
      <c r="P185" s="343">
        <v>-6.1519860602396786E-3</v>
      </c>
    </row>
    <row r="186" spans="1:16" ht="12.75" customHeight="1">
      <c r="A186" s="375">
        <v>176</v>
      </c>
      <c r="B186" s="376" t="s">
        <v>87</v>
      </c>
      <c r="C186" s="339" t="s">
        <v>230</v>
      </c>
      <c r="D186" s="367">
        <v>45197</v>
      </c>
      <c r="E186" s="342">
        <v>1302.0999999999999</v>
      </c>
      <c r="F186" s="339">
        <v>1302.4000000000001</v>
      </c>
      <c r="G186" s="338">
        <v>1285.8500000000001</v>
      </c>
      <c r="H186" s="338">
        <v>1269.6000000000001</v>
      </c>
      <c r="I186" s="338">
        <v>1253.0500000000002</v>
      </c>
      <c r="J186" s="338">
        <v>1318.65</v>
      </c>
      <c r="K186" s="338">
        <v>1335.2000000000003</v>
      </c>
      <c r="L186" s="338">
        <v>1351.45</v>
      </c>
      <c r="M186" s="340">
        <v>1318.95</v>
      </c>
      <c r="N186" s="340">
        <v>1286.1500000000001</v>
      </c>
      <c r="O186" s="340">
        <v>12069000</v>
      </c>
      <c r="P186" s="343">
        <v>3.365878725590956E-2</v>
      </c>
    </row>
    <row r="187" spans="1:16" ht="12.75" customHeight="1">
      <c r="A187" s="375">
        <v>177</v>
      </c>
      <c r="B187" s="376" t="s">
        <v>59</v>
      </c>
      <c r="C187" s="339" t="s">
        <v>231</v>
      </c>
      <c r="D187" s="367">
        <v>45197</v>
      </c>
      <c r="E187" s="342">
        <v>3271.2</v>
      </c>
      <c r="F187" s="339">
        <v>3274.0833333333335</v>
      </c>
      <c r="G187" s="338">
        <v>3256.0166666666669</v>
      </c>
      <c r="H187" s="338">
        <v>3240.8333333333335</v>
      </c>
      <c r="I187" s="338">
        <v>3222.7666666666669</v>
      </c>
      <c r="J187" s="338">
        <v>3289.2666666666669</v>
      </c>
      <c r="K187" s="338">
        <v>3307.3333333333335</v>
      </c>
      <c r="L187" s="338">
        <v>3322.5166666666669</v>
      </c>
      <c r="M187" s="340">
        <v>3292.15</v>
      </c>
      <c r="N187" s="340">
        <v>3258.9</v>
      </c>
      <c r="O187" s="340">
        <v>5750250</v>
      </c>
      <c r="P187" s="343">
        <v>-6.3504406428201137E-3</v>
      </c>
    </row>
    <row r="188" spans="1:16" ht="12.75" customHeight="1">
      <c r="A188" s="375">
        <v>178</v>
      </c>
      <c r="B188" s="376" t="s">
        <v>43</v>
      </c>
      <c r="C188" s="339" t="s">
        <v>232</v>
      </c>
      <c r="D188" s="367">
        <v>45197</v>
      </c>
      <c r="E188" s="342">
        <v>1850.1</v>
      </c>
      <c r="F188" s="339">
        <v>1853.7666666666667</v>
      </c>
      <c r="G188" s="338">
        <v>1832.5333333333333</v>
      </c>
      <c r="H188" s="338">
        <v>1814.9666666666667</v>
      </c>
      <c r="I188" s="338">
        <v>1793.7333333333333</v>
      </c>
      <c r="J188" s="338">
        <v>1871.3333333333333</v>
      </c>
      <c r="K188" s="338">
        <v>1892.5666666666664</v>
      </c>
      <c r="L188" s="338">
        <v>1910.1333333333332</v>
      </c>
      <c r="M188" s="340">
        <v>1875</v>
      </c>
      <c r="N188" s="340">
        <v>1836.2</v>
      </c>
      <c r="O188" s="340">
        <v>2336500</v>
      </c>
      <c r="P188" s="343">
        <v>-9.5379398050021193E-3</v>
      </c>
    </row>
    <row r="189" spans="1:16" ht="12.75" customHeight="1">
      <c r="A189" s="375">
        <v>179</v>
      </c>
      <c r="B189" s="376" t="s">
        <v>45</v>
      </c>
      <c r="C189" s="339" t="s">
        <v>233</v>
      </c>
      <c r="D189" s="367">
        <v>45197</v>
      </c>
      <c r="E189" s="342">
        <v>2063.4499999999998</v>
      </c>
      <c r="F189" s="339">
        <v>2069.4</v>
      </c>
      <c r="G189" s="338">
        <v>2043.3500000000004</v>
      </c>
      <c r="H189" s="338">
        <v>2023.2500000000005</v>
      </c>
      <c r="I189" s="338">
        <v>1997.2000000000007</v>
      </c>
      <c r="J189" s="338">
        <v>2089.5</v>
      </c>
      <c r="K189" s="338">
        <v>2115.5500000000002</v>
      </c>
      <c r="L189" s="338">
        <v>2135.6499999999996</v>
      </c>
      <c r="M189" s="340">
        <v>2095.4499999999998</v>
      </c>
      <c r="N189" s="340">
        <v>2049.3000000000002</v>
      </c>
      <c r="O189" s="340">
        <v>3562800</v>
      </c>
      <c r="P189" s="343">
        <v>1.2274122059324924E-2</v>
      </c>
    </row>
    <row r="190" spans="1:16" ht="12.75" customHeight="1">
      <c r="A190" s="375">
        <v>180</v>
      </c>
      <c r="B190" s="376" t="s">
        <v>56</v>
      </c>
      <c r="C190" s="339" t="s">
        <v>234</v>
      </c>
      <c r="D190" s="367">
        <v>45197</v>
      </c>
      <c r="E190" s="342">
        <v>1498.2</v>
      </c>
      <c r="F190" s="339">
        <v>1495.2166666666665</v>
      </c>
      <c r="G190" s="338">
        <v>1488.583333333333</v>
      </c>
      <c r="H190" s="338">
        <v>1478.9666666666665</v>
      </c>
      <c r="I190" s="338">
        <v>1472.333333333333</v>
      </c>
      <c r="J190" s="338">
        <v>1504.833333333333</v>
      </c>
      <c r="K190" s="338">
        <v>1511.4666666666667</v>
      </c>
      <c r="L190" s="338">
        <v>1521.083333333333</v>
      </c>
      <c r="M190" s="340">
        <v>1501.85</v>
      </c>
      <c r="N190" s="340">
        <v>1485.6</v>
      </c>
      <c r="O190" s="340">
        <v>7478100</v>
      </c>
      <c r="P190" s="343">
        <v>2.4846508058326937E-2</v>
      </c>
    </row>
    <row r="191" spans="1:16" ht="12.75" customHeight="1">
      <c r="A191" s="375">
        <v>181</v>
      </c>
      <c r="B191" s="376" t="s">
        <v>59</v>
      </c>
      <c r="C191" s="339" t="s">
        <v>235</v>
      </c>
      <c r="D191" s="367">
        <v>45197</v>
      </c>
      <c r="E191" s="342">
        <v>1564.9</v>
      </c>
      <c r="F191" s="339">
        <v>1560.9666666666665</v>
      </c>
      <c r="G191" s="338">
        <v>1533.9333333333329</v>
      </c>
      <c r="H191" s="338">
        <v>1502.9666666666665</v>
      </c>
      <c r="I191" s="338">
        <v>1475.9333333333329</v>
      </c>
      <c r="J191" s="338">
        <v>1591.9333333333329</v>
      </c>
      <c r="K191" s="338">
        <v>1618.9666666666662</v>
      </c>
      <c r="L191" s="338">
        <v>1649.9333333333329</v>
      </c>
      <c r="M191" s="340">
        <v>1588</v>
      </c>
      <c r="N191" s="340">
        <v>1530</v>
      </c>
      <c r="O191" s="340">
        <v>2300000</v>
      </c>
      <c r="P191" s="343">
        <v>-2.34375E-2</v>
      </c>
    </row>
    <row r="192" spans="1:16" ht="12.75" customHeight="1">
      <c r="A192" s="375">
        <v>182</v>
      </c>
      <c r="B192" s="376" t="s">
        <v>49</v>
      </c>
      <c r="C192" s="339" t="s">
        <v>236</v>
      </c>
      <c r="D192" s="367">
        <v>45197</v>
      </c>
      <c r="E192" s="342">
        <v>8207.7000000000007</v>
      </c>
      <c r="F192" s="339">
        <v>8245.3333333333339</v>
      </c>
      <c r="G192" s="338">
        <v>8162.4666666666672</v>
      </c>
      <c r="H192" s="338">
        <v>8117.2333333333336</v>
      </c>
      <c r="I192" s="338">
        <v>8034.3666666666668</v>
      </c>
      <c r="J192" s="338">
        <v>8290.5666666666675</v>
      </c>
      <c r="K192" s="338">
        <v>8373.4333333333325</v>
      </c>
      <c r="L192" s="338">
        <v>8418.6666666666679</v>
      </c>
      <c r="M192" s="340">
        <v>8328.2000000000007</v>
      </c>
      <c r="N192" s="340">
        <v>8200.1</v>
      </c>
      <c r="O192" s="340">
        <v>1507400</v>
      </c>
      <c r="P192" s="343">
        <v>0.10659227719864925</v>
      </c>
    </row>
    <row r="193" spans="1:16" ht="12.75" customHeight="1">
      <c r="A193" s="375">
        <v>183</v>
      </c>
      <c r="B193" s="376" t="s">
        <v>39</v>
      </c>
      <c r="C193" s="339" t="s">
        <v>237</v>
      </c>
      <c r="D193" s="367">
        <v>45197</v>
      </c>
      <c r="E193" s="342">
        <v>615.5</v>
      </c>
      <c r="F193" s="339">
        <v>619.58333333333337</v>
      </c>
      <c r="G193" s="338">
        <v>609.81666666666672</v>
      </c>
      <c r="H193" s="338">
        <v>604.13333333333333</v>
      </c>
      <c r="I193" s="338">
        <v>594.36666666666667</v>
      </c>
      <c r="J193" s="338">
        <v>625.26666666666677</v>
      </c>
      <c r="K193" s="338">
        <v>635.03333333333342</v>
      </c>
      <c r="L193" s="338">
        <v>640.71666666666681</v>
      </c>
      <c r="M193" s="340">
        <v>629.35</v>
      </c>
      <c r="N193" s="340">
        <v>613.9</v>
      </c>
      <c r="O193" s="340">
        <v>36245300</v>
      </c>
      <c r="P193" s="343">
        <v>2.173116388155966E-2</v>
      </c>
    </row>
    <row r="194" spans="1:16" ht="12.75" customHeight="1">
      <c r="A194" s="375">
        <v>184</v>
      </c>
      <c r="B194" s="376" t="s">
        <v>132</v>
      </c>
      <c r="C194" s="339" t="s">
        <v>238</v>
      </c>
      <c r="D194" s="367">
        <v>45197</v>
      </c>
      <c r="E194" s="342">
        <v>225.75</v>
      </c>
      <c r="F194" s="339">
        <v>225.4</v>
      </c>
      <c r="G194" s="338">
        <v>222.75</v>
      </c>
      <c r="H194" s="338">
        <v>219.75</v>
      </c>
      <c r="I194" s="338">
        <v>217.1</v>
      </c>
      <c r="J194" s="338">
        <v>228.4</v>
      </c>
      <c r="K194" s="338">
        <v>231.05000000000004</v>
      </c>
      <c r="L194" s="338">
        <v>234.05</v>
      </c>
      <c r="M194" s="340">
        <v>228.05</v>
      </c>
      <c r="N194" s="340">
        <v>222.4</v>
      </c>
      <c r="O194" s="340">
        <v>72560000</v>
      </c>
      <c r="P194" s="343">
        <v>-4.3907793633369925E-3</v>
      </c>
    </row>
    <row r="195" spans="1:16" ht="12.75" customHeight="1">
      <c r="A195" s="375">
        <v>185</v>
      </c>
      <c r="B195" s="376" t="s">
        <v>41</v>
      </c>
      <c r="C195" s="339" t="s">
        <v>239</v>
      </c>
      <c r="D195" s="367">
        <v>45197</v>
      </c>
      <c r="E195" s="342">
        <v>865.6</v>
      </c>
      <c r="F195" s="339">
        <v>863.63333333333333</v>
      </c>
      <c r="G195" s="338">
        <v>852.56666666666661</v>
      </c>
      <c r="H195" s="338">
        <v>839.5333333333333</v>
      </c>
      <c r="I195" s="338">
        <v>828.46666666666658</v>
      </c>
      <c r="J195" s="338">
        <v>876.66666666666663</v>
      </c>
      <c r="K195" s="338">
        <v>887.73333333333346</v>
      </c>
      <c r="L195" s="338">
        <v>900.76666666666665</v>
      </c>
      <c r="M195" s="340">
        <v>874.7</v>
      </c>
      <c r="N195" s="340">
        <v>850.6</v>
      </c>
      <c r="O195" s="340">
        <v>7723200</v>
      </c>
      <c r="P195" s="343">
        <v>-3.7319572208510954E-2</v>
      </c>
    </row>
    <row r="196" spans="1:16" ht="12.75" customHeight="1">
      <c r="A196" s="375">
        <v>186</v>
      </c>
      <c r="B196" s="376" t="s">
        <v>87</v>
      </c>
      <c r="C196" s="339" t="s">
        <v>240</v>
      </c>
      <c r="D196" s="367">
        <v>45197</v>
      </c>
      <c r="E196" s="342">
        <v>419.7</v>
      </c>
      <c r="F196" s="339">
        <v>421.59999999999997</v>
      </c>
      <c r="G196" s="338">
        <v>415.49999999999994</v>
      </c>
      <c r="H196" s="338">
        <v>411.29999999999995</v>
      </c>
      <c r="I196" s="338">
        <v>405.19999999999993</v>
      </c>
      <c r="J196" s="338">
        <v>425.79999999999995</v>
      </c>
      <c r="K196" s="338">
        <v>431.9</v>
      </c>
      <c r="L196" s="338">
        <v>436.09999999999997</v>
      </c>
      <c r="M196" s="340">
        <v>427.7</v>
      </c>
      <c r="N196" s="340">
        <v>417.4</v>
      </c>
      <c r="O196" s="340">
        <v>41896500</v>
      </c>
      <c r="P196" s="343">
        <v>3.3104009468856339E-2</v>
      </c>
    </row>
    <row r="197" spans="1:16" ht="12.75" customHeight="1">
      <c r="A197" s="375">
        <v>187</v>
      </c>
      <c r="B197" s="376" t="s">
        <v>205</v>
      </c>
      <c r="C197" s="339" t="s">
        <v>241</v>
      </c>
      <c r="D197" s="367">
        <v>45197</v>
      </c>
      <c r="E197" s="342">
        <v>265.45</v>
      </c>
      <c r="F197" s="339">
        <v>263.36666666666667</v>
      </c>
      <c r="G197" s="338">
        <v>259.23333333333335</v>
      </c>
      <c r="H197" s="338">
        <v>253.01666666666665</v>
      </c>
      <c r="I197" s="338">
        <v>248.88333333333333</v>
      </c>
      <c r="J197" s="338">
        <v>269.58333333333337</v>
      </c>
      <c r="K197" s="338">
        <v>273.7166666666667</v>
      </c>
      <c r="L197" s="338">
        <v>279.93333333333339</v>
      </c>
      <c r="M197" s="340">
        <v>267.5</v>
      </c>
      <c r="N197" s="340">
        <v>257.14999999999998</v>
      </c>
      <c r="O197" s="340">
        <v>91497000</v>
      </c>
      <c r="P197" s="343">
        <v>-1.3870926021727884E-2</v>
      </c>
    </row>
    <row r="198" spans="1:16" ht="12.75" customHeight="1">
      <c r="A198" s="375">
        <v>188</v>
      </c>
      <c r="B198" s="376" t="s">
        <v>43</v>
      </c>
      <c r="C198" s="339" t="s">
        <v>242</v>
      </c>
      <c r="D198" s="367">
        <v>45197</v>
      </c>
      <c r="E198" s="342">
        <v>596.75</v>
      </c>
      <c r="F198" s="339">
        <v>603.68333333333328</v>
      </c>
      <c r="G198" s="338">
        <v>587.76666666666654</v>
      </c>
      <c r="H198" s="338">
        <v>578.7833333333333</v>
      </c>
      <c r="I198" s="338">
        <v>562.86666666666656</v>
      </c>
      <c r="J198" s="338">
        <v>612.66666666666652</v>
      </c>
      <c r="K198" s="338">
        <v>628.58333333333326</v>
      </c>
      <c r="L198" s="338">
        <v>637.56666666666649</v>
      </c>
      <c r="M198" s="340">
        <v>619.6</v>
      </c>
      <c r="N198" s="340">
        <v>594.70000000000005</v>
      </c>
      <c r="O198" s="340">
        <v>8166600</v>
      </c>
      <c r="P198" s="343">
        <v>4.083505391144758E-2</v>
      </c>
    </row>
    <row r="199" spans="1:16" ht="12.75" customHeight="1">
      <c r="A199" s="377">
        <v>189</v>
      </c>
      <c r="B199" s="378"/>
      <c r="C199" s="369"/>
      <c r="D199" s="370"/>
      <c r="E199" s="371"/>
      <c r="F199" s="371"/>
      <c r="G199" s="372"/>
      <c r="H199" s="372"/>
      <c r="I199" s="372"/>
      <c r="J199" s="372"/>
      <c r="K199" s="372"/>
      <c r="L199" s="372"/>
      <c r="M199" s="369"/>
      <c r="N199" s="369"/>
      <c r="O199" s="373"/>
      <c r="P199" s="374"/>
    </row>
    <row r="200" spans="1:16" ht="12.75" customHeight="1">
      <c r="A200" s="33">
        <v>190</v>
      </c>
      <c r="B200" s="37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9" t="s">
        <v>16</v>
      </c>
      <c r="B8" s="391"/>
      <c r="C8" s="394" t="s">
        <v>20</v>
      </c>
      <c r="D8" s="394" t="s">
        <v>21</v>
      </c>
      <c r="E8" s="386" t="s">
        <v>22</v>
      </c>
      <c r="F8" s="387"/>
      <c r="G8" s="388"/>
      <c r="H8" s="386" t="s">
        <v>23</v>
      </c>
      <c r="I8" s="387"/>
      <c r="J8" s="388"/>
      <c r="K8" s="26"/>
      <c r="L8" s="48"/>
      <c r="M8" s="48"/>
      <c r="N8" s="1"/>
      <c r="O8" s="1"/>
    </row>
    <row r="9" spans="1:15" ht="36" customHeight="1">
      <c r="A9" s="390"/>
      <c r="B9" s="393"/>
      <c r="C9" s="393"/>
      <c r="D9" s="3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19674.25</v>
      </c>
      <c r="D10" s="34">
        <v>19710.133333333335</v>
      </c>
      <c r="E10" s="34">
        <v>19621.616666666669</v>
      </c>
      <c r="F10" s="34">
        <v>19568.983333333334</v>
      </c>
      <c r="G10" s="34">
        <v>19480.466666666667</v>
      </c>
      <c r="H10" s="34">
        <v>19762.76666666667</v>
      </c>
      <c r="I10" s="34">
        <v>19851.28333333334</v>
      </c>
      <c r="J10" s="34">
        <v>19903.916666666672</v>
      </c>
      <c r="K10" s="34">
        <v>19798.650000000001</v>
      </c>
      <c r="L10" s="34">
        <v>19657.5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44612.05</v>
      </c>
      <c r="D11" s="34">
        <v>44719.233333333337</v>
      </c>
      <c r="E11" s="34">
        <v>44441.716666666674</v>
      </c>
      <c r="F11" s="34">
        <v>44271.383333333339</v>
      </c>
      <c r="G11" s="34">
        <v>43993.866666666676</v>
      </c>
      <c r="H11" s="34">
        <v>44889.566666666673</v>
      </c>
      <c r="I11" s="34">
        <v>45167.083333333336</v>
      </c>
      <c r="J11" s="34">
        <v>45337.416666666672</v>
      </c>
      <c r="K11" s="34">
        <v>44996.75</v>
      </c>
      <c r="L11" s="34">
        <v>44548.9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3807.1</v>
      </c>
      <c r="D12" s="36">
        <v>3803.9166666666665</v>
      </c>
      <c r="E12" s="36">
        <v>3783.2833333333328</v>
      </c>
      <c r="F12" s="36">
        <v>3759.4666666666662</v>
      </c>
      <c r="G12" s="36">
        <v>3738.8333333333326</v>
      </c>
      <c r="H12" s="36">
        <v>3827.7333333333331</v>
      </c>
      <c r="I12" s="36">
        <v>3848.3666666666672</v>
      </c>
      <c r="J12" s="36">
        <v>3872.1833333333334</v>
      </c>
      <c r="K12" s="36">
        <v>3824.55</v>
      </c>
      <c r="L12" s="36">
        <v>3780.1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6162.35</v>
      </c>
      <c r="D13" s="36">
        <v>6174.1500000000005</v>
      </c>
      <c r="E13" s="36">
        <v>6141.7000000000007</v>
      </c>
      <c r="F13" s="36">
        <v>6121.05</v>
      </c>
      <c r="G13" s="36">
        <v>6088.6</v>
      </c>
      <c r="H13" s="36">
        <v>6194.8000000000011</v>
      </c>
      <c r="I13" s="36">
        <v>6227.25</v>
      </c>
      <c r="J13" s="36">
        <v>6247.9000000000015</v>
      </c>
      <c r="K13" s="36">
        <v>6206.6</v>
      </c>
      <c r="L13" s="36">
        <v>6153.5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32906.300000000003</v>
      </c>
      <c r="D14" s="36">
        <v>32893.450000000004</v>
      </c>
      <c r="E14" s="36">
        <v>32677.250000000007</v>
      </c>
      <c r="F14" s="36">
        <v>32448.200000000004</v>
      </c>
      <c r="G14" s="36">
        <v>32232.000000000007</v>
      </c>
      <c r="H14" s="36">
        <v>33122.500000000007</v>
      </c>
      <c r="I14" s="36">
        <v>33338.700000000004</v>
      </c>
      <c r="J14" s="36">
        <v>33567.750000000007</v>
      </c>
      <c r="K14" s="36">
        <v>33109.65</v>
      </c>
      <c r="L14" s="36">
        <v>32664.400000000001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5866.75</v>
      </c>
      <c r="D15" s="36">
        <v>5862.2666666666664</v>
      </c>
      <c r="E15" s="36">
        <v>5835.2833333333328</v>
      </c>
      <c r="F15" s="36">
        <v>5803.8166666666666</v>
      </c>
      <c r="G15" s="36">
        <v>5776.833333333333</v>
      </c>
      <c r="H15" s="36">
        <v>5893.7333333333327</v>
      </c>
      <c r="I15" s="36">
        <v>5920.7166666666662</v>
      </c>
      <c r="J15" s="36">
        <v>5952.1833333333325</v>
      </c>
      <c r="K15" s="36">
        <v>5889.25</v>
      </c>
      <c r="L15" s="36">
        <v>5830.8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11494.9</v>
      </c>
      <c r="D16" s="36">
        <v>11497.666666666666</v>
      </c>
      <c r="E16" s="36">
        <v>11425.083333333332</v>
      </c>
      <c r="F16" s="36">
        <v>11355.266666666666</v>
      </c>
      <c r="G16" s="36">
        <v>11282.683333333332</v>
      </c>
      <c r="H16" s="36">
        <v>11567.483333333332</v>
      </c>
      <c r="I16" s="36">
        <v>11640.066666666664</v>
      </c>
      <c r="J16" s="36">
        <v>11709.883333333331</v>
      </c>
      <c r="K16" s="36">
        <v>11570.25</v>
      </c>
      <c r="L16" s="36">
        <v>11427.85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4187</v>
      </c>
      <c r="D17" s="36">
        <v>4223</v>
      </c>
      <c r="E17" s="36">
        <v>4129</v>
      </c>
      <c r="F17" s="36">
        <v>4071</v>
      </c>
      <c r="G17" s="36">
        <v>3977</v>
      </c>
      <c r="H17" s="36">
        <v>4281</v>
      </c>
      <c r="I17" s="36">
        <v>4375</v>
      </c>
      <c r="J17" s="36">
        <v>4433</v>
      </c>
      <c r="K17" s="31">
        <v>4317</v>
      </c>
      <c r="L17" s="31">
        <v>4165</v>
      </c>
      <c r="M17" s="31">
        <v>2.5013800000000002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22543.25</v>
      </c>
      <c r="D18" s="36">
        <v>22613.416666666668</v>
      </c>
      <c r="E18" s="36">
        <v>22288.833333333336</v>
      </c>
      <c r="F18" s="36">
        <v>22034.416666666668</v>
      </c>
      <c r="G18" s="36">
        <v>21709.833333333336</v>
      </c>
      <c r="H18" s="36">
        <v>22867.833333333336</v>
      </c>
      <c r="I18" s="36">
        <v>23192.416666666672</v>
      </c>
      <c r="J18" s="36">
        <v>23446.833333333336</v>
      </c>
      <c r="K18" s="31">
        <v>22938</v>
      </c>
      <c r="L18" s="31">
        <v>22359</v>
      </c>
      <c r="M18" s="31">
        <v>9.3329999999999996E-2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175.05</v>
      </c>
      <c r="D19" s="36">
        <v>176.23333333333335</v>
      </c>
      <c r="E19" s="36">
        <v>173.4666666666667</v>
      </c>
      <c r="F19" s="36">
        <v>171.88333333333335</v>
      </c>
      <c r="G19" s="36">
        <v>169.1166666666667</v>
      </c>
      <c r="H19" s="36">
        <v>177.81666666666669</v>
      </c>
      <c r="I19" s="36">
        <v>180.58333333333334</v>
      </c>
      <c r="J19" s="36">
        <v>182.16666666666669</v>
      </c>
      <c r="K19" s="31">
        <v>179</v>
      </c>
      <c r="L19" s="31">
        <v>174.65</v>
      </c>
      <c r="M19" s="31">
        <v>47.300240000000002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214.55</v>
      </c>
      <c r="D20" s="36">
        <v>217.36666666666667</v>
      </c>
      <c r="E20" s="36">
        <v>211.23333333333335</v>
      </c>
      <c r="F20" s="36">
        <v>207.91666666666669</v>
      </c>
      <c r="G20" s="36">
        <v>201.78333333333336</v>
      </c>
      <c r="H20" s="36">
        <v>220.68333333333334</v>
      </c>
      <c r="I20" s="36">
        <v>226.81666666666666</v>
      </c>
      <c r="J20" s="36">
        <v>230.13333333333333</v>
      </c>
      <c r="K20" s="31">
        <v>223.5</v>
      </c>
      <c r="L20" s="31">
        <v>214.05</v>
      </c>
      <c r="M20" s="31">
        <v>17.573840000000001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1978.5</v>
      </c>
      <c r="D21" s="36">
        <v>1982.5666666666668</v>
      </c>
      <c r="E21" s="36">
        <v>1963.5833333333337</v>
      </c>
      <c r="F21" s="36">
        <v>1948.666666666667</v>
      </c>
      <c r="G21" s="36">
        <v>1929.6833333333338</v>
      </c>
      <c r="H21" s="36">
        <v>1997.4833333333336</v>
      </c>
      <c r="I21" s="36">
        <v>2016.4666666666667</v>
      </c>
      <c r="J21" s="36">
        <v>2031.3833333333334</v>
      </c>
      <c r="K21" s="31">
        <v>2001.55</v>
      </c>
      <c r="L21" s="31">
        <v>1967.65</v>
      </c>
      <c r="M21" s="31">
        <v>2.38415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2464.9</v>
      </c>
      <c r="D22" s="36">
        <v>2474.2999999999997</v>
      </c>
      <c r="E22" s="36">
        <v>2450.5999999999995</v>
      </c>
      <c r="F22" s="36">
        <v>2436.2999999999997</v>
      </c>
      <c r="G22" s="36">
        <v>2412.5999999999995</v>
      </c>
      <c r="H22" s="36">
        <v>2488.5999999999995</v>
      </c>
      <c r="I22" s="36">
        <v>2512.2999999999993</v>
      </c>
      <c r="J22" s="36">
        <v>2526.5999999999995</v>
      </c>
      <c r="K22" s="31">
        <v>2498</v>
      </c>
      <c r="L22" s="31">
        <v>2460</v>
      </c>
      <c r="M22" s="31">
        <v>8.6558899999999994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1018.8</v>
      </c>
      <c r="D23" s="36">
        <v>1014.4166666666666</v>
      </c>
      <c r="E23" s="36">
        <v>1003.3833333333332</v>
      </c>
      <c r="F23" s="36">
        <v>987.96666666666658</v>
      </c>
      <c r="G23" s="36">
        <v>976.93333333333317</v>
      </c>
      <c r="H23" s="36">
        <v>1029.8333333333333</v>
      </c>
      <c r="I23" s="36">
        <v>1040.8666666666668</v>
      </c>
      <c r="J23" s="36">
        <v>1056.2833333333333</v>
      </c>
      <c r="K23" s="31">
        <v>1025.45</v>
      </c>
      <c r="L23" s="31">
        <v>999</v>
      </c>
      <c r="M23" s="31">
        <v>68.405370000000005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827.05</v>
      </c>
      <c r="D24" s="36">
        <v>829.2833333333333</v>
      </c>
      <c r="E24" s="36">
        <v>819.86666666666656</v>
      </c>
      <c r="F24" s="36">
        <v>812.68333333333328</v>
      </c>
      <c r="G24" s="36">
        <v>803.26666666666654</v>
      </c>
      <c r="H24" s="36">
        <v>836.46666666666658</v>
      </c>
      <c r="I24" s="36">
        <v>845.88333333333333</v>
      </c>
      <c r="J24" s="36">
        <v>853.06666666666661</v>
      </c>
      <c r="K24" s="31">
        <v>838.7</v>
      </c>
      <c r="L24" s="31">
        <v>822.1</v>
      </c>
      <c r="M24" s="31">
        <v>31.565090000000001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383.9</v>
      </c>
      <c r="D25" s="36">
        <v>384.38333333333338</v>
      </c>
      <c r="E25" s="36">
        <v>379.51666666666677</v>
      </c>
      <c r="F25" s="36">
        <v>375.13333333333338</v>
      </c>
      <c r="G25" s="36">
        <v>370.26666666666677</v>
      </c>
      <c r="H25" s="36">
        <v>388.76666666666677</v>
      </c>
      <c r="I25" s="36">
        <v>393.63333333333344</v>
      </c>
      <c r="J25" s="36">
        <v>398.01666666666677</v>
      </c>
      <c r="K25" s="31">
        <v>389.25</v>
      </c>
      <c r="L25" s="31">
        <v>380</v>
      </c>
      <c r="M25" s="31">
        <v>120.00167999999999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3550.65</v>
      </c>
      <c r="D26" s="36">
        <v>3584.6166666666668</v>
      </c>
      <c r="E26" s="36">
        <v>3507.0833333333335</v>
      </c>
      <c r="F26" s="36">
        <v>3463.5166666666669</v>
      </c>
      <c r="G26" s="36">
        <v>3385.9833333333336</v>
      </c>
      <c r="H26" s="36">
        <v>3628.1833333333334</v>
      </c>
      <c r="I26" s="36">
        <v>3705.7166666666662</v>
      </c>
      <c r="J26" s="36">
        <v>3749.2833333333333</v>
      </c>
      <c r="K26" s="31">
        <v>3662.15</v>
      </c>
      <c r="L26" s="31">
        <v>3541.05</v>
      </c>
      <c r="M26" s="31">
        <v>2.6753300000000002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420.95</v>
      </c>
      <c r="D27" s="36">
        <v>422.5</v>
      </c>
      <c r="E27" s="36">
        <v>416.5</v>
      </c>
      <c r="F27" s="36">
        <v>412.05</v>
      </c>
      <c r="G27" s="36">
        <v>406.05</v>
      </c>
      <c r="H27" s="36">
        <v>426.95</v>
      </c>
      <c r="I27" s="36">
        <v>432.95</v>
      </c>
      <c r="J27" s="36">
        <v>437.4</v>
      </c>
      <c r="K27" s="31">
        <v>428.5</v>
      </c>
      <c r="L27" s="31">
        <v>418.05</v>
      </c>
      <c r="M27" s="31">
        <v>26.666869999999999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4989.55</v>
      </c>
      <c r="D28" s="36">
        <v>4987.1166666666668</v>
      </c>
      <c r="E28" s="36">
        <v>4957.4333333333334</v>
      </c>
      <c r="F28" s="36">
        <v>4925.3166666666666</v>
      </c>
      <c r="G28" s="36">
        <v>4895.6333333333332</v>
      </c>
      <c r="H28" s="36">
        <v>5019.2333333333336</v>
      </c>
      <c r="I28" s="36">
        <v>5048.9166666666679</v>
      </c>
      <c r="J28" s="36">
        <v>5081.0333333333338</v>
      </c>
      <c r="K28" s="31">
        <v>5016.8</v>
      </c>
      <c r="L28" s="31">
        <v>4955</v>
      </c>
      <c r="M28" s="31">
        <v>3.4845899999999999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371.75</v>
      </c>
      <c r="D29" s="36">
        <v>370.86666666666662</v>
      </c>
      <c r="E29" s="36">
        <v>367.23333333333323</v>
      </c>
      <c r="F29" s="36">
        <v>362.71666666666664</v>
      </c>
      <c r="G29" s="36">
        <v>359.08333333333326</v>
      </c>
      <c r="H29" s="36">
        <v>375.38333333333321</v>
      </c>
      <c r="I29" s="36">
        <v>379.01666666666654</v>
      </c>
      <c r="J29" s="36">
        <v>383.53333333333319</v>
      </c>
      <c r="K29" s="31">
        <v>374.5</v>
      </c>
      <c r="L29" s="31">
        <v>366.35</v>
      </c>
      <c r="M29" s="31">
        <v>24.40598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178.85</v>
      </c>
      <c r="D30" s="36">
        <v>179.05000000000004</v>
      </c>
      <c r="E30" s="36">
        <v>177.60000000000008</v>
      </c>
      <c r="F30" s="36">
        <v>176.35000000000005</v>
      </c>
      <c r="G30" s="36">
        <v>174.90000000000009</v>
      </c>
      <c r="H30" s="36">
        <v>180.30000000000007</v>
      </c>
      <c r="I30" s="36">
        <v>181.75000000000006</v>
      </c>
      <c r="J30" s="36">
        <v>183.00000000000006</v>
      </c>
      <c r="K30" s="31">
        <v>180.5</v>
      </c>
      <c r="L30" s="31">
        <v>177.8</v>
      </c>
      <c r="M30" s="31">
        <v>87.340040000000002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3274.85</v>
      </c>
      <c r="D31" s="36">
        <v>3259.8666666666668</v>
      </c>
      <c r="E31" s="36">
        <v>3236.1333333333337</v>
      </c>
      <c r="F31" s="36">
        <v>3197.416666666667</v>
      </c>
      <c r="G31" s="36">
        <v>3173.6833333333338</v>
      </c>
      <c r="H31" s="36">
        <v>3298.5833333333335</v>
      </c>
      <c r="I31" s="36">
        <v>3322.3166666666671</v>
      </c>
      <c r="J31" s="36">
        <v>3361.0333333333333</v>
      </c>
      <c r="K31" s="31">
        <v>3283.6</v>
      </c>
      <c r="L31" s="31">
        <v>3221.15</v>
      </c>
      <c r="M31" s="31">
        <v>8.9652100000000008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1841.05</v>
      </c>
      <c r="D32" s="36">
        <v>1857.1166666666668</v>
      </c>
      <c r="E32" s="36">
        <v>1817.5833333333335</v>
      </c>
      <c r="F32" s="36">
        <v>1794.1166666666668</v>
      </c>
      <c r="G32" s="36">
        <v>1754.5833333333335</v>
      </c>
      <c r="H32" s="36">
        <v>1880.5833333333335</v>
      </c>
      <c r="I32" s="36">
        <v>1920.1166666666668</v>
      </c>
      <c r="J32" s="36">
        <v>1943.5833333333335</v>
      </c>
      <c r="K32" s="31">
        <v>1896.65</v>
      </c>
      <c r="L32" s="31">
        <v>1833.65</v>
      </c>
      <c r="M32" s="31">
        <v>3.9102600000000001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636.65</v>
      </c>
      <c r="D33" s="36">
        <v>639.15</v>
      </c>
      <c r="E33" s="36">
        <v>633.5</v>
      </c>
      <c r="F33" s="36">
        <v>630.35</v>
      </c>
      <c r="G33" s="36">
        <v>624.70000000000005</v>
      </c>
      <c r="H33" s="36">
        <v>642.29999999999995</v>
      </c>
      <c r="I33" s="36">
        <v>647.94999999999982</v>
      </c>
      <c r="J33" s="36">
        <v>651.09999999999991</v>
      </c>
      <c r="K33" s="31">
        <v>644.79999999999995</v>
      </c>
      <c r="L33" s="31">
        <v>636</v>
      </c>
      <c r="M33" s="31">
        <v>2.44252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744.55</v>
      </c>
      <c r="D34" s="36">
        <v>746.1</v>
      </c>
      <c r="E34" s="36">
        <v>740.6</v>
      </c>
      <c r="F34" s="36">
        <v>736.65</v>
      </c>
      <c r="G34" s="36">
        <v>731.15</v>
      </c>
      <c r="H34" s="36">
        <v>750.05000000000007</v>
      </c>
      <c r="I34" s="36">
        <v>755.55000000000007</v>
      </c>
      <c r="J34" s="36">
        <v>759.50000000000011</v>
      </c>
      <c r="K34" s="31">
        <v>751.6</v>
      </c>
      <c r="L34" s="31">
        <v>742.15</v>
      </c>
      <c r="M34" s="31">
        <v>16.679790000000001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866.4</v>
      </c>
      <c r="D35" s="36">
        <v>862.5333333333333</v>
      </c>
      <c r="E35" s="36">
        <v>849.01666666666665</v>
      </c>
      <c r="F35" s="36">
        <v>831.63333333333333</v>
      </c>
      <c r="G35" s="36">
        <v>818.11666666666667</v>
      </c>
      <c r="H35" s="36">
        <v>879.91666666666663</v>
      </c>
      <c r="I35" s="36">
        <v>893.43333333333328</v>
      </c>
      <c r="J35" s="36">
        <v>910.81666666666661</v>
      </c>
      <c r="K35" s="31">
        <v>876.05</v>
      </c>
      <c r="L35" s="31">
        <v>845.15</v>
      </c>
      <c r="M35" s="31">
        <v>14.278560000000001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342.8</v>
      </c>
      <c r="D36" s="36">
        <v>344.40000000000003</v>
      </c>
      <c r="E36" s="36">
        <v>340.40000000000009</v>
      </c>
      <c r="F36" s="36">
        <v>338.00000000000006</v>
      </c>
      <c r="G36" s="36">
        <v>334.00000000000011</v>
      </c>
      <c r="H36" s="36">
        <v>346.80000000000007</v>
      </c>
      <c r="I36" s="36">
        <v>350.79999999999995</v>
      </c>
      <c r="J36" s="36">
        <v>353.20000000000005</v>
      </c>
      <c r="K36" s="31">
        <v>348.4</v>
      </c>
      <c r="L36" s="31">
        <v>342</v>
      </c>
      <c r="M36" s="31">
        <v>8.7446400000000004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1018.25</v>
      </c>
      <c r="D37" s="36">
        <v>1017.8333333333334</v>
      </c>
      <c r="E37" s="36">
        <v>1008.4166666666667</v>
      </c>
      <c r="F37" s="36">
        <v>998.58333333333337</v>
      </c>
      <c r="G37" s="36">
        <v>989.16666666666674</v>
      </c>
      <c r="H37" s="36">
        <v>1027.6666666666667</v>
      </c>
      <c r="I37" s="36">
        <v>1037.0833333333335</v>
      </c>
      <c r="J37" s="36">
        <v>1046.9166666666667</v>
      </c>
      <c r="K37" s="31">
        <v>1027.25</v>
      </c>
      <c r="L37" s="31">
        <v>1008</v>
      </c>
      <c r="M37" s="31">
        <v>71.081100000000006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5001.05</v>
      </c>
      <c r="D38" s="36">
        <v>5027.1333333333341</v>
      </c>
      <c r="E38" s="36">
        <v>4970.1166666666686</v>
      </c>
      <c r="F38" s="36">
        <v>4939.1833333333343</v>
      </c>
      <c r="G38" s="36">
        <v>4882.1666666666688</v>
      </c>
      <c r="H38" s="36">
        <v>5058.0666666666684</v>
      </c>
      <c r="I38" s="36">
        <v>5115.083333333333</v>
      </c>
      <c r="J38" s="36">
        <v>5146.0166666666682</v>
      </c>
      <c r="K38" s="31">
        <v>5084.1499999999996</v>
      </c>
      <c r="L38" s="31">
        <v>4996.2</v>
      </c>
      <c r="M38" s="31">
        <v>4.9837499999999997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1543.7</v>
      </c>
      <c r="D39" s="36">
        <v>1539.8666666666668</v>
      </c>
      <c r="E39" s="36">
        <v>1528.7333333333336</v>
      </c>
      <c r="F39" s="36">
        <v>1513.7666666666669</v>
      </c>
      <c r="G39" s="36">
        <v>1502.6333333333337</v>
      </c>
      <c r="H39" s="36">
        <v>1554.8333333333335</v>
      </c>
      <c r="I39" s="36">
        <v>1565.9666666666667</v>
      </c>
      <c r="J39" s="36">
        <v>1580.9333333333334</v>
      </c>
      <c r="K39" s="31">
        <v>1551</v>
      </c>
      <c r="L39" s="31">
        <v>1524.9</v>
      </c>
      <c r="M39" s="31">
        <v>13.21743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7332.05</v>
      </c>
      <c r="D40" s="36">
        <v>7353.7</v>
      </c>
      <c r="E40" s="36">
        <v>7288.4</v>
      </c>
      <c r="F40" s="36">
        <v>7244.75</v>
      </c>
      <c r="G40" s="36">
        <v>7179.45</v>
      </c>
      <c r="H40" s="36">
        <v>7397.3499999999995</v>
      </c>
      <c r="I40" s="36">
        <v>7462.6500000000005</v>
      </c>
      <c r="J40" s="36">
        <v>7506.2999999999993</v>
      </c>
      <c r="K40" s="31">
        <v>7419</v>
      </c>
      <c r="L40" s="31">
        <v>7310.05</v>
      </c>
      <c r="M40" s="31">
        <v>0.21167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7471.35</v>
      </c>
      <c r="D41" s="36">
        <v>7500.6500000000005</v>
      </c>
      <c r="E41" s="36">
        <v>7424.3000000000011</v>
      </c>
      <c r="F41" s="36">
        <v>7377.2500000000009</v>
      </c>
      <c r="G41" s="36">
        <v>7300.9000000000015</v>
      </c>
      <c r="H41" s="36">
        <v>7547.7000000000007</v>
      </c>
      <c r="I41" s="36">
        <v>7624.0500000000011</v>
      </c>
      <c r="J41" s="36">
        <v>7671.1</v>
      </c>
      <c r="K41" s="31">
        <v>7577</v>
      </c>
      <c r="L41" s="31">
        <v>7453.6</v>
      </c>
      <c r="M41" s="31">
        <v>5.2630400000000002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2547.1999999999998</v>
      </c>
      <c r="D42" s="36">
        <v>2536.3166666666671</v>
      </c>
      <c r="E42" s="36">
        <v>2513.733333333334</v>
      </c>
      <c r="F42" s="36">
        <v>2480.2666666666669</v>
      </c>
      <c r="G42" s="36">
        <v>2457.6833333333338</v>
      </c>
      <c r="H42" s="36">
        <v>2569.7833333333342</v>
      </c>
      <c r="I42" s="36">
        <v>2592.3666666666672</v>
      </c>
      <c r="J42" s="36">
        <v>2625.8333333333344</v>
      </c>
      <c r="K42" s="31">
        <v>2558.9</v>
      </c>
      <c r="L42" s="31">
        <v>2502.85</v>
      </c>
      <c r="M42" s="31">
        <v>1.5279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249.35</v>
      </c>
      <c r="D43" s="36">
        <v>249.41666666666666</v>
      </c>
      <c r="E43" s="36">
        <v>246.98333333333332</v>
      </c>
      <c r="F43" s="36">
        <v>244.61666666666667</v>
      </c>
      <c r="G43" s="36">
        <v>242.18333333333334</v>
      </c>
      <c r="H43" s="36">
        <v>251.7833333333333</v>
      </c>
      <c r="I43" s="36">
        <v>254.21666666666664</v>
      </c>
      <c r="J43" s="36">
        <v>256.58333333333326</v>
      </c>
      <c r="K43" s="31">
        <v>251.85</v>
      </c>
      <c r="L43" s="31">
        <v>247.05</v>
      </c>
      <c r="M43" s="31">
        <v>120.15422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215.35</v>
      </c>
      <c r="D44" s="36">
        <v>214.01666666666665</v>
      </c>
      <c r="E44" s="36">
        <v>210.0333333333333</v>
      </c>
      <c r="F44" s="36">
        <v>204.71666666666664</v>
      </c>
      <c r="G44" s="36">
        <v>200.73333333333329</v>
      </c>
      <c r="H44" s="36">
        <v>219.33333333333331</v>
      </c>
      <c r="I44" s="36">
        <v>223.31666666666666</v>
      </c>
      <c r="J44" s="36">
        <v>228.63333333333333</v>
      </c>
      <c r="K44" s="31">
        <v>218</v>
      </c>
      <c r="L44" s="31">
        <v>208.7</v>
      </c>
      <c r="M44" s="31">
        <v>373.02904000000001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109.2</v>
      </c>
      <c r="D45" s="36">
        <v>109.46666666666665</v>
      </c>
      <c r="E45" s="36">
        <v>107.23333333333331</v>
      </c>
      <c r="F45" s="36">
        <v>105.26666666666665</v>
      </c>
      <c r="G45" s="36">
        <v>103.0333333333333</v>
      </c>
      <c r="H45" s="36">
        <v>111.43333333333331</v>
      </c>
      <c r="I45" s="36">
        <v>113.66666666666666</v>
      </c>
      <c r="J45" s="36">
        <v>115.63333333333331</v>
      </c>
      <c r="K45" s="31">
        <v>111.7</v>
      </c>
      <c r="L45" s="31">
        <v>107.5</v>
      </c>
      <c r="M45" s="31">
        <v>249.86113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1633.6</v>
      </c>
      <c r="D46" s="36">
        <v>1641.5333333333335</v>
      </c>
      <c r="E46" s="36">
        <v>1620.0666666666671</v>
      </c>
      <c r="F46" s="36">
        <v>1606.5333333333335</v>
      </c>
      <c r="G46" s="36">
        <v>1585.0666666666671</v>
      </c>
      <c r="H46" s="36">
        <v>1655.0666666666671</v>
      </c>
      <c r="I46" s="36">
        <v>1676.5333333333338</v>
      </c>
      <c r="J46" s="36">
        <v>1690.0666666666671</v>
      </c>
      <c r="K46" s="31">
        <v>1663</v>
      </c>
      <c r="L46" s="31">
        <v>1628</v>
      </c>
      <c r="M46" s="31">
        <v>1.4067700000000001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136.05000000000001</v>
      </c>
      <c r="D47" s="36">
        <v>135.66666666666669</v>
      </c>
      <c r="E47" s="36">
        <v>134.43333333333337</v>
      </c>
      <c r="F47" s="36">
        <v>132.81666666666669</v>
      </c>
      <c r="G47" s="36">
        <v>131.58333333333337</v>
      </c>
      <c r="H47" s="36">
        <v>137.28333333333336</v>
      </c>
      <c r="I47" s="36">
        <v>138.51666666666671</v>
      </c>
      <c r="J47" s="36">
        <v>140.13333333333335</v>
      </c>
      <c r="K47" s="31">
        <v>136.9</v>
      </c>
      <c r="L47" s="31">
        <v>134.05000000000001</v>
      </c>
      <c r="M47" s="31">
        <v>126.04969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669.3</v>
      </c>
      <c r="D48" s="36">
        <v>657.68333333333328</v>
      </c>
      <c r="E48" s="36">
        <v>635.61666666666656</v>
      </c>
      <c r="F48" s="36">
        <v>601.93333333333328</v>
      </c>
      <c r="G48" s="36">
        <v>579.86666666666656</v>
      </c>
      <c r="H48" s="36">
        <v>691.36666666666656</v>
      </c>
      <c r="I48" s="36">
        <v>713.43333333333339</v>
      </c>
      <c r="J48" s="36">
        <v>747.11666666666656</v>
      </c>
      <c r="K48" s="31">
        <v>679.75</v>
      </c>
      <c r="L48" s="31">
        <v>624</v>
      </c>
      <c r="M48" s="31">
        <v>72.100890000000007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1090.95</v>
      </c>
      <c r="D49" s="36">
        <v>1097.4833333333333</v>
      </c>
      <c r="E49" s="36">
        <v>1081.0166666666667</v>
      </c>
      <c r="F49" s="36">
        <v>1071.0833333333333</v>
      </c>
      <c r="G49" s="36">
        <v>1054.6166666666666</v>
      </c>
      <c r="H49" s="36">
        <v>1107.4166666666667</v>
      </c>
      <c r="I49" s="36">
        <v>1123.8833333333334</v>
      </c>
      <c r="J49" s="36">
        <v>1133.8166666666668</v>
      </c>
      <c r="K49" s="31">
        <v>1113.95</v>
      </c>
      <c r="L49" s="31">
        <v>1087.55</v>
      </c>
      <c r="M49" s="31">
        <v>8.6002100000000006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911.4</v>
      </c>
      <c r="D50" s="36">
        <v>912.51666666666677</v>
      </c>
      <c r="E50" s="36">
        <v>902.68333333333351</v>
      </c>
      <c r="F50" s="36">
        <v>893.9666666666667</v>
      </c>
      <c r="G50" s="36">
        <v>884.13333333333344</v>
      </c>
      <c r="H50" s="36">
        <v>921.23333333333358</v>
      </c>
      <c r="I50" s="36">
        <v>931.06666666666683</v>
      </c>
      <c r="J50" s="36">
        <v>939.78333333333364</v>
      </c>
      <c r="K50" s="31">
        <v>922.35</v>
      </c>
      <c r="L50" s="31">
        <v>903.8</v>
      </c>
      <c r="M50" s="31">
        <v>61.129280000000001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124.4</v>
      </c>
      <c r="D51" s="36">
        <v>124.43333333333334</v>
      </c>
      <c r="E51" s="36">
        <v>123.26666666666668</v>
      </c>
      <c r="F51" s="36">
        <v>122.13333333333334</v>
      </c>
      <c r="G51" s="36">
        <v>120.96666666666668</v>
      </c>
      <c r="H51" s="36">
        <v>125.56666666666668</v>
      </c>
      <c r="I51" s="36">
        <v>126.73333333333333</v>
      </c>
      <c r="J51" s="36">
        <v>127.86666666666667</v>
      </c>
      <c r="K51" s="31">
        <v>125.6</v>
      </c>
      <c r="L51" s="31">
        <v>123.3</v>
      </c>
      <c r="M51" s="31">
        <v>182.56469999999999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264.35000000000002</v>
      </c>
      <c r="D52" s="36">
        <v>264.9666666666667</v>
      </c>
      <c r="E52" s="36">
        <v>260.68333333333339</v>
      </c>
      <c r="F52" s="36">
        <v>257.01666666666671</v>
      </c>
      <c r="G52" s="36">
        <v>252.73333333333341</v>
      </c>
      <c r="H52" s="36">
        <v>268.63333333333338</v>
      </c>
      <c r="I52" s="36">
        <v>272.91666666666669</v>
      </c>
      <c r="J52" s="36">
        <v>276.58333333333337</v>
      </c>
      <c r="K52" s="31">
        <v>269.25</v>
      </c>
      <c r="L52" s="31">
        <v>261.3</v>
      </c>
      <c r="M52" s="31">
        <v>36.14837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19119.25</v>
      </c>
      <c r="D53" s="36">
        <v>19128.75</v>
      </c>
      <c r="E53" s="36">
        <v>18985.55</v>
      </c>
      <c r="F53" s="36">
        <v>18851.849999999999</v>
      </c>
      <c r="G53" s="36">
        <v>18708.649999999998</v>
      </c>
      <c r="H53" s="36">
        <v>19262.45</v>
      </c>
      <c r="I53" s="36">
        <v>19405.649999999998</v>
      </c>
      <c r="J53" s="36">
        <v>19539.350000000002</v>
      </c>
      <c r="K53" s="31">
        <v>19271.95</v>
      </c>
      <c r="L53" s="31">
        <v>18995.05</v>
      </c>
      <c r="M53" s="31">
        <v>0.13389999999999999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351.95</v>
      </c>
      <c r="D54" s="36">
        <v>353.60000000000008</v>
      </c>
      <c r="E54" s="36">
        <v>349.70000000000016</v>
      </c>
      <c r="F54" s="36">
        <v>347.4500000000001</v>
      </c>
      <c r="G54" s="36">
        <v>343.55000000000018</v>
      </c>
      <c r="H54" s="36">
        <v>355.85000000000014</v>
      </c>
      <c r="I54" s="36">
        <v>359.75000000000011</v>
      </c>
      <c r="J54" s="36">
        <v>362.00000000000011</v>
      </c>
      <c r="K54" s="31">
        <v>357.5</v>
      </c>
      <c r="L54" s="31">
        <v>351.35</v>
      </c>
      <c r="M54" s="31">
        <v>19.910509999999999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4564.6499999999996</v>
      </c>
      <c r="D55" s="36">
        <v>4548.8833333333332</v>
      </c>
      <c r="E55" s="36">
        <v>4525.7666666666664</v>
      </c>
      <c r="F55" s="36">
        <v>4486.8833333333332</v>
      </c>
      <c r="G55" s="36">
        <v>4463.7666666666664</v>
      </c>
      <c r="H55" s="36">
        <v>4587.7666666666664</v>
      </c>
      <c r="I55" s="36">
        <v>4610.8833333333332</v>
      </c>
      <c r="J55" s="36">
        <v>4649.7666666666664</v>
      </c>
      <c r="K55" s="31">
        <v>4572</v>
      </c>
      <c r="L55" s="31">
        <v>4510</v>
      </c>
      <c r="M55" s="31">
        <v>2.1075300000000001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382.95</v>
      </c>
      <c r="D56" s="36">
        <v>379.15000000000003</v>
      </c>
      <c r="E56" s="36">
        <v>372.30000000000007</v>
      </c>
      <c r="F56" s="36">
        <v>361.65000000000003</v>
      </c>
      <c r="G56" s="36">
        <v>354.80000000000007</v>
      </c>
      <c r="H56" s="36">
        <v>389.80000000000007</v>
      </c>
      <c r="I56" s="36">
        <v>396.65000000000009</v>
      </c>
      <c r="J56" s="36">
        <v>407.30000000000007</v>
      </c>
      <c r="K56" s="31">
        <v>386</v>
      </c>
      <c r="L56" s="31">
        <v>368.5</v>
      </c>
      <c r="M56" s="31">
        <v>328.02762999999999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440.5</v>
      </c>
      <c r="D57" s="36">
        <v>435.36666666666662</v>
      </c>
      <c r="E57" s="36">
        <v>427.73333333333323</v>
      </c>
      <c r="F57" s="36">
        <v>414.96666666666664</v>
      </c>
      <c r="G57" s="36">
        <v>407.33333333333326</v>
      </c>
      <c r="H57" s="36">
        <v>448.13333333333321</v>
      </c>
      <c r="I57" s="36">
        <v>455.76666666666654</v>
      </c>
      <c r="J57" s="36">
        <v>468.53333333333319</v>
      </c>
      <c r="K57" s="31">
        <v>443</v>
      </c>
      <c r="L57" s="31">
        <v>422.6</v>
      </c>
      <c r="M57" s="31">
        <v>15.15418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1188.2</v>
      </c>
      <c r="D58" s="36">
        <v>1196.3833333333334</v>
      </c>
      <c r="E58" s="36">
        <v>1174.8166666666668</v>
      </c>
      <c r="F58" s="36">
        <v>1161.4333333333334</v>
      </c>
      <c r="G58" s="36">
        <v>1139.8666666666668</v>
      </c>
      <c r="H58" s="36">
        <v>1209.7666666666669</v>
      </c>
      <c r="I58" s="36">
        <v>1231.3333333333335</v>
      </c>
      <c r="J58" s="36">
        <v>1244.7166666666669</v>
      </c>
      <c r="K58" s="31">
        <v>1217.95</v>
      </c>
      <c r="L58" s="31">
        <v>1183</v>
      </c>
      <c r="M58" s="31">
        <v>21.661390000000001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1185.9000000000001</v>
      </c>
      <c r="D59" s="36">
        <v>1187.8500000000001</v>
      </c>
      <c r="E59" s="36">
        <v>1166.6000000000004</v>
      </c>
      <c r="F59" s="36">
        <v>1147.3000000000002</v>
      </c>
      <c r="G59" s="36">
        <v>1126.0500000000004</v>
      </c>
      <c r="H59" s="36">
        <v>1207.1500000000003</v>
      </c>
      <c r="I59" s="36">
        <v>1228.3999999999999</v>
      </c>
      <c r="J59" s="36">
        <v>1247.7000000000003</v>
      </c>
      <c r="K59" s="31">
        <v>1209.0999999999999</v>
      </c>
      <c r="L59" s="31">
        <v>1168.55</v>
      </c>
      <c r="M59" s="31">
        <v>27.96199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283.35000000000002</v>
      </c>
      <c r="D60" s="36">
        <v>282.88333333333338</v>
      </c>
      <c r="E60" s="36">
        <v>279.66666666666674</v>
      </c>
      <c r="F60" s="36">
        <v>275.98333333333335</v>
      </c>
      <c r="G60" s="36">
        <v>272.76666666666671</v>
      </c>
      <c r="H60" s="36">
        <v>286.56666666666678</v>
      </c>
      <c r="I60" s="36">
        <v>289.78333333333336</v>
      </c>
      <c r="J60" s="36">
        <v>293.46666666666681</v>
      </c>
      <c r="K60" s="31">
        <v>286.10000000000002</v>
      </c>
      <c r="L60" s="31">
        <v>279.2</v>
      </c>
      <c r="M60" s="31">
        <v>86.910240000000002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5293.45</v>
      </c>
      <c r="D61" s="36">
        <v>5305.0666666666666</v>
      </c>
      <c r="E61" s="36">
        <v>5239.7333333333336</v>
      </c>
      <c r="F61" s="36">
        <v>5186.0166666666673</v>
      </c>
      <c r="G61" s="36">
        <v>5120.6833333333343</v>
      </c>
      <c r="H61" s="36">
        <v>5358.7833333333328</v>
      </c>
      <c r="I61" s="36">
        <v>5424.1166666666668</v>
      </c>
      <c r="J61" s="36">
        <v>5477.8333333333321</v>
      </c>
      <c r="K61" s="31">
        <v>5370.4</v>
      </c>
      <c r="L61" s="31">
        <v>5251.35</v>
      </c>
      <c r="M61" s="31">
        <v>2.9692500000000002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2001.3</v>
      </c>
      <c r="D62" s="36">
        <v>1998.7</v>
      </c>
      <c r="E62" s="36">
        <v>1982.65</v>
      </c>
      <c r="F62" s="36">
        <v>1964</v>
      </c>
      <c r="G62" s="36">
        <v>1947.95</v>
      </c>
      <c r="H62" s="36">
        <v>2017.3500000000001</v>
      </c>
      <c r="I62" s="36">
        <v>2033.3999999999999</v>
      </c>
      <c r="J62" s="36">
        <v>2052.0500000000002</v>
      </c>
      <c r="K62" s="31">
        <v>2014.75</v>
      </c>
      <c r="L62" s="31">
        <v>1980.05</v>
      </c>
      <c r="M62" s="31">
        <v>3.1879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735</v>
      </c>
      <c r="D63" s="36">
        <v>734.4</v>
      </c>
      <c r="E63" s="36">
        <v>726.59999999999991</v>
      </c>
      <c r="F63" s="36">
        <v>718.19999999999993</v>
      </c>
      <c r="G63" s="36">
        <v>710.39999999999986</v>
      </c>
      <c r="H63" s="36">
        <v>742.8</v>
      </c>
      <c r="I63" s="36">
        <v>750.59999999999991</v>
      </c>
      <c r="J63" s="36">
        <v>759</v>
      </c>
      <c r="K63" s="31">
        <v>742.2</v>
      </c>
      <c r="L63" s="31">
        <v>726</v>
      </c>
      <c r="M63" s="31">
        <v>13.12782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1101.95</v>
      </c>
      <c r="D64" s="36">
        <v>1093.4833333333333</v>
      </c>
      <c r="E64" s="36">
        <v>1079.9666666666667</v>
      </c>
      <c r="F64" s="36">
        <v>1057.9833333333333</v>
      </c>
      <c r="G64" s="36">
        <v>1044.4666666666667</v>
      </c>
      <c r="H64" s="36">
        <v>1115.4666666666667</v>
      </c>
      <c r="I64" s="36">
        <v>1128.9833333333336</v>
      </c>
      <c r="J64" s="36">
        <v>1150.9666666666667</v>
      </c>
      <c r="K64" s="31">
        <v>1107</v>
      </c>
      <c r="L64" s="31">
        <v>1071.5</v>
      </c>
      <c r="M64" s="31">
        <v>2.18737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296.05</v>
      </c>
      <c r="D65" s="36">
        <v>298</v>
      </c>
      <c r="E65" s="36">
        <v>293.2</v>
      </c>
      <c r="F65" s="36">
        <v>290.34999999999997</v>
      </c>
      <c r="G65" s="36">
        <v>285.54999999999995</v>
      </c>
      <c r="H65" s="36">
        <v>300.85000000000002</v>
      </c>
      <c r="I65" s="36">
        <v>305.64999999999998</v>
      </c>
      <c r="J65" s="36">
        <v>308.50000000000006</v>
      </c>
      <c r="K65" s="31">
        <v>302.8</v>
      </c>
      <c r="L65" s="31">
        <v>295.14999999999998</v>
      </c>
      <c r="M65" s="31">
        <v>23.384460000000001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1725.35</v>
      </c>
      <c r="D66" s="36">
        <v>1733.2666666666664</v>
      </c>
      <c r="E66" s="36">
        <v>1709.6833333333329</v>
      </c>
      <c r="F66" s="36">
        <v>1694.0166666666664</v>
      </c>
      <c r="G66" s="36">
        <v>1670.4333333333329</v>
      </c>
      <c r="H66" s="36">
        <v>1748.9333333333329</v>
      </c>
      <c r="I66" s="36">
        <v>1772.5166666666664</v>
      </c>
      <c r="J66" s="36">
        <v>1788.1833333333329</v>
      </c>
      <c r="K66" s="31">
        <v>1756.85</v>
      </c>
      <c r="L66" s="31">
        <v>1717.6</v>
      </c>
      <c r="M66" s="31">
        <v>4.1878399999999996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561.29999999999995</v>
      </c>
      <c r="D67" s="36">
        <v>561.24999999999989</v>
      </c>
      <c r="E67" s="36">
        <v>557.5999999999998</v>
      </c>
      <c r="F67" s="36">
        <v>553.89999999999986</v>
      </c>
      <c r="G67" s="36">
        <v>550.24999999999977</v>
      </c>
      <c r="H67" s="36">
        <v>564.94999999999982</v>
      </c>
      <c r="I67" s="36">
        <v>568.59999999999991</v>
      </c>
      <c r="J67" s="36">
        <v>572.29999999999984</v>
      </c>
      <c r="K67" s="31">
        <v>564.9</v>
      </c>
      <c r="L67" s="31">
        <v>557.54999999999995</v>
      </c>
      <c r="M67" s="31">
        <v>9.5664099999999994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2245.6</v>
      </c>
      <c r="D68" s="36">
        <v>2253.9166666666665</v>
      </c>
      <c r="E68" s="36">
        <v>2227.4833333333331</v>
      </c>
      <c r="F68" s="36">
        <v>2209.3666666666668</v>
      </c>
      <c r="G68" s="36">
        <v>2182.9333333333334</v>
      </c>
      <c r="H68" s="36">
        <v>2272.0333333333328</v>
      </c>
      <c r="I68" s="36">
        <v>2298.4666666666662</v>
      </c>
      <c r="J68" s="36">
        <v>2316.5833333333326</v>
      </c>
      <c r="K68" s="31">
        <v>2280.35</v>
      </c>
      <c r="L68" s="31">
        <v>2235.8000000000002</v>
      </c>
      <c r="M68" s="31">
        <v>2.3656000000000001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2128.3000000000002</v>
      </c>
      <c r="D69" s="36">
        <v>2147.1</v>
      </c>
      <c r="E69" s="36">
        <v>2104.1999999999998</v>
      </c>
      <c r="F69" s="36">
        <v>2080.1</v>
      </c>
      <c r="G69" s="36">
        <v>2037.1999999999998</v>
      </c>
      <c r="H69" s="36">
        <v>2171.1999999999998</v>
      </c>
      <c r="I69" s="36">
        <v>2214.1000000000004</v>
      </c>
      <c r="J69" s="36">
        <v>2238.1999999999998</v>
      </c>
      <c r="K69" s="31">
        <v>2190</v>
      </c>
      <c r="L69" s="31">
        <v>2123</v>
      </c>
      <c r="M69" s="31">
        <v>2.6404700000000001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430.25</v>
      </c>
      <c r="D70" s="36">
        <v>430</v>
      </c>
      <c r="E70" s="36">
        <v>427.25</v>
      </c>
      <c r="F70" s="36">
        <v>424.25</v>
      </c>
      <c r="G70" s="36">
        <v>421.5</v>
      </c>
      <c r="H70" s="36">
        <v>433</v>
      </c>
      <c r="I70" s="36">
        <v>435.75</v>
      </c>
      <c r="J70" s="36">
        <v>438.75</v>
      </c>
      <c r="K70" s="31">
        <v>432.75</v>
      </c>
      <c r="L70" s="31">
        <v>427</v>
      </c>
      <c r="M70" s="31">
        <v>4.6492500000000003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208.7</v>
      </c>
      <c r="D71" s="36">
        <v>207.83333333333334</v>
      </c>
      <c r="E71" s="36">
        <v>205.86666666666667</v>
      </c>
      <c r="F71" s="36">
        <v>203.03333333333333</v>
      </c>
      <c r="G71" s="36">
        <v>201.06666666666666</v>
      </c>
      <c r="H71" s="36">
        <v>210.66666666666669</v>
      </c>
      <c r="I71" s="36">
        <v>212.63333333333333</v>
      </c>
      <c r="J71" s="36">
        <v>215.4666666666667</v>
      </c>
      <c r="K71" s="31">
        <v>209.8</v>
      </c>
      <c r="L71" s="31">
        <v>205</v>
      </c>
      <c r="M71" s="31">
        <v>11.853960000000001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3705.05</v>
      </c>
      <c r="D72" s="36">
        <v>3710.6833333333329</v>
      </c>
      <c r="E72" s="36">
        <v>3679.3666666666659</v>
      </c>
      <c r="F72" s="36">
        <v>3653.6833333333329</v>
      </c>
      <c r="G72" s="36">
        <v>3622.3666666666659</v>
      </c>
      <c r="H72" s="36">
        <v>3736.3666666666659</v>
      </c>
      <c r="I72" s="36">
        <v>3767.6833333333325</v>
      </c>
      <c r="J72" s="36">
        <v>3793.3666666666659</v>
      </c>
      <c r="K72" s="31">
        <v>3742</v>
      </c>
      <c r="L72" s="31">
        <v>3685</v>
      </c>
      <c r="M72" s="31">
        <v>1.90002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4808.3999999999996</v>
      </c>
      <c r="D73" s="36">
        <v>4834.3499999999995</v>
      </c>
      <c r="E73" s="36">
        <v>4759.7999999999993</v>
      </c>
      <c r="F73" s="36">
        <v>4711.2</v>
      </c>
      <c r="G73" s="36">
        <v>4636.6499999999996</v>
      </c>
      <c r="H73" s="36">
        <v>4882.9499999999989</v>
      </c>
      <c r="I73" s="36">
        <v>4957.5</v>
      </c>
      <c r="J73" s="36">
        <v>5006.0999999999985</v>
      </c>
      <c r="K73" s="31">
        <v>4908.8999999999996</v>
      </c>
      <c r="L73" s="31">
        <v>4785.75</v>
      </c>
      <c r="M73" s="31">
        <v>2.82816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516.54999999999995</v>
      </c>
      <c r="D74" s="36">
        <v>518.11666666666667</v>
      </c>
      <c r="E74" s="36">
        <v>513.23333333333335</v>
      </c>
      <c r="F74" s="36">
        <v>509.91666666666663</v>
      </c>
      <c r="G74" s="36">
        <v>505.0333333333333</v>
      </c>
      <c r="H74" s="36">
        <v>521.43333333333339</v>
      </c>
      <c r="I74" s="36">
        <v>526.31666666666683</v>
      </c>
      <c r="J74" s="36">
        <v>529.63333333333344</v>
      </c>
      <c r="K74" s="31">
        <v>523</v>
      </c>
      <c r="L74" s="31">
        <v>514.79999999999995</v>
      </c>
      <c r="M74" s="31">
        <v>18.543790000000001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3689.1</v>
      </c>
      <c r="D75" s="36">
        <v>3686.8666666666663</v>
      </c>
      <c r="E75" s="36">
        <v>3656.1833333333325</v>
      </c>
      <c r="F75" s="36">
        <v>3623.266666666666</v>
      </c>
      <c r="G75" s="36">
        <v>3592.5833333333321</v>
      </c>
      <c r="H75" s="36">
        <v>3719.7833333333328</v>
      </c>
      <c r="I75" s="36">
        <v>3750.4666666666662</v>
      </c>
      <c r="J75" s="36">
        <v>3783.3833333333332</v>
      </c>
      <c r="K75" s="31">
        <v>3717.55</v>
      </c>
      <c r="L75" s="31">
        <v>3653.95</v>
      </c>
      <c r="M75" s="31">
        <v>1.4809600000000001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5517.05</v>
      </c>
      <c r="D76" s="36">
        <v>5570.9833333333336</v>
      </c>
      <c r="E76" s="36">
        <v>5448.0666666666675</v>
      </c>
      <c r="F76" s="36">
        <v>5379.0833333333339</v>
      </c>
      <c r="G76" s="36">
        <v>5256.1666666666679</v>
      </c>
      <c r="H76" s="36">
        <v>5639.9666666666672</v>
      </c>
      <c r="I76" s="36">
        <v>5762.8833333333332</v>
      </c>
      <c r="J76" s="36">
        <v>5831.8666666666668</v>
      </c>
      <c r="K76" s="31">
        <v>5693.9</v>
      </c>
      <c r="L76" s="31">
        <v>5502</v>
      </c>
      <c r="M76" s="31">
        <v>4.8955700000000002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3409.45</v>
      </c>
      <c r="D77" s="36">
        <v>3411.0833333333335</v>
      </c>
      <c r="E77" s="36">
        <v>3390.3666666666668</v>
      </c>
      <c r="F77" s="36">
        <v>3371.2833333333333</v>
      </c>
      <c r="G77" s="36">
        <v>3350.5666666666666</v>
      </c>
      <c r="H77" s="36">
        <v>3430.166666666667</v>
      </c>
      <c r="I77" s="36">
        <v>3450.8833333333332</v>
      </c>
      <c r="J77" s="36">
        <v>3469.9666666666672</v>
      </c>
      <c r="K77" s="31">
        <v>3431.8</v>
      </c>
      <c r="L77" s="31">
        <v>3392</v>
      </c>
      <c r="M77" s="31">
        <v>3.9351600000000002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3126.55</v>
      </c>
      <c r="D78" s="36">
        <v>3116.1166666666668</v>
      </c>
      <c r="E78" s="36">
        <v>3078.5333333333338</v>
      </c>
      <c r="F78" s="36">
        <v>3030.5166666666669</v>
      </c>
      <c r="G78" s="36">
        <v>2992.9333333333338</v>
      </c>
      <c r="H78" s="36">
        <v>3164.1333333333337</v>
      </c>
      <c r="I78" s="36">
        <v>3201.7166666666667</v>
      </c>
      <c r="J78" s="36">
        <v>3249.7333333333336</v>
      </c>
      <c r="K78" s="31">
        <v>3153.7</v>
      </c>
      <c r="L78" s="31">
        <v>3068.1</v>
      </c>
      <c r="M78" s="31">
        <v>1.50478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145.94999999999999</v>
      </c>
      <c r="D79" s="36">
        <v>146.13333333333333</v>
      </c>
      <c r="E79" s="36">
        <v>144.81666666666666</v>
      </c>
      <c r="F79" s="36">
        <v>143.68333333333334</v>
      </c>
      <c r="G79" s="36">
        <v>142.36666666666667</v>
      </c>
      <c r="H79" s="36">
        <v>147.26666666666665</v>
      </c>
      <c r="I79" s="36">
        <v>148.58333333333331</v>
      </c>
      <c r="J79" s="36">
        <v>149.71666666666664</v>
      </c>
      <c r="K79" s="31">
        <v>147.44999999999999</v>
      </c>
      <c r="L79" s="31">
        <v>145</v>
      </c>
      <c r="M79" s="31">
        <v>80.865549999999999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2996.4</v>
      </c>
      <c r="D80" s="36">
        <v>3007.6</v>
      </c>
      <c r="E80" s="36">
        <v>2963.7999999999997</v>
      </c>
      <c r="F80" s="36">
        <v>2931.2</v>
      </c>
      <c r="G80" s="36">
        <v>2887.3999999999996</v>
      </c>
      <c r="H80" s="36">
        <v>3040.2</v>
      </c>
      <c r="I80" s="36">
        <v>3084</v>
      </c>
      <c r="J80" s="36">
        <v>3116.6</v>
      </c>
      <c r="K80" s="31">
        <v>3051.4</v>
      </c>
      <c r="L80" s="31">
        <v>2975</v>
      </c>
      <c r="M80" s="31">
        <v>0.82338999999999996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331.3</v>
      </c>
      <c r="D81" s="36">
        <v>333.38333333333338</v>
      </c>
      <c r="E81" s="36">
        <v>327.91666666666674</v>
      </c>
      <c r="F81" s="36">
        <v>324.53333333333336</v>
      </c>
      <c r="G81" s="36">
        <v>319.06666666666672</v>
      </c>
      <c r="H81" s="36">
        <v>336.76666666666677</v>
      </c>
      <c r="I81" s="36">
        <v>342.23333333333335</v>
      </c>
      <c r="J81" s="36">
        <v>345.61666666666679</v>
      </c>
      <c r="K81" s="31">
        <v>338.85</v>
      </c>
      <c r="L81" s="31">
        <v>330</v>
      </c>
      <c r="M81" s="31">
        <v>8.7502999999999993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121.65</v>
      </c>
      <c r="D82" s="36">
        <v>122.08333333333333</v>
      </c>
      <c r="E82" s="36">
        <v>121.06666666666666</v>
      </c>
      <c r="F82" s="36">
        <v>120.48333333333333</v>
      </c>
      <c r="G82" s="36">
        <v>119.46666666666667</v>
      </c>
      <c r="H82" s="36">
        <v>122.66666666666666</v>
      </c>
      <c r="I82" s="36">
        <v>123.68333333333334</v>
      </c>
      <c r="J82" s="36">
        <v>124.26666666666665</v>
      </c>
      <c r="K82" s="31">
        <v>123.1</v>
      </c>
      <c r="L82" s="31">
        <v>121.5</v>
      </c>
      <c r="M82" s="31">
        <v>77.458640000000003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1693.2</v>
      </c>
      <c r="D83" s="36">
        <v>1693</v>
      </c>
      <c r="E83" s="36">
        <v>1681.45</v>
      </c>
      <c r="F83" s="36">
        <v>1669.7</v>
      </c>
      <c r="G83" s="36">
        <v>1658.15</v>
      </c>
      <c r="H83" s="36">
        <v>1704.75</v>
      </c>
      <c r="I83" s="36">
        <v>1716.3000000000002</v>
      </c>
      <c r="J83" s="36">
        <v>1728.05</v>
      </c>
      <c r="K83" s="31">
        <v>1704.55</v>
      </c>
      <c r="L83" s="31">
        <v>1681.25</v>
      </c>
      <c r="M83" s="31">
        <v>1.7021599999999999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986.15</v>
      </c>
      <c r="D84" s="36">
        <v>984.88333333333333</v>
      </c>
      <c r="E84" s="36">
        <v>978.26666666666665</v>
      </c>
      <c r="F84" s="36">
        <v>970.38333333333333</v>
      </c>
      <c r="G84" s="36">
        <v>963.76666666666665</v>
      </c>
      <c r="H84" s="36">
        <v>992.76666666666665</v>
      </c>
      <c r="I84" s="36">
        <v>999.38333333333321</v>
      </c>
      <c r="J84" s="36">
        <v>1007.2666666666667</v>
      </c>
      <c r="K84" s="31">
        <v>991.5</v>
      </c>
      <c r="L84" s="31">
        <v>977</v>
      </c>
      <c r="M84" s="31">
        <v>14.795059999999999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1538.8</v>
      </c>
      <c r="D85" s="36">
        <v>1550.8166666666666</v>
      </c>
      <c r="E85" s="36">
        <v>1524.1833333333332</v>
      </c>
      <c r="F85" s="36">
        <v>1509.5666666666666</v>
      </c>
      <c r="G85" s="36">
        <v>1482.9333333333332</v>
      </c>
      <c r="H85" s="36">
        <v>1565.4333333333332</v>
      </c>
      <c r="I85" s="36">
        <v>1592.0666666666664</v>
      </c>
      <c r="J85" s="36">
        <v>1606.6833333333332</v>
      </c>
      <c r="K85" s="31">
        <v>1577.45</v>
      </c>
      <c r="L85" s="31">
        <v>1536.2</v>
      </c>
      <c r="M85" s="31">
        <v>4.3574799999999998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1911.95</v>
      </c>
      <c r="D86" s="36">
        <v>1910.0666666666666</v>
      </c>
      <c r="E86" s="36">
        <v>1891.1833333333332</v>
      </c>
      <c r="F86" s="36">
        <v>1870.4166666666665</v>
      </c>
      <c r="G86" s="36">
        <v>1851.5333333333331</v>
      </c>
      <c r="H86" s="36">
        <v>1930.8333333333333</v>
      </c>
      <c r="I86" s="36">
        <v>1949.7166666666665</v>
      </c>
      <c r="J86" s="36">
        <v>1970.4833333333333</v>
      </c>
      <c r="K86" s="31">
        <v>1928.95</v>
      </c>
      <c r="L86" s="31">
        <v>1889.3</v>
      </c>
      <c r="M86" s="31">
        <v>6.76037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439.6</v>
      </c>
      <c r="D87" s="36">
        <v>441.08333333333331</v>
      </c>
      <c r="E87" s="36">
        <v>437.11666666666662</v>
      </c>
      <c r="F87" s="36">
        <v>434.63333333333333</v>
      </c>
      <c r="G87" s="36">
        <v>430.66666666666663</v>
      </c>
      <c r="H87" s="36">
        <v>443.56666666666661</v>
      </c>
      <c r="I87" s="36">
        <v>447.5333333333333</v>
      </c>
      <c r="J87" s="36">
        <v>450.01666666666659</v>
      </c>
      <c r="K87" s="31">
        <v>445.05</v>
      </c>
      <c r="L87" s="31">
        <v>438.6</v>
      </c>
      <c r="M87" s="31">
        <v>7.5101500000000003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3870</v>
      </c>
      <c r="D88" s="36">
        <v>3894.5</v>
      </c>
      <c r="E88" s="36">
        <v>3830.5</v>
      </c>
      <c r="F88" s="36">
        <v>3791</v>
      </c>
      <c r="G88" s="36">
        <v>3727</v>
      </c>
      <c r="H88" s="36">
        <v>3934</v>
      </c>
      <c r="I88" s="36">
        <v>3998</v>
      </c>
      <c r="J88" s="36">
        <v>4037.5</v>
      </c>
      <c r="K88" s="31">
        <v>3958.5</v>
      </c>
      <c r="L88" s="31">
        <v>3855</v>
      </c>
      <c r="M88" s="31">
        <v>7.4540300000000004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1392.6</v>
      </c>
      <c r="D89" s="36">
        <v>1399.5999999999997</v>
      </c>
      <c r="E89" s="36">
        <v>1381.3499999999995</v>
      </c>
      <c r="F89" s="36">
        <v>1370.0999999999997</v>
      </c>
      <c r="G89" s="36">
        <v>1351.8499999999995</v>
      </c>
      <c r="H89" s="36">
        <v>1410.8499999999995</v>
      </c>
      <c r="I89" s="36">
        <v>1429.1</v>
      </c>
      <c r="J89" s="36">
        <v>1440.3499999999995</v>
      </c>
      <c r="K89" s="31">
        <v>1417.85</v>
      </c>
      <c r="L89" s="31">
        <v>1388.35</v>
      </c>
      <c r="M89" s="31">
        <v>3.5091600000000001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1273.7</v>
      </c>
      <c r="D90" s="36">
        <v>1274.1333333333334</v>
      </c>
      <c r="E90" s="36">
        <v>1264.666666666667</v>
      </c>
      <c r="F90" s="36">
        <v>1255.6333333333334</v>
      </c>
      <c r="G90" s="36">
        <v>1246.166666666667</v>
      </c>
      <c r="H90" s="36">
        <v>1283.166666666667</v>
      </c>
      <c r="I90" s="36">
        <v>1292.6333333333337</v>
      </c>
      <c r="J90" s="36">
        <v>1301.666666666667</v>
      </c>
      <c r="K90" s="31">
        <v>1283.5999999999999</v>
      </c>
      <c r="L90" s="31">
        <v>1265.0999999999999</v>
      </c>
      <c r="M90" s="31">
        <v>13.21467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2656.9</v>
      </c>
      <c r="D91" s="36">
        <v>2680.6333333333332</v>
      </c>
      <c r="E91" s="36">
        <v>2624.2666666666664</v>
      </c>
      <c r="F91" s="36">
        <v>2591.6333333333332</v>
      </c>
      <c r="G91" s="36">
        <v>2535.2666666666664</v>
      </c>
      <c r="H91" s="36">
        <v>2713.2666666666664</v>
      </c>
      <c r="I91" s="36">
        <v>2769.6333333333332</v>
      </c>
      <c r="J91" s="36">
        <v>2802.2666666666664</v>
      </c>
      <c r="K91" s="31">
        <v>2737</v>
      </c>
      <c r="L91" s="31">
        <v>2648</v>
      </c>
      <c r="M91" s="31">
        <v>5.8691500000000003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1529.65</v>
      </c>
      <c r="D92" s="36">
        <v>1539.2666666666667</v>
      </c>
      <c r="E92" s="36">
        <v>1514.1333333333332</v>
      </c>
      <c r="F92" s="36">
        <v>1498.6166666666666</v>
      </c>
      <c r="G92" s="36">
        <v>1473.4833333333331</v>
      </c>
      <c r="H92" s="36">
        <v>1554.7833333333333</v>
      </c>
      <c r="I92" s="36">
        <v>1579.916666666667</v>
      </c>
      <c r="J92" s="36">
        <v>1595.4333333333334</v>
      </c>
      <c r="K92" s="31">
        <v>1564.4</v>
      </c>
      <c r="L92" s="31">
        <v>1523.75</v>
      </c>
      <c r="M92" s="31">
        <v>308.52125000000001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649.45000000000005</v>
      </c>
      <c r="D93" s="36">
        <v>649.23333333333335</v>
      </c>
      <c r="E93" s="36">
        <v>642.4666666666667</v>
      </c>
      <c r="F93" s="36">
        <v>635.48333333333335</v>
      </c>
      <c r="G93" s="36">
        <v>628.7166666666667</v>
      </c>
      <c r="H93" s="36">
        <v>656.2166666666667</v>
      </c>
      <c r="I93" s="36">
        <v>662.98333333333335</v>
      </c>
      <c r="J93" s="36">
        <v>669.9666666666667</v>
      </c>
      <c r="K93" s="31">
        <v>656</v>
      </c>
      <c r="L93" s="31">
        <v>642.25</v>
      </c>
      <c r="M93" s="31">
        <v>19.257169999999999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3022.7</v>
      </c>
      <c r="D94" s="36">
        <v>3017.6166666666668</v>
      </c>
      <c r="E94" s="36">
        <v>2995.2333333333336</v>
      </c>
      <c r="F94" s="36">
        <v>2967.7666666666669</v>
      </c>
      <c r="G94" s="36">
        <v>2945.3833333333337</v>
      </c>
      <c r="H94" s="36">
        <v>3045.0833333333335</v>
      </c>
      <c r="I94" s="36">
        <v>3067.4666666666667</v>
      </c>
      <c r="J94" s="36">
        <v>3094.9333333333334</v>
      </c>
      <c r="K94" s="31">
        <v>3040</v>
      </c>
      <c r="L94" s="31">
        <v>2990.15</v>
      </c>
      <c r="M94" s="31">
        <v>3.2353999999999998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478.85</v>
      </c>
      <c r="D95" s="36">
        <v>477.38333333333338</v>
      </c>
      <c r="E95" s="36">
        <v>472.96666666666675</v>
      </c>
      <c r="F95" s="36">
        <v>467.08333333333337</v>
      </c>
      <c r="G95" s="36">
        <v>462.66666666666674</v>
      </c>
      <c r="H95" s="36">
        <v>483.26666666666677</v>
      </c>
      <c r="I95" s="36">
        <v>487.68333333333339</v>
      </c>
      <c r="J95" s="36">
        <v>493.56666666666678</v>
      </c>
      <c r="K95" s="31">
        <v>481.8</v>
      </c>
      <c r="L95" s="31">
        <v>471.5</v>
      </c>
      <c r="M95" s="31">
        <v>36.847200000000001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260.95</v>
      </c>
      <c r="D96" s="36">
        <v>262.56666666666666</v>
      </c>
      <c r="E96" s="36">
        <v>258.88333333333333</v>
      </c>
      <c r="F96" s="36">
        <v>256.81666666666666</v>
      </c>
      <c r="G96" s="36">
        <v>253.13333333333333</v>
      </c>
      <c r="H96" s="36">
        <v>264.63333333333333</v>
      </c>
      <c r="I96" s="36">
        <v>268.31666666666661</v>
      </c>
      <c r="J96" s="36">
        <v>270.38333333333333</v>
      </c>
      <c r="K96" s="31">
        <v>266.25</v>
      </c>
      <c r="L96" s="31">
        <v>260.5</v>
      </c>
      <c r="M96" s="31">
        <v>44.85351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2482.4499999999998</v>
      </c>
      <c r="D97" s="36">
        <v>2476.8166666666666</v>
      </c>
      <c r="E97" s="36">
        <v>2463.6333333333332</v>
      </c>
      <c r="F97" s="36">
        <v>2444.8166666666666</v>
      </c>
      <c r="G97" s="36">
        <v>2431.6333333333332</v>
      </c>
      <c r="H97" s="36">
        <v>2495.6333333333332</v>
      </c>
      <c r="I97" s="36">
        <v>2508.8166666666666</v>
      </c>
      <c r="J97" s="36">
        <v>2527.6333333333332</v>
      </c>
      <c r="K97" s="31">
        <v>2490</v>
      </c>
      <c r="L97" s="31">
        <v>2458</v>
      </c>
      <c r="M97" s="31">
        <v>11.76741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313.8</v>
      </c>
      <c r="D98" s="36">
        <v>313.59999999999997</v>
      </c>
      <c r="E98" s="36">
        <v>312.24999999999994</v>
      </c>
      <c r="F98" s="36">
        <v>310.7</v>
      </c>
      <c r="G98" s="36">
        <v>309.34999999999997</v>
      </c>
      <c r="H98" s="36">
        <v>315.14999999999992</v>
      </c>
      <c r="I98" s="36">
        <v>316.49999999999994</v>
      </c>
      <c r="J98" s="36">
        <v>318.0499999999999</v>
      </c>
      <c r="K98" s="31">
        <v>314.95</v>
      </c>
      <c r="L98" s="31">
        <v>312.05</v>
      </c>
      <c r="M98" s="31">
        <v>1.9535499999999999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40850</v>
      </c>
      <c r="D99" s="36">
        <v>40583.683333333334</v>
      </c>
      <c r="E99" s="36">
        <v>40167.366666666669</v>
      </c>
      <c r="F99" s="36">
        <v>39484.733333333337</v>
      </c>
      <c r="G99" s="36">
        <v>39068.416666666672</v>
      </c>
      <c r="H99" s="36">
        <v>41266.316666666666</v>
      </c>
      <c r="I99" s="36">
        <v>41682.633333333331</v>
      </c>
      <c r="J99" s="36">
        <v>42365.266666666663</v>
      </c>
      <c r="K99" s="31">
        <v>41000</v>
      </c>
      <c r="L99" s="31">
        <v>39901.050000000003</v>
      </c>
      <c r="M99" s="31">
        <v>6.6949999999999996E-2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950.3</v>
      </c>
      <c r="D100" s="36">
        <v>952.86666666666667</v>
      </c>
      <c r="E100" s="36">
        <v>944.83333333333337</v>
      </c>
      <c r="F100" s="36">
        <v>939.36666666666667</v>
      </c>
      <c r="G100" s="36">
        <v>931.33333333333337</v>
      </c>
      <c r="H100" s="36">
        <v>958.33333333333337</v>
      </c>
      <c r="I100" s="36">
        <v>966.36666666666667</v>
      </c>
      <c r="J100" s="36">
        <v>971.83333333333337</v>
      </c>
      <c r="K100" s="31">
        <v>960.9</v>
      </c>
      <c r="L100" s="31">
        <v>947.4</v>
      </c>
      <c r="M100" s="31">
        <v>127.01888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1343.7</v>
      </c>
      <c r="D101" s="36">
        <v>1340.0833333333333</v>
      </c>
      <c r="E101" s="36">
        <v>1325.1666666666665</v>
      </c>
      <c r="F101" s="36">
        <v>1306.6333333333332</v>
      </c>
      <c r="G101" s="36">
        <v>1291.7166666666665</v>
      </c>
      <c r="H101" s="36">
        <v>1358.6166666666666</v>
      </c>
      <c r="I101" s="36">
        <v>1373.5333333333331</v>
      </c>
      <c r="J101" s="36">
        <v>1392.0666666666666</v>
      </c>
      <c r="K101" s="31">
        <v>1355</v>
      </c>
      <c r="L101" s="31">
        <v>1321.55</v>
      </c>
      <c r="M101" s="31">
        <v>5.7775800000000004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578.20000000000005</v>
      </c>
      <c r="D102" s="36">
        <v>574.2166666666667</v>
      </c>
      <c r="E102" s="36">
        <v>568.43333333333339</v>
      </c>
      <c r="F102" s="36">
        <v>558.66666666666674</v>
      </c>
      <c r="G102" s="36">
        <v>552.88333333333344</v>
      </c>
      <c r="H102" s="36">
        <v>583.98333333333335</v>
      </c>
      <c r="I102" s="36">
        <v>589.76666666666665</v>
      </c>
      <c r="J102" s="36">
        <v>599.5333333333333</v>
      </c>
      <c r="K102" s="31">
        <v>580</v>
      </c>
      <c r="L102" s="31">
        <v>564.45000000000005</v>
      </c>
      <c r="M102" s="31">
        <v>12.996790000000001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11.3</v>
      </c>
      <c r="D103" s="36">
        <v>11.200000000000001</v>
      </c>
      <c r="E103" s="36">
        <v>10.750000000000002</v>
      </c>
      <c r="F103" s="36">
        <v>10.200000000000001</v>
      </c>
      <c r="G103" s="36">
        <v>9.7500000000000018</v>
      </c>
      <c r="H103" s="36">
        <v>11.750000000000002</v>
      </c>
      <c r="I103" s="36">
        <v>12.200000000000001</v>
      </c>
      <c r="J103" s="36">
        <v>12.750000000000002</v>
      </c>
      <c r="K103" s="31">
        <v>11.65</v>
      </c>
      <c r="L103" s="31">
        <v>10.65</v>
      </c>
      <c r="M103" s="31">
        <v>2983.08392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93.6</v>
      </c>
      <c r="D104" s="36">
        <v>93.733333333333334</v>
      </c>
      <c r="E104" s="36">
        <v>92.966666666666669</v>
      </c>
      <c r="F104" s="36">
        <v>92.333333333333329</v>
      </c>
      <c r="G104" s="36">
        <v>91.566666666666663</v>
      </c>
      <c r="H104" s="36">
        <v>94.366666666666674</v>
      </c>
      <c r="I104" s="36">
        <v>95.133333333333354</v>
      </c>
      <c r="J104" s="36">
        <v>95.76666666666668</v>
      </c>
      <c r="K104" s="31">
        <v>94.5</v>
      </c>
      <c r="L104" s="31">
        <v>93.1</v>
      </c>
      <c r="M104" s="31">
        <v>164.38998000000001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454.85</v>
      </c>
      <c r="D105" s="36">
        <v>455.65000000000003</v>
      </c>
      <c r="E105" s="36">
        <v>451.80000000000007</v>
      </c>
      <c r="F105" s="36">
        <v>448.75000000000006</v>
      </c>
      <c r="G105" s="36">
        <v>444.90000000000009</v>
      </c>
      <c r="H105" s="36">
        <v>458.70000000000005</v>
      </c>
      <c r="I105" s="36">
        <v>462.55000000000007</v>
      </c>
      <c r="J105" s="36">
        <v>465.6</v>
      </c>
      <c r="K105" s="31">
        <v>459.5</v>
      </c>
      <c r="L105" s="31">
        <v>452.6</v>
      </c>
      <c r="M105" s="31">
        <v>5.6875299999999998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406.25</v>
      </c>
      <c r="D106" s="36">
        <v>406.75</v>
      </c>
      <c r="E106" s="36">
        <v>402.15</v>
      </c>
      <c r="F106" s="36">
        <v>398.04999999999995</v>
      </c>
      <c r="G106" s="36">
        <v>393.44999999999993</v>
      </c>
      <c r="H106" s="36">
        <v>410.85</v>
      </c>
      <c r="I106" s="36">
        <v>415.45000000000005</v>
      </c>
      <c r="J106" s="36">
        <v>419.55000000000007</v>
      </c>
      <c r="K106" s="31">
        <v>411.35</v>
      </c>
      <c r="L106" s="31">
        <v>402.65</v>
      </c>
      <c r="M106" s="31">
        <v>24.788329999999998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420.85</v>
      </c>
      <c r="D107" s="36">
        <v>420.8</v>
      </c>
      <c r="E107" s="36">
        <v>407.45000000000005</v>
      </c>
      <c r="F107" s="36">
        <v>394.05</v>
      </c>
      <c r="G107" s="36">
        <v>380.70000000000005</v>
      </c>
      <c r="H107" s="36">
        <v>434.20000000000005</v>
      </c>
      <c r="I107" s="36">
        <v>447.55000000000007</v>
      </c>
      <c r="J107" s="36">
        <v>460.95000000000005</v>
      </c>
      <c r="K107" s="31">
        <v>434.15</v>
      </c>
      <c r="L107" s="31">
        <v>407.4</v>
      </c>
      <c r="M107" s="31">
        <v>85.649820000000005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2355.5500000000002</v>
      </c>
      <c r="D108" s="36">
        <v>2369.6833333333334</v>
      </c>
      <c r="E108" s="36">
        <v>2331.916666666667</v>
      </c>
      <c r="F108" s="36">
        <v>2308.2833333333338</v>
      </c>
      <c r="G108" s="36">
        <v>2270.5166666666673</v>
      </c>
      <c r="H108" s="36">
        <v>2393.3166666666666</v>
      </c>
      <c r="I108" s="36">
        <v>2431.083333333333</v>
      </c>
      <c r="J108" s="36">
        <v>2454.7166666666662</v>
      </c>
      <c r="K108" s="31">
        <v>2407.4499999999998</v>
      </c>
      <c r="L108" s="31">
        <v>2346.0500000000002</v>
      </c>
      <c r="M108" s="31">
        <v>7.0250899999999996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1452.9</v>
      </c>
      <c r="D109" s="36">
        <v>1443.1333333333332</v>
      </c>
      <c r="E109" s="36">
        <v>1422.7666666666664</v>
      </c>
      <c r="F109" s="36">
        <v>1392.6333333333332</v>
      </c>
      <c r="G109" s="36">
        <v>1372.2666666666664</v>
      </c>
      <c r="H109" s="36">
        <v>1473.2666666666664</v>
      </c>
      <c r="I109" s="36">
        <v>1493.6333333333332</v>
      </c>
      <c r="J109" s="36">
        <v>1523.7666666666664</v>
      </c>
      <c r="K109" s="31">
        <v>1463.5</v>
      </c>
      <c r="L109" s="31">
        <v>1413</v>
      </c>
      <c r="M109" s="31">
        <v>43.973979999999997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183.4</v>
      </c>
      <c r="D110" s="36">
        <v>182.36666666666667</v>
      </c>
      <c r="E110" s="36">
        <v>177.83333333333334</v>
      </c>
      <c r="F110" s="36">
        <v>172.26666666666668</v>
      </c>
      <c r="G110" s="36">
        <v>167.73333333333335</v>
      </c>
      <c r="H110" s="36">
        <v>187.93333333333334</v>
      </c>
      <c r="I110" s="36">
        <v>192.46666666666664</v>
      </c>
      <c r="J110" s="36">
        <v>198.03333333333333</v>
      </c>
      <c r="K110" s="31">
        <v>186.9</v>
      </c>
      <c r="L110" s="31">
        <v>176.8</v>
      </c>
      <c r="M110" s="31">
        <v>169.97539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1496.15</v>
      </c>
      <c r="D111" s="36">
        <v>1496.1000000000001</v>
      </c>
      <c r="E111" s="36">
        <v>1485.2500000000002</v>
      </c>
      <c r="F111" s="36">
        <v>1474.3500000000001</v>
      </c>
      <c r="G111" s="36">
        <v>1463.5000000000002</v>
      </c>
      <c r="H111" s="36">
        <v>1507.0000000000002</v>
      </c>
      <c r="I111" s="36">
        <v>1517.8500000000001</v>
      </c>
      <c r="J111" s="36">
        <v>1528.7500000000002</v>
      </c>
      <c r="K111" s="31">
        <v>1506.95</v>
      </c>
      <c r="L111" s="31">
        <v>1485.2</v>
      </c>
      <c r="M111" s="31">
        <v>54.556130000000003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92.25</v>
      </c>
      <c r="D112" s="36">
        <v>92.533333333333346</v>
      </c>
      <c r="E112" s="36">
        <v>91.716666666666697</v>
      </c>
      <c r="F112" s="36">
        <v>91.183333333333351</v>
      </c>
      <c r="G112" s="36">
        <v>90.366666666666703</v>
      </c>
      <c r="H112" s="36">
        <v>93.066666666666691</v>
      </c>
      <c r="I112" s="36">
        <v>93.883333333333326</v>
      </c>
      <c r="J112" s="36">
        <v>94.416666666666686</v>
      </c>
      <c r="K112" s="31">
        <v>93.35</v>
      </c>
      <c r="L112" s="31">
        <v>92</v>
      </c>
      <c r="M112" s="31">
        <v>109.83768000000001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894.25</v>
      </c>
      <c r="D113" s="36">
        <v>891.98333333333323</v>
      </c>
      <c r="E113" s="36">
        <v>880.26666666666642</v>
      </c>
      <c r="F113" s="36">
        <v>866.28333333333319</v>
      </c>
      <c r="G113" s="36">
        <v>854.56666666666638</v>
      </c>
      <c r="H113" s="36">
        <v>905.96666666666647</v>
      </c>
      <c r="I113" s="36">
        <v>917.68333333333339</v>
      </c>
      <c r="J113" s="36">
        <v>931.66666666666652</v>
      </c>
      <c r="K113" s="31">
        <v>903.7</v>
      </c>
      <c r="L113" s="31">
        <v>878</v>
      </c>
      <c r="M113" s="31">
        <v>4.7405999999999997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663.35</v>
      </c>
      <c r="D114" s="36">
        <v>666.58333333333337</v>
      </c>
      <c r="E114" s="36">
        <v>657.76666666666677</v>
      </c>
      <c r="F114" s="36">
        <v>652.18333333333339</v>
      </c>
      <c r="G114" s="36">
        <v>643.36666666666679</v>
      </c>
      <c r="H114" s="36">
        <v>672.16666666666674</v>
      </c>
      <c r="I114" s="36">
        <v>680.98333333333335</v>
      </c>
      <c r="J114" s="36">
        <v>686.56666666666672</v>
      </c>
      <c r="K114" s="31">
        <v>675.4</v>
      </c>
      <c r="L114" s="31">
        <v>661</v>
      </c>
      <c r="M114" s="31">
        <v>13.86201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75.099999999999994</v>
      </c>
      <c r="D115" s="36">
        <v>74.183333333333323</v>
      </c>
      <c r="E115" s="36">
        <v>72.266666666666652</v>
      </c>
      <c r="F115" s="36">
        <v>69.433333333333323</v>
      </c>
      <c r="G115" s="36">
        <v>67.516666666666652</v>
      </c>
      <c r="H115" s="36">
        <v>77.016666666666652</v>
      </c>
      <c r="I115" s="36">
        <v>78.933333333333309</v>
      </c>
      <c r="J115" s="36">
        <v>81.766666666666652</v>
      </c>
      <c r="K115" s="31">
        <v>76.099999999999994</v>
      </c>
      <c r="L115" s="31">
        <v>71.349999999999994</v>
      </c>
      <c r="M115" s="31">
        <v>948.66288999999995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443.1</v>
      </c>
      <c r="D116" s="36">
        <v>444.58333333333331</v>
      </c>
      <c r="E116" s="36">
        <v>440.76666666666665</v>
      </c>
      <c r="F116" s="36">
        <v>438.43333333333334</v>
      </c>
      <c r="G116" s="36">
        <v>434.61666666666667</v>
      </c>
      <c r="H116" s="36">
        <v>446.91666666666663</v>
      </c>
      <c r="I116" s="36">
        <v>450.73333333333335</v>
      </c>
      <c r="J116" s="36">
        <v>453.06666666666661</v>
      </c>
      <c r="K116" s="31">
        <v>448.4</v>
      </c>
      <c r="L116" s="31">
        <v>442.25</v>
      </c>
      <c r="M116" s="31">
        <v>75.063090000000003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683.2</v>
      </c>
      <c r="D117" s="36">
        <v>685</v>
      </c>
      <c r="E117" s="36">
        <v>677</v>
      </c>
      <c r="F117" s="36">
        <v>670.8</v>
      </c>
      <c r="G117" s="36">
        <v>662.8</v>
      </c>
      <c r="H117" s="36">
        <v>691.2</v>
      </c>
      <c r="I117" s="36">
        <v>699.2</v>
      </c>
      <c r="J117" s="36">
        <v>705.40000000000009</v>
      </c>
      <c r="K117" s="31">
        <v>693</v>
      </c>
      <c r="L117" s="31">
        <v>678.8</v>
      </c>
      <c r="M117" s="31">
        <v>19.669910000000002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422.1</v>
      </c>
      <c r="D118" s="36">
        <v>414.36666666666662</v>
      </c>
      <c r="E118" s="36">
        <v>403.73333333333323</v>
      </c>
      <c r="F118" s="36">
        <v>385.36666666666662</v>
      </c>
      <c r="G118" s="36">
        <v>374.73333333333323</v>
      </c>
      <c r="H118" s="36">
        <v>432.73333333333323</v>
      </c>
      <c r="I118" s="36">
        <v>443.36666666666656</v>
      </c>
      <c r="J118" s="36">
        <v>461.73333333333323</v>
      </c>
      <c r="K118" s="31">
        <v>425</v>
      </c>
      <c r="L118" s="31">
        <v>396</v>
      </c>
      <c r="M118" s="31">
        <v>81.955449999999999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774.05</v>
      </c>
      <c r="D119" s="36">
        <v>776.81666666666661</v>
      </c>
      <c r="E119" s="36">
        <v>769.93333333333317</v>
      </c>
      <c r="F119" s="36">
        <v>765.81666666666661</v>
      </c>
      <c r="G119" s="36">
        <v>758.93333333333317</v>
      </c>
      <c r="H119" s="36">
        <v>780.93333333333317</v>
      </c>
      <c r="I119" s="36">
        <v>787.81666666666661</v>
      </c>
      <c r="J119" s="36">
        <v>791.93333333333317</v>
      </c>
      <c r="K119" s="31">
        <v>783.7</v>
      </c>
      <c r="L119" s="31">
        <v>772.7</v>
      </c>
      <c r="M119" s="31">
        <v>21.476209999999998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531</v>
      </c>
      <c r="D120" s="36">
        <v>530.73333333333335</v>
      </c>
      <c r="E120" s="36">
        <v>525.51666666666665</v>
      </c>
      <c r="F120" s="36">
        <v>520.0333333333333</v>
      </c>
      <c r="G120" s="36">
        <v>514.81666666666661</v>
      </c>
      <c r="H120" s="36">
        <v>536.2166666666667</v>
      </c>
      <c r="I120" s="36">
        <v>541.43333333333339</v>
      </c>
      <c r="J120" s="36">
        <v>546.91666666666674</v>
      </c>
      <c r="K120" s="31">
        <v>535.95000000000005</v>
      </c>
      <c r="L120" s="31">
        <v>525.25</v>
      </c>
      <c r="M120" s="31">
        <v>17.02375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1756.45</v>
      </c>
      <c r="D121" s="36">
        <v>1759.5</v>
      </c>
      <c r="E121" s="36">
        <v>1749.1</v>
      </c>
      <c r="F121" s="36">
        <v>1741.75</v>
      </c>
      <c r="G121" s="36">
        <v>1731.35</v>
      </c>
      <c r="H121" s="36">
        <v>1766.85</v>
      </c>
      <c r="I121" s="36">
        <v>1777.25</v>
      </c>
      <c r="J121" s="36">
        <v>1784.6</v>
      </c>
      <c r="K121" s="31">
        <v>1769.9</v>
      </c>
      <c r="L121" s="31">
        <v>1752.15</v>
      </c>
      <c r="M121" s="31">
        <v>37.101230000000001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124.55</v>
      </c>
      <c r="D122" s="36">
        <v>124.60000000000001</v>
      </c>
      <c r="E122" s="36">
        <v>122.95000000000002</v>
      </c>
      <c r="F122" s="36">
        <v>121.35000000000001</v>
      </c>
      <c r="G122" s="36">
        <v>119.70000000000002</v>
      </c>
      <c r="H122" s="36">
        <v>126.20000000000002</v>
      </c>
      <c r="I122" s="36">
        <v>127.85000000000002</v>
      </c>
      <c r="J122" s="36">
        <v>129.45000000000002</v>
      </c>
      <c r="K122" s="31">
        <v>126.25</v>
      </c>
      <c r="L122" s="31">
        <v>123</v>
      </c>
      <c r="M122" s="31">
        <v>57.496600000000001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2339.6</v>
      </c>
      <c r="D123" s="36">
        <v>2353.8666666666668</v>
      </c>
      <c r="E123" s="36">
        <v>2302.7333333333336</v>
      </c>
      <c r="F123" s="36">
        <v>2265.8666666666668</v>
      </c>
      <c r="G123" s="36">
        <v>2214.7333333333336</v>
      </c>
      <c r="H123" s="36">
        <v>2390.7333333333336</v>
      </c>
      <c r="I123" s="36">
        <v>2441.8666666666668</v>
      </c>
      <c r="J123" s="36">
        <v>2478.7333333333336</v>
      </c>
      <c r="K123" s="31">
        <v>2405</v>
      </c>
      <c r="L123" s="31">
        <v>2317</v>
      </c>
      <c r="M123" s="31">
        <v>1.77894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386.6</v>
      </c>
      <c r="D124" s="36">
        <v>386.86666666666662</v>
      </c>
      <c r="E124" s="36">
        <v>381.83333333333326</v>
      </c>
      <c r="F124" s="36">
        <v>377.06666666666666</v>
      </c>
      <c r="G124" s="36">
        <v>372.0333333333333</v>
      </c>
      <c r="H124" s="36">
        <v>391.63333333333321</v>
      </c>
      <c r="I124" s="36">
        <v>396.66666666666663</v>
      </c>
      <c r="J124" s="36">
        <v>401.43333333333317</v>
      </c>
      <c r="K124" s="31">
        <v>391.9</v>
      </c>
      <c r="L124" s="31">
        <v>382.1</v>
      </c>
      <c r="M124" s="31">
        <v>13.55645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460.45</v>
      </c>
      <c r="D125" s="36">
        <v>460.05</v>
      </c>
      <c r="E125" s="36">
        <v>454.1</v>
      </c>
      <c r="F125" s="36">
        <v>447.75</v>
      </c>
      <c r="G125" s="36">
        <v>441.8</v>
      </c>
      <c r="H125" s="36">
        <v>466.40000000000003</v>
      </c>
      <c r="I125" s="36">
        <v>472.34999999999997</v>
      </c>
      <c r="J125" s="36">
        <v>478.70000000000005</v>
      </c>
      <c r="K125" s="31">
        <v>466</v>
      </c>
      <c r="L125" s="31">
        <v>453.7</v>
      </c>
      <c r="M125" s="31">
        <v>24.669219999999999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651.29999999999995</v>
      </c>
      <c r="D126" s="36">
        <v>653.36666666666667</v>
      </c>
      <c r="E126" s="36">
        <v>646.93333333333339</v>
      </c>
      <c r="F126" s="36">
        <v>642.56666666666672</v>
      </c>
      <c r="G126" s="36">
        <v>636.13333333333344</v>
      </c>
      <c r="H126" s="36">
        <v>657.73333333333335</v>
      </c>
      <c r="I126" s="36">
        <v>664.16666666666652</v>
      </c>
      <c r="J126" s="36">
        <v>668.5333333333333</v>
      </c>
      <c r="K126" s="31">
        <v>659.8</v>
      </c>
      <c r="L126" s="31">
        <v>649</v>
      </c>
      <c r="M126" s="31">
        <v>6.9554099999999996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2918.5</v>
      </c>
      <c r="D127" s="36">
        <v>2919.0666666666671</v>
      </c>
      <c r="E127" s="36">
        <v>2901.6833333333343</v>
      </c>
      <c r="F127" s="36">
        <v>2884.8666666666672</v>
      </c>
      <c r="G127" s="36">
        <v>2867.4833333333345</v>
      </c>
      <c r="H127" s="36">
        <v>2935.8833333333341</v>
      </c>
      <c r="I127" s="36">
        <v>2953.2666666666664</v>
      </c>
      <c r="J127" s="36">
        <v>2970.0833333333339</v>
      </c>
      <c r="K127" s="31">
        <v>2936.45</v>
      </c>
      <c r="L127" s="31">
        <v>2902.25</v>
      </c>
      <c r="M127" s="31">
        <v>19.65569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5427.5</v>
      </c>
      <c r="D128" s="36">
        <v>5410</v>
      </c>
      <c r="E128" s="36">
        <v>5367.5</v>
      </c>
      <c r="F128" s="36">
        <v>5307.5</v>
      </c>
      <c r="G128" s="36">
        <v>5265</v>
      </c>
      <c r="H128" s="36">
        <v>5470</v>
      </c>
      <c r="I128" s="36">
        <v>5512.5</v>
      </c>
      <c r="J128" s="36">
        <v>5572.5</v>
      </c>
      <c r="K128" s="31">
        <v>5452.5</v>
      </c>
      <c r="L128" s="31">
        <v>5350</v>
      </c>
      <c r="M128" s="31">
        <v>1.8005500000000001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4651.3</v>
      </c>
      <c r="D129" s="36">
        <v>4652.75</v>
      </c>
      <c r="E129" s="36">
        <v>4619.55</v>
      </c>
      <c r="F129" s="36">
        <v>4587.8</v>
      </c>
      <c r="G129" s="36">
        <v>4554.6000000000004</v>
      </c>
      <c r="H129" s="36">
        <v>4684.5</v>
      </c>
      <c r="I129" s="36">
        <v>4717.7000000000007</v>
      </c>
      <c r="J129" s="36">
        <v>4749.45</v>
      </c>
      <c r="K129" s="31">
        <v>4685.95</v>
      </c>
      <c r="L129" s="31">
        <v>4621</v>
      </c>
      <c r="M129" s="31">
        <v>1.11348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1097.45</v>
      </c>
      <c r="D130" s="36">
        <v>1107.7333333333333</v>
      </c>
      <c r="E130" s="36">
        <v>1081.2166666666667</v>
      </c>
      <c r="F130" s="36">
        <v>1064.9833333333333</v>
      </c>
      <c r="G130" s="36">
        <v>1038.4666666666667</v>
      </c>
      <c r="H130" s="36">
        <v>1123.9666666666667</v>
      </c>
      <c r="I130" s="36">
        <v>1150.4833333333336</v>
      </c>
      <c r="J130" s="36">
        <v>1166.7166666666667</v>
      </c>
      <c r="K130" s="31">
        <v>1134.25</v>
      </c>
      <c r="L130" s="31">
        <v>1091.5</v>
      </c>
      <c r="M130" s="31">
        <v>12.73489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1607.15</v>
      </c>
      <c r="D131" s="36">
        <v>1597.0666666666668</v>
      </c>
      <c r="E131" s="36">
        <v>1576.1833333333336</v>
      </c>
      <c r="F131" s="36">
        <v>1545.2166666666667</v>
      </c>
      <c r="G131" s="36">
        <v>1524.3333333333335</v>
      </c>
      <c r="H131" s="36">
        <v>1628.0333333333338</v>
      </c>
      <c r="I131" s="36">
        <v>1648.916666666667</v>
      </c>
      <c r="J131" s="36">
        <v>1679.8833333333339</v>
      </c>
      <c r="K131" s="31">
        <v>1617.95</v>
      </c>
      <c r="L131" s="31">
        <v>1566.1</v>
      </c>
      <c r="M131" s="31">
        <v>38.277709999999999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302.55</v>
      </c>
      <c r="D132" s="36">
        <v>304.05</v>
      </c>
      <c r="E132" s="36">
        <v>298.60000000000002</v>
      </c>
      <c r="F132" s="36">
        <v>294.65000000000003</v>
      </c>
      <c r="G132" s="36">
        <v>289.20000000000005</v>
      </c>
      <c r="H132" s="36">
        <v>308</v>
      </c>
      <c r="I132" s="36">
        <v>313.44999999999993</v>
      </c>
      <c r="J132" s="36">
        <v>317.39999999999998</v>
      </c>
      <c r="K132" s="31">
        <v>309.5</v>
      </c>
      <c r="L132" s="31">
        <v>300.10000000000002</v>
      </c>
      <c r="M132" s="31">
        <v>45.258879999999998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1751.8</v>
      </c>
      <c r="D133" s="36">
        <v>1742.5666666666666</v>
      </c>
      <c r="E133" s="36">
        <v>1728.2333333333331</v>
      </c>
      <c r="F133" s="36">
        <v>1704.6666666666665</v>
      </c>
      <c r="G133" s="36">
        <v>1690.333333333333</v>
      </c>
      <c r="H133" s="36">
        <v>1766.1333333333332</v>
      </c>
      <c r="I133" s="36">
        <v>1780.4666666666667</v>
      </c>
      <c r="J133" s="36">
        <v>1804.0333333333333</v>
      </c>
      <c r="K133" s="31">
        <v>1756.9</v>
      </c>
      <c r="L133" s="31">
        <v>1719</v>
      </c>
      <c r="M133" s="31">
        <v>1.23106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573.9</v>
      </c>
      <c r="D134" s="36">
        <v>573.63333333333333</v>
      </c>
      <c r="E134" s="36">
        <v>571.81666666666661</v>
      </c>
      <c r="F134" s="36">
        <v>569.73333333333323</v>
      </c>
      <c r="G134" s="36">
        <v>567.91666666666652</v>
      </c>
      <c r="H134" s="36">
        <v>575.7166666666667</v>
      </c>
      <c r="I134" s="36">
        <v>577.53333333333353</v>
      </c>
      <c r="J134" s="36">
        <v>579.61666666666679</v>
      </c>
      <c r="K134" s="31">
        <v>575.45000000000005</v>
      </c>
      <c r="L134" s="31">
        <v>571.54999999999995</v>
      </c>
      <c r="M134" s="31">
        <v>8.7184200000000001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10535.15</v>
      </c>
      <c r="D135" s="36">
        <v>10470.116666666667</v>
      </c>
      <c r="E135" s="36">
        <v>10373.483333333334</v>
      </c>
      <c r="F135" s="36">
        <v>10211.816666666668</v>
      </c>
      <c r="G135" s="36">
        <v>10115.183333333334</v>
      </c>
      <c r="H135" s="36">
        <v>10631.783333333333</v>
      </c>
      <c r="I135" s="36">
        <v>10728.416666666668</v>
      </c>
      <c r="J135" s="36">
        <v>10890.083333333332</v>
      </c>
      <c r="K135" s="31">
        <v>10566.75</v>
      </c>
      <c r="L135" s="31">
        <v>10308.450000000001</v>
      </c>
      <c r="M135" s="31">
        <v>9.8620599999999996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543.25</v>
      </c>
      <c r="D136" s="36">
        <v>547.05000000000007</v>
      </c>
      <c r="E136" s="36">
        <v>534.70000000000016</v>
      </c>
      <c r="F136" s="36">
        <v>526.15000000000009</v>
      </c>
      <c r="G136" s="36">
        <v>513.80000000000018</v>
      </c>
      <c r="H136" s="36">
        <v>555.60000000000014</v>
      </c>
      <c r="I136" s="36">
        <v>567.95000000000005</v>
      </c>
      <c r="J136" s="36">
        <v>576.50000000000011</v>
      </c>
      <c r="K136" s="31">
        <v>559.4</v>
      </c>
      <c r="L136" s="31">
        <v>538.5</v>
      </c>
      <c r="M136" s="31">
        <v>21.536570000000001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1017.45</v>
      </c>
      <c r="D137" s="36">
        <v>1015.5166666666668</v>
      </c>
      <c r="E137" s="36">
        <v>1004.2833333333335</v>
      </c>
      <c r="F137" s="36">
        <v>991.11666666666679</v>
      </c>
      <c r="G137" s="36">
        <v>979.88333333333355</v>
      </c>
      <c r="H137" s="36">
        <v>1028.6833333333334</v>
      </c>
      <c r="I137" s="36">
        <v>1039.916666666667</v>
      </c>
      <c r="J137" s="36">
        <v>1053.0833333333335</v>
      </c>
      <c r="K137" s="31">
        <v>1026.75</v>
      </c>
      <c r="L137" s="31">
        <v>1002.35</v>
      </c>
      <c r="M137" s="31">
        <v>8.6565100000000008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918.3</v>
      </c>
      <c r="D138" s="36">
        <v>921.69999999999993</v>
      </c>
      <c r="E138" s="36">
        <v>906.84999999999991</v>
      </c>
      <c r="F138" s="36">
        <v>895.4</v>
      </c>
      <c r="G138" s="36">
        <v>880.55</v>
      </c>
      <c r="H138" s="36">
        <v>933.14999999999986</v>
      </c>
      <c r="I138" s="36">
        <v>948</v>
      </c>
      <c r="J138" s="36">
        <v>959.44999999999982</v>
      </c>
      <c r="K138" s="31">
        <v>936.55</v>
      </c>
      <c r="L138" s="31">
        <v>910.25</v>
      </c>
      <c r="M138" s="31">
        <v>5.7222900000000001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96.15</v>
      </c>
      <c r="D139" s="36">
        <v>96.05</v>
      </c>
      <c r="E139" s="36">
        <v>95.35</v>
      </c>
      <c r="F139" s="36">
        <v>94.55</v>
      </c>
      <c r="G139" s="36">
        <v>93.85</v>
      </c>
      <c r="H139" s="36">
        <v>96.85</v>
      </c>
      <c r="I139" s="36">
        <v>97.550000000000011</v>
      </c>
      <c r="J139" s="36">
        <v>98.35</v>
      </c>
      <c r="K139" s="31">
        <v>96.75</v>
      </c>
      <c r="L139" s="31">
        <v>95.25</v>
      </c>
      <c r="M139" s="31">
        <v>78.463149999999999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2486</v>
      </c>
      <c r="D140" s="36">
        <v>2476.2333333333336</v>
      </c>
      <c r="E140" s="36">
        <v>2456.8666666666672</v>
      </c>
      <c r="F140" s="36">
        <v>2427.7333333333336</v>
      </c>
      <c r="G140" s="36">
        <v>2408.3666666666672</v>
      </c>
      <c r="H140" s="36">
        <v>2505.3666666666672</v>
      </c>
      <c r="I140" s="36">
        <v>2524.733333333334</v>
      </c>
      <c r="J140" s="36">
        <v>2553.8666666666672</v>
      </c>
      <c r="K140" s="31">
        <v>2495.6</v>
      </c>
      <c r="L140" s="31">
        <v>2447.1</v>
      </c>
      <c r="M140" s="31">
        <v>1.7247699999999999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108655.05</v>
      </c>
      <c r="D141" s="36">
        <v>108827.36666666665</v>
      </c>
      <c r="E141" s="36">
        <v>108304.73333333331</v>
      </c>
      <c r="F141" s="36">
        <v>107954.41666666666</v>
      </c>
      <c r="G141" s="36">
        <v>107431.78333333331</v>
      </c>
      <c r="H141" s="36">
        <v>109177.68333333331</v>
      </c>
      <c r="I141" s="36">
        <v>109700.31666666664</v>
      </c>
      <c r="J141" s="36">
        <v>110050.6333333333</v>
      </c>
      <c r="K141" s="31">
        <v>109350</v>
      </c>
      <c r="L141" s="31">
        <v>108477.05</v>
      </c>
      <c r="M141" s="31">
        <v>3.372E-2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63.75</v>
      </c>
      <c r="D142" s="36">
        <v>63.533333333333331</v>
      </c>
      <c r="E142" s="36">
        <v>62.86666666666666</v>
      </c>
      <c r="F142" s="36">
        <v>61.983333333333327</v>
      </c>
      <c r="G142" s="36">
        <v>61.316666666666656</v>
      </c>
      <c r="H142" s="36">
        <v>64.416666666666657</v>
      </c>
      <c r="I142" s="36">
        <v>65.083333333333343</v>
      </c>
      <c r="J142" s="36">
        <v>65.966666666666669</v>
      </c>
      <c r="K142" s="31">
        <v>64.2</v>
      </c>
      <c r="L142" s="31">
        <v>62.65</v>
      </c>
      <c r="M142" s="31">
        <v>29.243819999999999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1270.2</v>
      </c>
      <c r="D143" s="36">
        <v>1274.0333333333333</v>
      </c>
      <c r="E143" s="36">
        <v>1260.0666666666666</v>
      </c>
      <c r="F143" s="36">
        <v>1249.9333333333334</v>
      </c>
      <c r="G143" s="36">
        <v>1235.9666666666667</v>
      </c>
      <c r="H143" s="36">
        <v>1284.1666666666665</v>
      </c>
      <c r="I143" s="36">
        <v>1298.1333333333332</v>
      </c>
      <c r="J143" s="36">
        <v>1308.2666666666664</v>
      </c>
      <c r="K143" s="31">
        <v>1288</v>
      </c>
      <c r="L143" s="31">
        <v>1263.9000000000001</v>
      </c>
      <c r="M143" s="31">
        <v>1.0517000000000001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4300.3500000000004</v>
      </c>
      <c r="D144" s="36">
        <v>4342.45</v>
      </c>
      <c r="E144" s="36">
        <v>4229.8999999999996</v>
      </c>
      <c r="F144" s="36">
        <v>4159.45</v>
      </c>
      <c r="G144" s="36">
        <v>4046.8999999999996</v>
      </c>
      <c r="H144" s="36">
        <v>4412.8999999999996</v>
      </c>
      <c r="I144" s="36">
        <v>4525.4500000000007</v>
      </c>
      <c r="J144" s="36">
        <v>4595.8999999999996</v>
      </c>
      <c r="K144" s="31">
        <v>4455</v>
      </c>
      <c r="L144" s="31">
        <v>4272</v>
      </c>
      <c r="M144" s="31">
        <v>3.8878300000000001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4469.3500000000004</v>
      </c>
      <c r="D145" s="36">
        <v>4483.7833333333338</v>
      </c>
      <c r="E145" s="36">
        <v>4445.5666666666675</v>
      </c>
      <c r="F145" s="36">
        <v>4421.7833333333338</v>
      </c>
      <c r="G145" s="36">
        <v>4383.5666666666675</v>
      </c>
      <c r="H145" s="36">
        <v>4507.5666666666675</v>
      </c>
      <c r="I145" s="36">
        <v>4545.7833333333328</v>
      </c>
      <c r="J145" s="36">
        <v>4569.5666666666675</v>
      </c>
      <c r="K145" s="31">
        <v>4522</v>
      </c>
      <c r="L145" s="31">
        <v>4460</v>
      </c>
      <c r="M145" s="31">
        <v>1.0218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22532.5</v>
      </c>
      <c r="D146" s="36">
        <v>22517.483333333334</v>
      </c>
      <c r="E146" s="36">
        <v>22395.016666666666</v>
      </c>
      <c r="F146" s="36">
        <v>22257.533333333333</v>
      </c>
      <c r="G146" s="36">
        <v>22135.066666666666</v>
      </c>
      <c r="H146" s="36">
        <v>22654.966666666667</v>
      </c>
      <c r="I146" s="36">
        <v>22777.433333333334</v>
      </c>
      <c r="J146" s="36">
        <v>22914.916666666668</v>
      </c>
      <c r="K146" s="31">
        <v>22639.95</v>
      </c>
      <c r="L146" s="31">
        <v>22380</v>
      </c>
      <c r="M146" s="31">
        <v>0.38301000000000002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52.05</v>
      </c>
      <c r="D147" s="36">
        <v>52.599999999999994</v>
      </c>
      <c r="E147" s="36">
        <v>51.29999999999999</v>
      </c>
      <c r="F147" s="36">
        <v>50.55</v>
      </c>
      <c r="G147" s="36">
        <v>49.249999999999993</v>
      </c>
      <c r="H147" s="36">
        <v>53.349999999999987</v>
      </c>
      <c r="I147" s="36">
        <v>54.65</v>
      </c>
      <c r="J147" s="36">
        <v>55.399999999999984</v>
      </c>
      <c r="K147" s="31">
        <v>53.9</v>
      </c>
      <c r="L147" s="31">
        <v>51.85</v>
      </c>
      <c r="M147" s="31">
        <v>536.75534000000005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143.19999999999999</v>
      </c>
      <c r="D148" s="36">
        <v>143.11666666666667</v>
      </c>
      <c r="E148" s="36">
        <v>141.18333333333334</v>
      </c>
      <c r="F148" s="36">
        <v>139.16666666666666</v>
      </c>
      <c r="G148" s="36">
        <v>137.23333333333332</v>
      </c>
      <c r="H148" s="36">
        <v>145.13333333333335</v>
      </c>
      <c r="I148" s="36">
        <v>147.06666666666669</v>
      </c>
      <c r="J148" s="36">
        <v>149.08333333333337</v>
      </c>
      <c r="K148" s="31">
        <v>145.05000000000001</v>
      </c>
      <c r="L148" s="31">
        <v>141.1</v>
      </c>
      <c r="M148" s="31">
        <v>101.2101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237.95</v>
      </c>
      <c r="D149" s="36">
        <v>237.75</v>
      </c>
      <c r="E149" s="36">
        <v>236.2</v>
      </c>
      <c r="F149" s="36">
        <v>234.45</v>
      </c>
      <c r="G149" s="36">
        <v>232.89999999999998</v>
      </c>
      <c r="H149" s="36">
        <v>239.5</v>
      </c>
      <c r="I149" s="36">
        <v>241.05</v>
      </c>
      <c r="J149" s="36">
        <v>242.8</v>
      </c>
      <c r="K149" s="31">
        <v>239.3</v>
      </c>
      <c r="L149" s="31">
        <v>236</v>
      </c>
      <c r="M149" s="31">
        <v>72.093000000000004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143.5</v>
      </c>
      <c r="D150" s="36">
        <v>143.43333333333331</v>
      </c>
      <c r="E150" s="36">
        <v>141.16666666666663</v>
      </c>
      <c r="F150" s="36">
        <v>138.83333333333331</v>
      </c>
      <c r="G150" s="36">
        <v>136.56666666666663</v>
      </c>
      <c r="H150" s="36">
        <v>145.76666666666662</v>
      </c>
      <c r="I150" s="36">
        <v>148.03333333333333</v>
      </c>
      <c r="J150" s="36">
        <v>150.36666666666662</v>
      </c>
      <c r="K150" s="31">
        <v>145.69999999999999</v>
      </c>
      <c r="L150" s="31">
        <v>141.1</v>
      </c>
      <c r="M150" s="31">
        <v>61.182769999999998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1120.8499999999999</v>
      </c>
      <c r="D151" s="36">
        <v>1126.1333333333332</v>
      </c>
      <c r="E151" s="36">
        <v>1111.2666666666664</v>
      </c>
      <c r="F151" s="36">
        <v>1101.6833333333332</v>
      </c>
      <c r="G151" s="36">
        <v>1086.8166666666664</v>
      </c>
      <c r="H151" s="36">
        <v>1135.7166666666665</v>
      </c>
      <c r="I151" s="36">
        <v>1150.5833333333333</v>
      </c>
      <c r="J151" s="36">
        <v>1160.1666666666665</v>
      </c>
      <c r="K151" s="31">
        <v>1141</v>
      </c>
      <c r="L151" s="31">
        <v>1116.55</v>
      </c>
      <c r="M151" s="31">
        <v>2.8426399999999998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4195.3</v>
      </c>
      <c r="D152" s="36">
        <v>4221.4666666666672</v>
      </c>
      <c r="E152" s="36">
        <v>4161.0833333333339</v>
      </c>
      <c r="F152" s="36">
        <v>4126.8666666666668</v>
      </c>
      <c r="G152" s="36">
        <v>4066.4833333333336</v>
      </c>
      <c r="H152" s="36">
        <v>4255.6833333333343</v>
      </c>
      <c r="I152" s="36">
        <v>4316.0666666666675</v>
      </c>
      <c r="J152" s="36">
        <v>4350.2833333333347</v>
      </c>
      <c r="K152" s="31">
        <v>4281.8500000000004</v>
      </c>
      <c r="L152" s="31">
        <v>4187.25</v>
      </c>
      <c r="M152" s="31">
        <v>0.32518000000000002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277.75</v>
      </c>
      <c r="D153" s="36">
        <v>277.28333333333336</v>
      </c>
      <c r="E153" s="36">
        <v>273.86666666666673</v>
      </c>
      <c r="F153" s="36">
        <v>269.98333333333335</v>
      </c>
      <c r="G153" s="36">
        <v>266.56666666666672</v>
      </c>
      <c r="H153" s="36">
        <v>281.16666666666674</v>
      </c>
      <c r="I153" s="36">
        <v>284.58333333333337</v>
      </c>
      <c r="J153" s="36">
        <v>288.46666666666675</v>
      </c>
      <c r="K153" s="31">
        <v>280.7</v>
      </c>
      <c r="L153" s="31">
        <v>273.39999999999998</v>
      </c>
      <c r="M153" s="31">
        <v>10.16658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185.1</v>
      </c>
      <c r="D154" s="36">
        <v>185.93333333333331</v>
      </c>
      <c r="E154" s="36">
        <v>184.16666666666663</v>
      </c>
      <c r="F154" s="36">
        <v>183.23333333333332</v>
      </c>
      <c r="G154" s="36">
        <v>181.46666666666664</v>
      </c>
      <c r="H154" s="36">
        <v>186.86666666666662</v>
      </c>
      <c r="I154" s="36">
        <v>188.63333333333333</v>
      </c>
      <c r="J154" s="36">
        <v>189.56666666666661</v>
      </c>
      <c r="K154" s="31">
        <v>187.7</v>
      </c>
      <c r="L154" s="31">
        <v>185</v>
      </c>
      <c r="M154" s="31">
        <v>78.148210000000006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39395.199999999997</v>
      </c>
      <c r="D155" s="36">
        <v>39480.066666666666</v>
      </c>
      <c r="E155" s="36">
        <v>39140.133333333331</v>
      </c>
      <c r="F155" s="36">
        <v>38885.066666666666</v>
      </c>
      <c r="G155" s="36">
        <v>38545.133333333331</v>
      </c>
      <c r="H155" s="36">
        <v>39735.133333333331</v>
      </c>
      <c r="I155" s="36">
        <v>40075.066666666666</v>
      </c>
      <c r="J155" s="36">
        <v>40330.133333333331</v>
      </c>
      <c r="K155" s="31">
        <v>39820</v>
      </c>
      <c r="L155" s="31">
        <v>39225</v>
      </c>
      <c r="M155" s="31">
        <v>0.27934999999999999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1283.9000000000001</v>
      </c>
      <c r="D156" s="36">
        <v>1282.6333333333334</v>
      </c>
      <c r="E156" s="36">
        <v>1270.2666666666669</v>
      </c>
      <c r="F156" s="36">
        <v>1256.6333333333334</v>
      </c>
      <c r="G156" s="36">
        <v>1244.2666666666669</v>
      </c>
      <c r="H156" s="36">
        <v>1296.2666666666669</v>
      </c>
      <c r="I156" s="36">
        <v>1308.6333333333332</v>
      </c>
      <c r="J156" s="36">
        <v>1322.2666666666669</v>
      </c>
      <c r="K156" s="31">
        <v>1295</v>
      </c>
      <c r="L156" s="31">
        <v>1269</v>
      </c>
      <c r="M156" s="31">
        <v>1.7326999999999999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850</v>
      </c>
      <c r="D157" s="36">
        <v>846.56666666666661</v>
      </c>
      <c r="E157" s="36">
        <v>838.53333333333319</v>
      </c>
      <c r="F157" s="36">
        <v>827.06666666666661</v>
      </c>
      <c r="G157" s="36">
        <v>819.03333333333319</v>
      </c>
      <c r="H157" s="36">
        <v>858.03333333333319</v>
      </c>
      <c r="I157" s="36">
        <v>866.06666666666649</v>
      </c>
      <c r="J157" s="36">
        <v>877.53333333333319</v>
      </c>
      <c r="K157" s="31">
        <v>854.6</v>
      </c>
      <c r="L157" s="31">
        <v>835.1</v>
      </c>
      <c r="M157" s="31">
        <v>10.80524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1045.1500000000001</v>
      </c>
      <c r="D158" s="36">
        <v>1049.8500000000001</v>
      </c>
      <c r="E158" s="36">
        <v>1035.3000000000002</v>
      </c>
      <c r="F158" s="36">
        <v>1025.45</v>
      </c>
      <c r="G158" s="36">
        <v>1010.9000000000001</v>
      </c>
      <c r="H158" s="36">
        <v>1059.7000000000003</v>
      </c>
      <c r="I158" s="36">
        <v>1074.25</v>
      </c>
      <c r="J158" s="36">
        <v>1084.1000000000004</v>
      </c>
      <c r="K158" s="31">
        <v>1064.4000000000001</v>
      </c>
      <c r="L158" s="31">
        <v>1040</v>
      </c>
      <c r="M158" s="31">
        <v>6.71915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5849.35</v>
      </c>
      <c r="D159" s="36">
        <v>5805.05</v>
      </c>
      <c r="E159" s="36">
        <v>5750.35</v>
      </c>
      <c r="F159" s="36">
        <v>5651.35</v>
      </c>
      <c r="G159" s="36">
        <v>5596.6500000000005</v>
      </c>
      <c r="H159" s="36">
        <v>5904.05</v>
      </c>
      <c r="I159" s="36">
        <v>5958.7499999999991</v>
      </c>
      <c r="J159" s="36">
        <v>6057.75</v>
      </c>
      <c r="K159" s="31">
        <v>5859.75</v>
      </c>
      <c r="L159" s="31">
        <v>5706.05</v>
      </c>
      <c r="M159" s="31">
        <v>2.58771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240.25</v>
      </c>
      <c r="D160" s="36">
        <v>240.25</v>
      </c>
      <c r="E160" s="36">
        <v>237.65</v>
      </c>
      <c r="F160" s="36">
        <v>235.05</v>
      </c>
      <c r="G160" s="36">
        <v>232.45000000000002</v>
      </c>
      <c r="H160" s="36">
        <v>242.85</v>
      </c>
      <c r="I160" s="36">
        <v>245.45000000000002</v>
      </c>
      <c r="J160" s="36">
        <v>248.04999999999998</v>
      </c>
      <c r="K160" s="31">
        <v>242.85</v>
      </c>
      <c r="L160" s="31">
        <v>237.65</v>
      </c>
      <c r="M160" s="31">
        <v>19.750150000000001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238.4</v>
      </c>
      <c r="D161" s="36">
        <v>236.13333333333333</v>
      </c>
      <c r="E161" s="36">
        <v>232.66666666666666</v>
      </c>
      <c r="F161" s="36">
        <v>226.93333333333334</v>
      </c>
      <c r="G161" s="36">
        <v>223.46666666666667</v>
      </c>
      <c r="H161" s="36">
        <v>241.86666666666665</v>
      </c>
      <c r="I161" s="36">
        <v>245.33333333333334</v>
      </c>
      <c r="J161" s="36">
        <v>251.06666666666663</v>
      </c>
      <c r="K161" s="31">
        <v>239.6</v>
      </c>
      <c r="L161" s="31">
        <v>230.4</v>
      </c>
      <c r="M161" s="31">
        <v>198.53464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17677.7</v>
      </c>
      <c r="D162" s="36">
        <v>17531.166666666668</v>
      </c>
      <c r="E162" s="36">
        <v>17242.383333333335</v>
      </c>
      <c r="F162" s="36">
        <v>16807.066666666666</v>
      </c>
      <c r="G162" s="36">
        <v>16518.283333333333</v>
      </c>
      <c r="H162" s="36">
        <v>17966.483333333337</v>
      </c>
      <c r="I162" s="36">
        <v>18255.26666666667</v>
      </c>
      <c r="J162" s="36">
        <v>18690.583333333339</v>
      </c>
      <c r="K162" s="31">
        <v>17819.95</v>
      </c>
      <c r="L162" s="31">
        <v>17095.849999999999</v>
      </c>
      <c r="M162" s="31">
        <v>8.695E-2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2517.6999999999998</v>
      </c>
      <c r="D163" s="36">
        <v>2510.4</v>
      </c>
      <c r="E163" s="36">
        <v>2500.3000000000002</v>
      </c>
      <c r="F163" s="36">
        <v>2482.9</v>
      </c>
      <c r="G163" s="36">
        <v>2472.8000000000002</v>
      </c>
      <c r="H163" s="36">
        <v>2527.8000000000002</v>
      </c>
      <c r="I163" s="36">
        <v>2537.8999999999996</v>
      </c>
      <c r="J163" s="36">
        <v>2555.3000000000002</v>
      </c>
      <c r="K163" s="31">
        <v>2520.5</v>
      </c>
      <c r="L163" s="31">
        <v>2493</v>
      </c>
      <c r="M163" s="31">
        <v>3.4838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3415.6</v>
      </c>
      <c r="D164" s="36">
        <v>3435.0666666666671</v>
      </c>
      <c r="E164" s="36">
        <v>3390.5333333333342</v>
      </c>
      <c r="F164" s="36">
        <v>3365.4666666666672</v>
      </c>
      <c r="G164" s="36">
        <v>3320.9333333333343</v>
      </c>
      <c r="H164" s="36">
        <v>3460.1333333333341</v>
      </c>
      <c r="I164" s="36">
        <v>3504.666666666667</v>
      </c>
      <c r="J164" s="36">
        <v>3529.733333333334</v>
      </c>
      <c r="K164" s="31">
        <v>3479.6</v>
      </c>
      <c r="L164" s="31">
        <v>3410</v>
      </c>
      <c r="M164" s="31">
        <v>4.0068900000000003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77.5</v>
      </c>
      <c r="D165" s="36">
        <v>76.766666666666666</v>
      </c>
      <c r="E165" s="36">
        <v>75.783333333333331</v>
      </c>
      <c r="F165" s="36">
        <v>74.066666666666663</v>
      </c>
      <c r="G165" s="36">
        <v>73.083333333333329</v>
      </c>
      <c r="H165" s="36">
        <v>78.483333333333334</v>
      </c>
      <c r="I165" s="36">
        <v>79.466666666666654</v>
      </c>
      <c r="J165" s="36">
        <v>81.183333333333337</v>
      </c>
      <c r="K165" s="31">
        <v>77.75</v>
      </c>
      <c r="L165" s="31">
        <v>75.05</v>
      </c>
      <c r="M165" s="31">
        <v>963.12591999999995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750.2</v>
      </c>
      <c r="D166" s="36">
        <v>755.1</v>
      </c>
      <c r="E166" s="36">
        <v>741.15000000000009</v>
      </c>
      <c r="F166" s="36">
        <v>732.1</v>
      </c>
      <c r="G166" s="36">
        <v>718.15000000000009</v>
      </c>
      <c r="H166" s="36">
        <v>764.15000000000009</v>
      </c>
      <c r="I166" s="36">
        <v>778.10000000000014</v>
      </c>
      <c r="J166" s="36">
        <v>787.15000000000009</v>
      </c>
      <c r="K166" s="31">
        <v>769.05</v>
      </c>
      <c r="L166" s="31">
        <v>746.05</v>
      </c>
      <c r="M166" s="31">
        <v>10.091839999999999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5130</v>
      </c>
      <c r="D167" s="36">
        <v>5152.1833333333334</v>
      </c>
      <c r="E167" s="36">
        <v>5062.8166666666666</v>
      </c>
      <c r="F167" s="36">
        <v>4995.6333333333332</v>
      </c>
      <c r="G167" s="36">
        <v>4906.2666666666664</v>
      </c>
      <c r="H167" s="36">
        <v>5219.3666666666668</v>
      </c>
      <c r="I167" s="36">
        <v>5308.7333333333336</v>
      </c>
      <c r="J167" s="36">
        <v>5375.916666666667</v>
      </c>
      <c r="K167" s="31">
        <v>5241.55</v>
      </c>
      <c r="L167" s="31">
        <v>5085</v>
      </c>
      <c r="M167" s="31">
        <v>6.6007999999999996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373.3</v>
      </c>
      <c r="D168" s="36">
        <v>375.88333333333338</v>
      </c>
      <c r="E168" s="36">
        <v>369.41666666666674</v>
      </c>
      <c r="F168" s="36">
        <v>365.53333333333336</v>
      </c>
      <c r="G168" s="36">
        <v>359.06666666666672</v>
      </c>
      <c r="H168" s="36">
        <v>379.76666666666677</v>
      </c>
      <c r="I168" s="36">
        <v>386.23333333333335</v>
      </c>
      <c r="J168" s="36">
        <v>390.11666666666679</v>
      </c>
      <c r="K168" s="31">
        <v>382.35</v>
      </c>
      <c r="L168" s="31">
        <v>372</v>
      </c>
      <c r="M168" s="31">
        <v>14.01061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199.15</v>
      </c>
      <c r="D169" s="36">
        <v>199.48333333333335</v>
      </c>
      <c r="E169" s="36">
        <v>196.06666666666669</v>
      </c>
      <c r="F169" s="36">
        <v>192.98333333333335</v>
      </c>
      <c r="G169" s="36">
        <v>189.56666666666669</v>
      </c>
      <c r="H169" s="36">
        <v>202.56666666666669</v>
      </c>
      <c r="I169" s="36">
        <v>205.98333333333332</v>
      </c>
      <c r="J169" s="36">
        <v>209.06666666666669</v>
      </c>
      <c r="K169" s="31">
        <v>202.9</v>
      </c>
      <c r="L169" s="31">
        <v>196.4</v>
      </c>
      <c r="M169" s="31">
        <v>211.93987999999999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598.4</v>
      </c>
      <c r="D170" s="36">
        <v>600.19999999999993</v>
      </c>
      <c r="E170" s="36">
        <v>589.44999999999982</v>
      </c>
      <c r="F170" s="36">
        <v>580.49999999999989</v>
      </c>
      <c r="G170" s="36">
        <v>569.74999999999977</v>
      </c>
      <c r="H170" s="36">
        <v>609.14999999999986</v>
      </c>
      <c r="I170" s="36">
        <v>619.90000000000009</v>
      </c>
      <c r="J170" s="36">
        <v>628.84999999999991</v>
      </c>
      <c r="K170" s="31">
        <v>610.95000000000005</v>
      </c>
      <c r="L170" s="31">
        <v>591.25</v>
      </c>
      <c r="M170" s="31">
        <v>2.00258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858.7</v>
      </c>
      <c r="D171" s="36">
        <v>862.2166666666667</v>
      </c>
      <c r="E171" s="36">
        <v>852.93333333333339</v>
      </c>
      <c r="F171" s="36">
        <v>847.16666666666674</v>
      </c>
      <c r="G171" s="36">
        <v>837.88333333333344</v>
      </c>
      <c r="H171" s="36">
        <v>867.98333333333335</v>
      </c>
      <c r="I171" s="36">
        <v>877.26666666666665</v>
      </c>
      <c r="J171" s="36">
        <v>883.0333333333333</v>
      </c>
      <c r="K171" s="31">
        <v>871.5</v>
      </c>
      <c r="L171" s="31">
        <v>856.45</v>
      </c>
      <c r="M171" s="31">
        <v>1.15405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270.89999999999998</v>
      </c>
      <c r="D172" s="36">
        <v>267.41666666666669</v>
      </c>
      <c r="E172" s="36">
        <v>262.83333333333337</v>
      </c>
      <c r="F172" s="36">
        <v>254.76666666666671</v>
      </c>
      <c r="G172" s="36">
        <v>250.18333333333339</v>
      </c>
      <c r="H172" s="36">
        <v>275.48333333333335</v>
      </c>
      <c r="I172" s="36">
        <v>280.06666666666672</v>
      </c>
      <c r="J172" s="36">
        <v>288.13333333333333</v>
      </c>
      <c r="K172" s="31">
        <v>272</v>
      </c>
      <c r="L172" s="31">
        <v>259.35000000000002</v>
      </c>
      <c r="M172" s="31">
        <v>288.91417999999999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2354.9499999999998</v>
      </c>
      <c r="D173" s="36">
        <v>2362.4666666666667</v>
      </c>
      <c r="E173" s="36">
        <v>2342.4833333333336</v>
      </c>
      <c r="F173" s="36">
        <v>2330.0166666666669</v>
      </c>
      <c r="G173" s="36">
        <v>2310.0333333333338</v>
      </c>
      <c r="H173" s="36">
        <v>2374.9333333333334</v>
      </c>
      <c r="I173" s="36">
        <v>2394.9166666666661</v>
      </c>
      <c r="J173" s="36">
        <v>2407.3833333333332</v>
      </c>
      <c r="K173" s="31">
        <v>2382.4499999999998</v>
      </c>
      <c r="L173" s="31">
        <v>2350</v>
      </c>
      <c r="M173" s="31">
        <v>95.883930000000007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93.2</v>
      </c>
      <c r="D174" s="36">
        <v>93.733333333333348</v>
      </c>
      <c r="E174" s="36">
        <v>92.366666666666703</v>
      </c>
      <c r="F174" s="36">
        <v>91.53333333333336</v>
      </c>
      <c r="G174" s="36">
        <v>90.166666666666714</v>
      </c>
      <c r="H174" s="36">
        <v>94.566666666666691</v>
      </c>
      <c r="I174" s="36">
        <v>95.933333333333337</v>
      </c>
      <c r="J174" s="36">
        <v>96.76666666666668</v>
      </c>
      <c r="K174" s="31">
        <v>95.1</v>
      </c>
      <c r="L174" s="31">
        <v>92.9</v>
      </c>
      <c r="M174" s="31">
        <v>117.54217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798.4</v>
      </c>
      <c r="D175" s="36">
        <v>801.66666666666663</v>
      </c>
      <c r="E175" s="36">
        <v>792.38333333333321</v>
      </c>
      <c r="F175" s="36">
        <v>786.36666666666656</v>
      </c>
      <c r="G175" s="36">
        <v>777.08333333333314</v>
      </c>
      <c r="H175" s="36">
        <v>807.68333333333328</v>
      </c>
      <c r="I175" s="36">
        <v>816.96666666666681</v>
      </c>
      <c r="J175" s="36">
        <v>822.98333333333335</v>
      </c>
      <c r="K175" s="31">
        <v>810.95</v>
      </c>
      <c r="L175" s="31">
        <v>795.65</v>
      </c>
      <c r="M175" s="31">
        <v>20.539470000000001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1318.85</v>
      </c>
      <c r="D176" s="36">
        <v>1324.1499999999999</v>
      </c>
      <c r="E176" s="36">
        <v>1310.6999999999998</v>
      </c>
      <c r="F176" s="36">
        <v>1302.55</v>
      </c>
      <c r="G176" s="36">
        <v>1289.0999999999999</v>
      </c>
      <c r="H176" s="36">
        <v>1332.2999999999997</v>
      </c>
      <c r="I176" s="36">
        <v>1345.75</v>
      </c>
      <c r="J176" s="36">
        <v>1353.8999999999996</v>
      </c>
      <c r="K176" s="31">
        <v>1337.6</v>
      </c>
      <c r="L176" s="31">
        <v>1316</v>
      </c>
      <c r="M176" s="31">
        <v>10.848610000000001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598.15</v>
      </c>
      <c r="D177" s="36">
        <v>597.18333333333339</v>
      </c>
      <c r="E177" s="36">
        <v>592.36666666666679</v>
      </c>
      <c r="F177" s="36">
        <v>586.58333333333337</v>
      </c>
      <c r="G177" s="36">
        <v>581.76666666666677</v>
      </c>
      <c r="H177" s="36">
        <v>602.96666666666681</v>
      </c>
      <c r="I177" s="36">
        <v>607.78333333333342</v>
      </c>
      <c r="J177" s="36">
        <v>613.56666666666683</v>
      </c>
      <c r="K177" s="31">
        <v>602</v>
      </c>
      <c r="L177" s="31">
        <v>591.4</v>
      </c>
      <c r="M177" s="31">
        <v>187.84138999999999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25939.7</v>
      </c>
      <c r="D178" s="36">
        <v>26067.316666666666</v>
      </c>
      <c r="E178" s="36">
        <v>25692.383333333331</v>
      </c>
      <c r="F178" s="36">
        <v>25445.066666666666</v>
      </c>
      <c r="G178" s="36">
        <v>25070.133333333331</v>
      </c>
      <c r="H178" s="36">
        <v>26314.633333333331</v>
      </c>
      <c r="I178" s="36">
        <v>26689.566666666666</v>
      </c>
      <c r="J178" s="36">
        <v>26936.883333333331</v>
      </c>
      <c r="K178" s="31">
        <v>26442.25</v>
      </c>
      <c r="L178" s="31">
        <v>25820</v>
      </c>
      <c r="M178" s="31">
        <v>0.50277000000000005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1890.95</v>
      </c>
      <c r="D179" s="36">
        <v>1900.55</v>
      </c>
      <c r="E179" s="36">
        <v>1871.3999999999999</v>
      </c>
      <c r="F179" s="36">
        <v>1851.85</v>
      </c>
      <c r="G179" s="36">
        <v>1822.6999999999998</v>
      </c>
      <c r="H179" s="36">
        <v>1920.1</v>
      </c>
      <c r="I179" s="36">
        <v>1949.25</v>
      </c>
      <c r="J179" s="36">
        <v>1968.8</v>
      </c>
      <c r="K179" s="31">
        <v>1929.7</v>
      </c>
      <c r="L179" s="31">
        <v>1881</v>
      </c>
      <c r="M179" s="31">
        <v>5.6095699999999997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3689.05</v>
      </c>
      <c r="D180" s="36">
        <v>3711.75</v>
      </c>
      <c r="E180" s="36">
        <v>3657.4</v>
      </c>
      <c r="F180" s="36">
        <v>3625.75</v>
      </c>
      <c r="G180" s="36">
        <v>3571.4</v>
      </c>
      <c r="H180" s="36">
        <v>3743.4</v>
      </c>
      <c r="I180" s="36">
        <v>3797.7500000000005</v>
      </c>
      <c r="J180" s="36">
        <v>3829.4</v>
      </c>
      <c r="K180" s="31">
        <v>3766.1</v>
      </c>
      <c r="L180" s="31">
        <v>3680.1</v>
      </c>
      <c r="M180" s="31">
        <v>1.4368799999999999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580.04999999999995</v>
      </c>
      <c r="D181" s="36">
        <v>585.23333333333335</v>
      </c>
      <c r="E181" s="36">
        <v>573.86666666666667</v>
      </c>
      <c r="F181" s="36">
        <v>567.68333333333328</v>
      </c>
      <c r="G181" s="36">
        <v>556.31666666666661</v>
      </c>
      <c r="H181" s="36">
        <v>591.41666666666674</v>
      </c>
      <c r="I181" s="36">
        <v>602.78333333333353</v>
      </c>
      <c r="J181" s="36">
        <v>608.96666666666681</v>
      </c>
      <c r="K181" s="31">
        <v>596.6</v>
      </c>
      <c r="L181" s="31">
        <v>579.04999999999995</v>
      </c>
      <c r="M181" s="31">
        <v>6.0638699999999996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2264.5500000000002</v>
      </c>
      <c r="D182" s="36">
        <v>2283.2333333333331</v>
      </c>
      <c r="E182" s="36">
        <v>2241.3666666666663</v>
      </c>
      <c r="F182" s="36">
        <v>2218.1833333333334</v>
      </c>
      <c r="G182" s="36">
        <v>2176.3166666666666</v>
      </c>
      <c r="H182" s="36">
        <v>2306.4166666666661</v>
      </c>
      <c r="I182" s="36">
        <v>2348.2833333333328</v>
      </c>
      <c r="J182" s="36">
        <v>2371.4666666666658</v>
      </c>
      <c r="K182" s="31">
        <v>2325.1</v>
      </c>
      <c r="L182" s="31">
        <v>2260.0500000000002</v>
      </c>
      <c r="M182" s="31">
        <v>3.5937700000000001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1132.3499999999999</v>
      </c>
      <c r="D183" s="36">
        <v>1136.2166666666665</v>
      </c>
      <c r="E183" s="36">
        <v>1124.4333333333329</v>
      </c>
      <c r="F183" s="36">
        <v>1116.5166666666664</v>
      </c>
      <c r="G183" s="36">
        <v>1104.7333333333329</v>
      </c>
      <c r="H183" s="36">
        <v>1144.133333333333</v>
      </c>
      <c r="I183" s="36">
        <v>1155.9166666666663</v>
      </c>
      <c r="J183" s="36">
        <v>1163.833333333333</v>
      </c>
      <c r="K183" s="31">
        <v>1148</v>
      </c>
      <c r="L183" s="31">
        <v>1128.3</v>
      </c>
      <c r="M183" s="31">
        <v>15.854179999999999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594.04999999999995</v>
      </c>
      <c r="D184" s="36">
        <v>594.18333333333328</v>
      </c>
      <c r="E184" s="36">
        <v>585.91666666666652</v>
      </c>
      <c r="F184" s="36">
        <v>577.78333333333319</v>
      </c>
      <c r="G184" s="36">
        <v>569.51666666666642</v>
      </c>
      <c r="H184" s="36">
        <v>602.31666666666661</v>
      </c>
      <c r="I184" s="36">
        <v>610.58333333333326</v>
      </c>
      <c r="J184" s="36">
        <v>618.7166666666667</v>
      </c>
      <c r="K184" s="31">
        <v>602.45000000000005</v>
      </c>
      <c r="L184" s="31">
        <v>586.04999999999995</v>
      </c>
      <c r="M184" s="31">
        <v>7.9731500000000004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771.45</v>
      </c>
      <c r="D185" s="36">
        <v>773.30000000000007</v>
      </c>
      <c r="E185" s="36">
        <v>761.10000000000014</v>
      </c>
      <c r="F185" s="36">
        <v>750.75000000000011</v>
      </c>
      <c r="G185" s="36">
        <v>738.55000000000018</v>
      </c>
      <c r="H185" s="36">
        <v>783.65000000000009</v>
      </c>
      <c r="I185" s="36">
        <v>795.85000000000014</v>
      </c>
      <c r="J185" s="36">
        <v>806.2</v>
      </c>
      <c r="K185" s="31">
        <v>785.5</v>
      </c>
      <c r="L185" s="31">
        <v>762.95</v>
      </c>
      <c r="M185" s="31">
        <v>9.2215900000000008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1035.8</v>
      </c>
      <c r="D186" s="36">
        <v>1032.4666666666665</v>
      </c>
      <c r="E186" s="36">
        <v>1025.383333333333</v>
      </c>
      <c r="F186" s="36">
        <v>1014.9666666666665</v>
      </c>
      <c r="G186" s="36">
        <v>1007.883333333333</v>
      </c>
      <c r="H186" s="36">
        <v>1042.883333333333</v>
      </c>
      <c r="I186" s="36">
        <v>1049.9666666666665</v>
      </c>
      <c r="J186" s="36">
        <v>1060.383333333333</v>
      </c>
      <c r="K186" s="31">
        <v>1039.55</v>
      </c>
      <c r="L186" s="31">
        <v>1022.05</v>
      </c>
      <c r="M186" s="31">
        <v>4.8675600000000001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1876</v>
      </c>
      <c r="D187" s="36">
        <v>1883.8999999999999</v>
      </c>
      <c r="E187" s="36">
        <v>1858.2999999999997</v>
      </c>
      <c r="F187" s="36">
        <v>1840.6</v>
      </c>
      <c r="G187" s="36">
        <v>1814.9999999999998</v>
      </c>
      <c r="H187" s="36">
        <v>1901.5999999999997</v>
      </c>
      <c r="I187" s="36">
        <v>1927.1999999999996</v>
      </c>
      <c r="J187" s="36">
        <v>1944.8999999999996</v>
      </c>
      <c r="K187" s="31">
        <v>1909.5</v>
      </c>
      <c r="L187" s="31">
        <v>1866.2</v>
      </c>
      <c r="M187" s="31">
        <v>10.07396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877.75</v>
      </c>
      <c r="D188" s="36">
        <v>879.21666666666658</v>
      </c>
      <c r="E188" s="36">
        <v>868.58333333333314</v>
      </c>
      <c r="F188" s="36">
        <v>859.41666666666652</v>
      </c>
      <c r="G188" s="36">
        <v>848.78333333333308</v>
      </c>
      <c r="H188" s="36">
        <v>888.38333333333321</v>
      </c>
      <c r="I188" s="36">
        <v>899.01666666666665</v>
      </c>
      <c r="J188" s="36">
        <v>908.18333333333328</v>
      </c>
      <c r="K188" s="31">
        <v>889.85</v>
      </c>
      <c r="L188" s="31">
        <v>870.05</v>
      </c>
      <c r="M188" s="31">
        <v>15.188280000000001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7254.85</v>
      </c>
      <c r="D189" s="36">
        <v>7270.6166666666659</v>
      </c>
      <c r="E189" s="36">
        <v>7224.2333333333318</v>
      </c>
      <c r="F189" s="36">
        <v>7193.6166666666659</v>
      </c>
      <c r="G189" s="36">
        <v>7147.2333333333318</v>
      </c>
      <c r="H189" s="36">
        <v>7301.2333333333318</v>
      </c>
      <c r="I189" s="36">
        <v>7347.616666666665</v>
      </c>
      <c r="J189" s="36">
        <v>7378.2333333333318</v>
      </c>
      <c r="K189" s="31">
        <v>7317</v>
      </c>
      <c r="L189" s="31">
        <v>7240</v>
      </c>
      <c r="M189" s="31">
        <v>0.35749999999999998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620.45000000000005</v>
      </c>
      <c r="D190" s="36">
        <v>623.41666666666663</v>
      </c>
      <c r="E190" s="36">
        <v>616.0333333333333</v>
      </c>
      <c r="F190" s="36">
        <v>611.61666666666667</v>
      </c>
      <c r="G190" s="36">
        <v>604.23333333333335</v>
      </c>
      <c r="H190" s="36">
        <v>627.83333333333326</v>
      </c>
      <c r="I190" s="36">
        <v>635.2166666666667</v>
      </c>
      <c r="J190" s="36">
        <v>639.63333333333321</v>
      </c>
      <c r="K190" s="31">
        <v>630.79999999999995</v>
      </c>
      <c r="L190" s="31">
        <v>619</v>
      </c>
      <c r="M190" s="31">
        <v>65.519170000000003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257.10000000000002</v>
      </c>
      <c r="D191" s="36">
        <v>256.78333333333336</v>
      </c>
      <c r="E191" s="36">
        <v>254.56666666666672</v>
      </c>
      <c r="F191" s="36">
        <v>252.03333333333336</v>
      </c>
      <c r="G191" s="36">
        <v>249.81666666666672</v>
      </c>
      <c r="H191" s="36">
        <v>259.31666666666672</v>
      </c>
      <c r="I191" s="36">
        <v>261.5333333333333</v>
      </c>
      <c r="J191" s="36">
        <v>264.06666666666672</v>
      </c>
      <c r="K191" s="31">
        <v>259</v>
      </c>
      <c r="L191" s="31">
        <v>254.25</v>
      </c>
      <c r="M191" s="31">
        <v>68.317440000000005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126.75</v>
      </c>
      <c r="D192" s="36">
        <v>126.98333333333333</v>
      </c>
      <c r="E192" s="36">
        <v>125.26666666666668</v>
      </c>
      <c r="F192" s="36">
        <v>123.78333333333335</v>
      </c>
      <c r="G192" s="36">
        <v>122.06666666666669</v>
      </c>
      <c r="H192" s="36">
        <v>128.46666666666667</v>
      </c>
      <c r="I192" s="36">
        <v>130.18333333333334</v>
      </c>
      <c r="J192" s="36">
        <v>131.66666666666666</v>
      </c>
      <c r="K192" s="31">
        <v>128.69999999999999</v>
      </c>
      <c r="L192" s="31">
        <v>125.5</v>
      </c>
      <c r="M192" s="31">
        <v>340.59194000000002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3603.65</v>
      </c>
      <c r="D193" s="36">
        <v>3600.8166666666671</v>
      </c>
      <c r="E193" s="36">
        <v>3567.8833333333341</v>
      </c>
      <c r="F193" s="36">
        <v>3532.1166666666672</v>
      </c>
      <c r="G193" s="36">
        <v>3499.1833333333343</v>
      </c>
      <c r="H193" s="36">
        <v>3636.5833333333339</v>
      </c>
      <c r="I193" s="36">
        <v>3669.5166666666673</v>
      </c>
      <c r="J193" s="36">
        <v>3705.2833333333338</v>
      </c>
      <c r="K193" s="31">
        <v>3633.75</v>
      </c>
      <c r="L193" s="31">
        <v>3565.05</v>
      </c>
      <c r="M193" s="31">
        <v>19.890830000000001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1305.3499999999999</v>
      </c>
      <c r="D194" s="36">
        <v>1303.1166666666666</v>
      </c>
      <c r="E194" s="36">
        <v>1286.2333333333331</v>
      </c>
      <c r="F194" s="36">
        <v>1267.1166666666666</v>
      </c>
      <c r="G194" s="36">
        <v>1250.2333333333331</v>
      </c>
      <c r="H194" s="36">
        <v>1322.2333333333331</v>
      </c>
      <c r="I194" s="36">
        <v>1339.1166666666668</v>
      </c>
      <c r="J194" s="36">
        <v>1358.2333333333331</v>
      </c>
      <c r="K194" s="31">
        <v>1320</v>
      </c>
      <c r="L194" s="31">
        <v>1284</v>
      </c>
      <c r="M194" s="31">
        <v>32.529400000000003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3200.3</v>
      </c>
      <c r="D195" s="36">
        <v>3222.0333333333333</v>
      </c>
      <c r="E195" s="36">
        <v>3144.0666666666666</v>
      </c>
      <c r="F195" s="36">
        <v>3087.8333333333335</v>
      </c>
      <c r="G195" s="36">
        <v>3009.8666666666668</v>
      </c>
      <c r="H195" s="36">
        <v>3278.2666666666664</v>
      </c>
      <c r="I195" s="36">
        <v>3356.2333333333327</v>
      </c>
      <c r="J195" s="36">
        <v>3412.4666666666662</v>
      </c>
      <c r="K195" s="31">
        <v>3300</v>
      </c>
      <c r="L195" s="31">
        <v>3165.8</v>
      </c>
      <c r="M195" s="31">
        <v>1.15025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3274.5</v>
      </c>
      <c r="D196" s="36">
        <v>3278.3333333333335</v>
      </c>
      <c r="E196" s="36">
        <v>3257.8666666666668</v>
      </c>
      <c r="F196" s="36">
        <v>3241.2333333333331</v>
      </c>
      <c r="G196" s="36">
        <v>3220.7666666666664</v>
      </c>
      <c r="H196" s="36">
        <v>3294.9666666666672</v>
      </c>
      <c r="I196" s="36">
        <v>3315.4333333333334</v>
      </c>
      <c r="J196" s="36">
        <v>3332.0666666666675</v>
      </c>
      <c r="K196" s="31">
        <v>3298.8</v>
      </c>
      <c r="L196" s="31">
        <v>3261.7</v>
      </c>
      <c r="M196" s="31">
        <v>10.19051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1850.4</v>
      </c>
      <c r="D197" s="36">
        <v>1853.4666666666665</v>
      </c>
      <c r="E197" s="36">
        <v>1831.9333333333329</v>
      </c>
      <c r="F197" s="36">
        <v>1813.4666666666665</v>
      </c>
      <c r="G197" s="36">
        <v>1791.9333333333329</v>
      </c>
      <c r="H197" s="36">
        <v>1871.9333333333329</v>
      </c>
      <c r="I197" s="36">
        <v>1893.4666666666662</v>
      </c>
      <c r="J197" s="36">
        <v>1911.9333333333329</v>
      </c>
      <c r="K197" s="31">
        <v>1875</v>
      </c>
      <c r="L197" s="31">
        <v>1835</v>
      </c>
      <c r="M197" s="31">
        <v>4.9868199999999998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711.05</v>
      </c>
      <c r="D198" s="36">
        <v>712.46666666666658</v>
      </c>
      <c r="E198" s="36">
        <v>704.63333333333321</v>
      </c>
      <c r="F198" s="36">
        <v>698.21666666666658</v>
      </c>
      <c r="G198" s="36">
        <v>690.38333333333321</v>
      </c>
      <c r="H198" s="36">
        <v>718.88333333333321</v>
      </c>
      <c r="I198" s="36">
        <v>726.71666666666647</v>
      </c>
      <c r="J198" s="36">
        <v>733.13333333333321</v>
      </c>
      <c r="K198" s="31">
        <v>720.3</v>
      </c>
      <c r="L198" s="31">
        <v>706.05</v>
      </c>
      <c r="M198" s="31">
        <v>1.59996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2065.9</v>
      </c>
      <c r="D199" s="36">
        <v>2065.0500000000002</v>
      </c>
      <c r="E199" s="36">
        <v>2050.5500000000002</v>
      </c>
      <c r="F199" s="36">
        <v>2035.1999999999998</v>
      </c>
      <c r="G199" s="36">
        <v>2020.6999999999998</v>
      </c>
      <c r="H199" s="36">
        <v>2080.4000000000005</v>
      </c>
      <c r="I199" s="36">
        <v>2094.9000000000005</v>
      </c>
      <c r="J199" s="36">
        <v>2110.2500000000009</v>
      </c>
      <c r="K199" s="31">
        <v>2079.5500000000002</v>
      </c>
      <c r="L199" s="31">
        <v>2049.6999999999998</v>
      </c>
      <c r="M199" s="31">
        <v>3.9477600000000002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37.799999999999997</v>
      </c>
      <c r="D200" s="36">
        <v>37.833333333333336</v>
      </c>
      <c r="E200" s="36">
        <v>37.31666666666667</v>
      </c>
      <c r="F200" s="36">
        <v>36.833333333333336</v>
      </c>
      <c r="G200" s="36">
        <v>36.31666666666667</v>
      </c>
      <c r="H200" s="36">
        <v>38.31666666666667</v>
      </c>
      <c r="I200" s="36">
        <v>38.833333333333336</v>
      </c>
      <c r="J200" s="36">
        <v>39.31666666666667</v>
      </c>
      <c r="K200" s="31">
        <v>38.35</v>
      </c>
      <c r="L200" s="31">
        <v>37.35</v>
      </c>
      <c r="M200" s="31">
        <v>72.528710000000004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99.6</v>
      </c>
      <c r="D201" s="36">
        <v>99.833333333333329</v>
      </c>
      <c r="E201" s="36">
        <v>97.966666666666654</v>
      </c>
      <c r="F201" s="36">
        <v>96.333333333333329</v>
      </c>
      <c r="G201" s="36">
        <v>94.466666666666654</v>
      </c>
      <c r="H201" s="36">
        <v>101.46666666666665</v>
      </c>
      <c r="I201" s="36">
        <v>103.33333333333333</v>
      </c>
      <c r="J201" s="36">
        <v>104.96666666666665</v>
      </c>
      <c r="K201" s="31">
        <v>101.7</v>
      </c>
      <c r="L201" s="31">
        <v>98.2</v>
      </c>
      <c r="M201" s="31">
        <v>60.087829999999997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1494.1</v>
      </c>
      <c r="D202" s="36">
        <v>1491.8999999999999</v>
      </c>
      <c r="E202" s="36">
        <v>1485.2999999999997</v>
      </c>
      <c r="F202" s="36">
        <v>1476.4999999999998</v>
      </c>
      <c r="G202" s="36">
        <v>1469.8999999999996</v>
      </c>
      <c r="H202" s="36">
        <v>1500.6999999999998</v>
      </c>
      <c r="I202" s="36">
        <v>1507.2999999999997</v>
      </c>
      <c r="J202" s="36">
        <v>1516.1</v>
      </c>
      <c r="K202" s="31">
        <v>1498.5</v>
      </c>
      <c r="L202" s="31">
        <v>1483.1</v>
      </c>
      <c r="M202" s="31">
        <v>10.48434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1562.9</v>
      </c>
      <c r="D203" s="36">
        <v>1568.9166666666667</v>
      </c>
      <c r="E203" s="36">
        <v>1551.3833333333334</v>
      </c>
      <c r="F203" s="36">
        <v>1539.8666666666668</v>
      </c>
      <c r="G203" s="36">
        <v>1522.3333333333335</v>
      </c>
      <c r="H203" s="36">
        <v>1580.4333333333334</v>
      </c>
      <c r="I203" s="36">
        <v>1597.9666666666667</v>
      </c>
      <c r="J203" s="36">
        <v>1609.4833333333333</v>
      </c>
      <c r="K203" s="31">
        <v>1586.45</v>
      </c>
      <c r="L203" s="31">
        <v>1557.4</v>
      </c>
      <c r="M203" s="31">
        <v>0.69521999999999995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8187.4</v>
      </c>
      <c r="D204" s="36">
        <v>8225.6999999999989</v>
      </c>
      <c r="E204" s="36">
        <v>8140.7499999999982</v>
      </c>
      <c r="F204" s="36">
        <v>8094.0999999999995</v>
      </c>
      <c r="G204" s="36">
        <v>8009.1499999999987</v>
      </c>
      <c r="H204" s="36">
        <v>8272.3499999999985</v>
      </c>
      <c r="I204" s="36">
        <v>8357.2999999999993</v>
      </c>
      <c r="J204" s="36">
        <v>8403.9499999999971</v>
      </c>
      <c r="K204" s="31">
        <v>8310.65</v>
      </c>
      <c r="L204" s="31">
        <v>8179.05</v>
      </c>
      <c r="M204" s="31">
        <v>5.2482699999999998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101.85</v>
      </c>
      <c r="D205" s="36">
        <v>100.75</v>
      </c>
      <c r="E205" s="36">
        <v>98.6</v>
      </c>
      <c r="F205" s="36">
        <v>95.35</v>
      </c>
      <c r="G205" s="36">
        <v>93.199999999999989</v>
      </c>
      <c r="H205" s="36">
        <v>104</v>
      </c>
      <c r="I205" s="36">
        <v>106.15</v>
      </c>
      <c r="J205" s="36">
        <v>109.4</v>
      </c>
      <c r="K205" s="31">
        <v>102.9</v>
      </c>
      <c r="L205" s="31">
        <v>97.5</v>
      </c>
      <c r="M205" s="31">
        <v>921.67211999999995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614.79999999999995</v>
      </c>
      <c r="D206" s="36">
        <v>618.9666666666667</v>
      </c>
      <c r="E206" s="36">
        <v>608.43333333333339</v>
      </c>
      <c r="F206" s="36">
        <v>602.06666666666672</v>
      </c>
      <c r="G206" s="36">
        <v>591.53333333333342</v>
      </c>
      <c r="H206" s="36">
        <v>625.33333333333337</v>
      </c>
      <c r="I206" s="36">
        <v>635.86666666666667</v>
      </c>
      <c r="J206" s="36">
        <v>642.23333333333335</v>
      </c>
      <c r="K206" s="31">
        <v>629.5</v>
      </c>
      <c r="L206" s="31">
        <v>612.6</v>
      </c>
      <c r="M206" s="31">
        <v>18.503440000000001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918.25</v>
      </c>
      <c r="D207" s="36">
        <v>915.05000000000007</v>
      </c>
      <c r="E207" s="36">
        <v>909.55000000000018</v>
      </c>
      <c r="F207" s="36">
        <v>900.85000000000014</v>
      </c>
      <c r="G207" s="36">
        <v>895.35000000000025</v>
      </c>
      <c r="H207" s="36">
        <v>923.75000000000011</v>
      </c>
      <c r="I207" s="36">
        <v>929.24999999999989</v>
      </c>
      <c r="J207" s="36">
        <v>937.95</v>
      </c>
      <c r="K207" s="31">
        <v>920.55</v>
      </c>
      <c r="L207" s="31">
        <v>906.35</v>
      </c>
      <c r="M207" s="31">
        <v>14.787979999999999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225.05</v>
      </c>
      <c r="D208" s="36">
        <v>225.45000000000002</v>
      </c>
      <c r="E208" s="36">
        <v>222.15000000000003</v>
      </c>
      <c r="F208" s="36">
        <v>219.25000000000003</v>
      </c>
      <c r="G208" s="36">
        <v>215.95000000000005</v>
      </c>
      <c r="H208" s="36">
        <v>228.35000000000002</v>
      </c>
      <c r="I208" s="36">
        <v>231.65000000000003</v>
      </c>
      <c r="J208" s="36">
        <v>234.55</v>
      </c>
      <c r="K208" s="31">
        <v>228.75</v>
      </c>
      <c r="L208" s="31">
        <v>222.55</v>
      </c>
      <c r="M208" s="31">
        <v>73.22963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865.55</v>
      </c>
      <c r="D209" s="36">
        <v>863.0333333333333</v>
      </c>
      <c r="E209" s="36">
        <v>853.81666666666661</v>
      </c>
      <c r="F209" s="36">
        <v>842.08333333333326</v>
      </c>
      <c r="G209" s="36">
        <v>832.86666666666656</v>
      </c>
      <c r="H209" s="36">
        <v>874.76666666666665</v>
      </c>
      <c r="I209" s="36">
        <v>883.98333333333335</v>
      </c>
      <c r="J209" s="36">
        <v>895.7166666666667</v>
      </c>
      <c r="K209" s="31">
        <v>872.25</v>
      </c>
      <c r="L209" s="31">
        <v>851.3</v>
      </c>
      <c r="M209" s="31">
        <v>5.9697800000000001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1663.95</v>
      </c>
      <c r="D210" s="36">
        <v>1662.4166666666667</v>
      </c>
      <c r="E210" s="36">
        <v>1654.1833333333334</v>
      </c>
      <c r="F210" s="36">
        <v>1644.4166666666667</v>
      </c>
      <c r="G210" s="36">
        <v>1636.1833333333334</v>
      </c>
      <c r="H210" s="36">
        <v>1672.1833333333334</v>
      </c>
      <c r="I210" s="36">
        <v>1680.4166666666665</v>
      </c>
      <c r="J210" s="36">
        <v>1690.1833333333334</v>
      </c>
      <c r="K210" s="31">
        <v>1670.65</v>
      </c>
      <c r="L210" s="31">
        <v>1652.65</v>
      </c>
      <c r="M210" s="31">
        <v>0.37175000000000002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418.5</v>
      </c>
      <c r="D211" s="36">
        <v>420.61666666666662</v>
      </c>
      <c r="E211" s="36">
        <v>414.48333333333323</v>
      </c>
      <c r="F211" s="36">
        <v>410.46666666666664</v>
      </c>
      <c r="G211" s="36">
        <v>404.33333333333326</v>
      </c>
      <c r="H211" s="36">
        <v>424.63333333333321</v>
      </c>
      <c r="I211" s="36">
        <v>430.76666666666654</v>
      </c>
      <c r="J211" s="36">
        <v>434.78333333333319</v>
      </c>
      <c r="K211" s="31">
        <v>426.75</v>
      </c>
      <c r="L211" s="31">
        <v>416.6</v>
      </c>
      <c r="M211" s="31">
        <v>99.091300000000004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17.649999999999999</v>
      </c>
      <c r="D212" s="36">
        <v>17.716666666666665</v>
      </c>
      <c r="E212" s="36">
        <v>17.43333333333333</v>
      </c>
      <c r="F212" s="36">
        <v>17.216666666666665</v>
      </c>
      <c r="G212" s="36">
        <v>16.93333333333333</v>
      </c>
      <c r="H212" s="36">
        <v>17.93333333333333</v>
      </c>
      <c r="I212" s="36">
        <v>18.216666666666669</v>
      </c>
      <c r="J212" s="36">
        <v>18.43333333333333</v>
      </c>
      <c r="K212" s="31">
        <v>18</v>
      </c>
      <c r="L212" s="31">
        <v>17.5</v>
      </c>
      <c r="M212" s="31">
        <v>1410.9720199999999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265.5</v>
      </c>
      <c r="D213" s="36">
        <v>264.81666666666666</v>
      </c>
      <c r="E213" s="36">
        <v>261.98333333333335</v>
      </c>
      <c r="F213" s="36">
        <v>258.4666666666667</v>
      </c>
      <c r="G213" s="36">
        <v>255.63333333333338</v>
      </c>
      <c r="H213" s="36">
        <v>268.33333333333331</v>
      </c>
      <c r="I213" s="36">
        <v>271.16666666666669</v>
      </c>
      <c r="J213" s="36">
        <v>274.68333333333328</v>
      </c>
      <c r="K213" s="31">
        <v>267.64999999999998</v>
      </c>
      <c r="L213" s="31">
        <v>261.3</v>
      </c>
      <c r="M213" s="31">
        <v>47.497549999999997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99.9</v>
      </c>
      <c r="D214" s="36">
        <v>100</v>
      </c>
      <c r="E214" s="36">
        <v>98.6</v>
      </c>
      <c r="F214" s="36">
        <v>97.3</v>
      </c>
      <c r="G214" s="36">
        <v>95.899999999999991</v>
      </c>
      <c r="H214" s="36">
        <v>101.3</v>
      </c>
      <c r="I214" s="36">
        <v>102.7</v>
      </c>
      <c r="J214" s="36">
        <v>104</v>
      </c>
      <c r="K214" s="31">
        <v>101.4</v>
      </c>
      <c r="L214" s="31">
        <v>98.7</v>
      </c>
      <c r="M214" s="31">
        <v>394.92725000000002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595.6</v>
      </c>
      <c r="D215" s="36">
        <v>602.9</v>
      </c>
      <c r="E215" s="36">
        <v>587</v>
      </c>
      <c r="F215" s="36">
        <v>578.4</v>
      </c>
      <c r="G215" s="36">
        <v>562.5</v>
      </c>
      <c r="H215" s="36">
        <v>611.5</v>
      </c>
      <c r="I215" s="36">
        <v>627.39999999999986</v>
      </c>
      <c r="J215" s="36">
        <v>636</v>
      </c>
      <c r="K215" s="31">
        <v>618.79999999999995</v>
      </c>
      <c r="L215" s="31">
        <v>594.29999999999995</v>
      </c>
      <c r="M215" s="31">
        <v>15.814679999999999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5"/>
      <c r="B1" s="39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9" t="s">
        <v>16</v>
      </c>
      <c r="B9" s="391" t="s">
        <v>18</v>
      </c>
      <c r="C9" s="394" t="s">
        <v>20</v>
      </c>
      <c r="D9" s="394" t="s">
        <v>21</v>
      </c>
      <c r="E9" s="386" t="s">
        <v>22</v>
      </c>
      <c r="F9" s="387"/>
      <c r="G9" s="388"/>
      <c r="H9" s="386" t="s">
        <v>23</v>
      </c>
      <c r="I9" s="387"/>
      <c r="J9" s="388"/>
      <c r="K9" s="26"/>
      <c r="L9" s="27"/>
      <c r="M9" s="48"/>
      <c r="N9" s="1"/>
      <c r="O9" s="1"/>
    </row>
    <row r="10" spans="1:15" ht="42.75" customHeight="1">
      <c r="A10" s="390"/>
      <c r="B10" s="393"/>
      <c r="C10" s="393"/>
      <c r="D10" s="3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528.9</v>
      </c>
      <c r="D11" s="36">
        <v>523.4666666666667</v>
      </c>
      <c r="E11" s="36">
        <v>516.93333333333339</v>
      </c>
      <c r="F11" s="36">
        <v>504.9666666666667</v>
      </c>
      <c r="G11" s="36">
        <v>498.43333333333339</v>
      </c>
      <c r="H11" s="36">
        <v>535.43333333333339</v>
      </c>
      <c r="I11" s="36">
        <v>541.9666666666667</v>
      </c>
      <c r="J11" s="36">
        <v>553.93333333333339</v>
      </c>
      <c r="K11" s="31">
        <v>530</v>
      </c>
      <c r="L11" s="31">
        <v>511.5</v>
      </c>
      <c r="M11" s="31">
        <v>16.3247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31285.1</v>
      </c>
      <c r="D12" s="36">
        <v>30847.033333333336</v>
      </c>
      <c r="E12" s="36">
        <v>30244.066666666673</v>
      </c>
      <c r="F12" s="36">
        <v>29203.033333333336</v>
      </c>
      <c r="G12" s="36">
        <v>28600.066666666673</v>
      </c>
      <c r="H12" s="36">
        <v>31888.066666666673</v>
      </c>
      <c r="I12" s="36">
        <v>32491.03333333334</v>
      </c>
      <c r="J12" s="36">
        <v>33532.066666666673</v>
      </c>
      <c r="K12" s="31">
        <v>31450</v>
      </c>
      <c r="L12" s="31">
        <v>29806</v>
      </c>
      <c r="M12" s="31">
        <v>6.8610000000000004E-2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552.35</v>
      </c>
      <c r="D13" s="36">
        <v>559.94999999999993</v>
      </c>
      <c r="E13" s="36">
        <v>542.39999999999986</v>
      </c>
      <c r="F13" s="36">
        <v>532.44999999999993</v>
      </c>
      <c r="G13" s="36">
        <v>514.89999999999986</v>
      </c>
      <c r="H13" s="36">
        <v>569.89999999999986</v>
      </c>
      <c r="I13" s="36">
        <v>587.44999999999982</v>
      </c>
      <c r="J13" s="36">
        <v>597.39999999999986</v>
      </c>
      <c r="K13" s="31">
        <v>577.5</v>
      </c>
      <c r="L13" s="31">
        <v>550</v>
      </c>
      <c r="M13" s="31">
        <v>2.9227699999999999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499.25</v>
      </c>
      <c r="D14" s="36">
        <v>500.93333333333339</v>
      </c>
      <c r="E14" s="36">
        <v>495.6666666666668</v>
      </c>
      <c r="F14" s="36">
        <v>492.08333333333343</v>
      </c>
      <c r="G14" s="36">
        <v>486.81666666666683</v>
      </c>
      <c r="H14" s="36">
        <v>504.51666666666677</v>
      </c>
      <c r="I14" s="36">
        <v>509.78333333333342</v>
      </c>
      <c r="J14" s="36">
        <v>513.36666666666679</v>
      </c>
      <c r="K14" s="31">
        <v>506.2</v>
      </c>
      <c r="L14" s="31">
        <v>497.35</v>
      </c>
      <c r="M14" s="31">
        <v>8.2431999999999999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1653.45</v>
      </c>
      <c r="D15" s="36">
        <v>1659.1166666666668</v>
      </c>
      <c r="E15" s="36">
        <v>1630.3333333333335</v>
      </c>
      <c r="F15" s="36">
        <v>1607.2166666666667</v>
      </c>
      <c r="G15" s="36">
        <v>1578.4333333333334</v>
      </c>
      <c r="H15" s="36">
        <v>1682.2333333333336</v>
      </c>
      <c r="I15" s="36">
        <v>1711.0166666666669</v>
      </c>
      <c r="J15" s="36">
        <v>1734.1333333333337</v>
      </c>
      <c r="K15" s="31">
        <v>1687.9</v>
      </c>
      <c r="L15" s="31">
        <v>1636</v>
      </c>
      <c r="M15" s="31">
        <v>0.91857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4187</v>
      </c>
      <c r="D16" s="36">
        <v>4223</v>
      </c>
      <c r="E16" s="36">
        <v>4129</v>
      </c>
      <c r="F16" s="36">
        <v>4071</v>
      </c>
      <c r="G16" s="36">
        <v>3977</v>
      </c>
      <c r="H16" s="36">
        <v>4281</v>
      </c>
      <c r="I16" s="36">
        <v>4375</v>
      </c>
      <c r="J16" s="36">
        <v>4433</v>
      </c>
      <c r="K16" s="31">
        <v>4317</v>
      </c>
      <c r="L16" s="31">
        <v>4165</v>
      </c>
      <c r="M16" s="31">
        <v>2.5013800000000002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22543.25</v>
      </c>
      <c r="D17" s="36">
        <v>22613.416666666668</v>
      </c>
      <c r="E17" s="36">
        <v>22288.833333333336</v>
      </c>
      <c r="F17" s="36">
        <v>22034.416666666668</v>
      </c>
      <c r="G17" s="36">
        <v>21709.833333333336</v>
      </c>
      <c r="H17" s="36">
        <v>22867.833333333336</v>
      </c>
      <c r="I17" s="36">
        <v>23192.416666666672</v>
      </c>
      <c r="J17" s="36">
        <v>23446.833333333336</v>
      </c>
      <c r="K17" s="31">
        <v>22938</v>
      </c>
      <c r="L17" s="31">
        <v>22359</v>
      </c>
      <c r="M17" s="31">
        <v>9.3329999999999996E-2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1978.5</v>
      </c>
      <c r="D18" s="36">
        <v>1982.5666666666668</v>
      </c>
      <c r="E18" s="36">
        <v>1963.5833333333337</v>
      </c>
      <c r="F18" s="36">
        <v>1948.666666666667</v>
      </c>
      <c r="G18" s="36">
        <v>1929.6833333333338</v>
      </c>
      <c r="H18" s="36">
        <v>1997.4833333333336</v>
      </c>
      <c r="I18" s="36">
        <v>2016.4666666666667</v>
      </c>
      <c r="J18" s="36">
        <v>2031.3833333333334</v>
      </c>
      <c r="K18" s="31">
        <v>2001.55</v>
      </c>
      <c r="L18" s="31">
        <v>1967.65</v>
      </c>
      <c r="M18" s="31">
        <v>2.38415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2464.9</v>
      </c>
      <c r="D19" s="36">
        <v>2474.2999999999997</v>
      </c>
      <c r="E19" s="36">
        <v>2450.5999999999995</v>
      </c>
      <c r="F19" s="36">
        <v>2436.2999999999997</v>
      </c>
      <c r="G19" s="36">
        <v>2412.5999999999995</v>
      </c>
      <c r="H19" s="36">
        <v>2488.5999999999995</v>
      </c>
      <c r="I19" s="36">
        <v>2512.2999999999993</v>
      </c>
      <c r="J19" s="36">
        <v>2526.5999999999995</v>
      </c>
      <c r="K19" s="31">
        <v>2498</v>
      </c>
      <c r="L19" s="31">
        <v>2460</v>
      </c>
      <c r="M19" s="31">
        <v>8.6558899999999994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1018.8</v>
      </c>
      <c r="D20" s="36">
        <v>1014.4166666666666</v>
      </c>
      <c r="E20" s="36">
        <v>1003.3833333333332</v>
      </c>
      <c r="F20" s="36">
        <v>987.96666666666658</v>
      </c>
      <c r="G20" s="36">
        <v>976.93333333333317</v>
      </c>
      <c r="H20" s="36">
        <v>1029.8333333333333</v>
      </c>
      <c r="I20" s="36">
        <v>1040.8666666666668</v>
      </c>
      <c r="J20" s="36">
        <v>1056.2833333333333</v>
      </c>
      <c r="K20" s="31">
        <v>1025.45</v>
      </c>
      <c r="L20" s="31">
        <v>999</v>
      </c>
      <c r="M20" s="31">
        <v>68.405370000000005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827.05</v>
      </c>
      <c r="D21" s="36">
        <v>829.2833333333333</v>
      </c>
      <c r="E21" s="36">
        <v>819.86666666666656</v>
      </c>
      <c r="F21" s="36">
        <v>812.68333333333328</v>
      </c>
      <c r="G21" s="36">
        <v>803.26666666666654</v>
      </c>
      <c r="H21" s="36">
        <v>836.46666666666658</v>
      </c>
      <c r="I21" s="36">
        <v>845.88333333333333</v>
      </c>
      <c r="J21" s="36">
        <v>853.06666666666661</v>
      </c>
      <c r="K21" s="31">
        <v>838.7</v>
      </c>
      <c r="L21" s="31">
        <v>822.1</v>
      </c>
      <c r="M21" s="31">
        <v>31.565090000000001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383.9</v>
      </c>
      <c r="D22" s="36">
        <v>384.38333333333338</v>
      </c>
      <c r="E22" s="36">
        <v>379.51666666666677</v>
      </c>
      <c r="F22" s="36">
        <v>375.13333333333338</v>
      </c>
      <c r="G22" s="36">
        <v>370.26666666666677</v>
      </c>
      <c r="H22" s="36">
        <v>388.76666666666677</v>
      </c>
      <c r="I22" s="36">
        <v>393.63333333333344</v>
      </c>
      <c r="J22" s="36">
        <v>398.01666666666677</v>
      </c>
      <c r="K22" s="31">
        <v>389.25</v>
      </c>
      <c r="L22" s="31">
        <v>380</v>
      </c>
      <c r="M22" s="31">
        <v>120.00167999999999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636.65</v>
      </c>
      <c r="D23" s="36">
        <v>639.15</v>
      </c>
      <c r="E23" s="36">
        <v>633.5</v>
      </c>
      <c r="F23" s="36">
        <v>630.35</v>
      </c>
      <c r="G23" s="36">
        <v>624.70000000000005</v>
      </c>
      <c r="H23" s="36">
        <v>642.29999999999995</v>
      </c>
      <c r="I23" s="36">
        <v>647.94999999999982</v>
      </c>
      <c r="J23" s="36">
        <v>651.09999999999991</v>
      </c>
      <c r="K23" s="31">
        <v>644.79999999999995</v>
      </c>
      <c r="L23" s="31">
        <v>636</v>
      </c>
      <c r="M23" s="31">
        <v>2.44252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342.8</v>
      </c>
      <c r="D24" s="36">
        <v>344.40000000000003</v>
      </c>
      <c r="E24" s="36">
        <v>340.40000000000009</v>
      </c>
      <c r="F24" s="36">
        <v>338.00000000000006</v>
      </c>
      <c r="G24" s="36">
        <v>334.00000000000011</v>
      </c>
      <c r="H24" s="36">
        <v>346.80000000000007</v>
      </c>
      <c r="I24" s="36">
        <v>350.79999999999995</v>
      </c>
      <c r="J24" s="36">
        <v>353.20000000000005</v>
      </c>
      <c r="K24" s="31">
        <v>348.4</v>
      </c>
      <c r="L24" s="31">
        <v>342</v>
      </c>
      <c r="M24" s="31">
        <v>8.7446400000000004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175.05</v>
      </c>
      <c r="D25" s="36">
        <v>176.23333333333335</v>
      </c>
      <c r="E25" s="36">
        <v>173.4666666666667</v>
      </c>
      <c r="F25" s="36">
        <v>171.88333333333335</v>
      </c>
      <c r="G25" s="36">
        <v>169.1166666666667</v>
      </c>
      <c r="H25" s="36">
        <v>177.81666666666669</v>
      </c>
      <c r="I25" s="36">
        <v>180.58333333333334</v>
      </c>
      <c r="J25" s="36">
        <v>182.16666666666669</v>
      </c>
      <c r="K25" s="31">
        <v>179</v>
      </c>
      <c r="L25" s="31">
        <v>174.65</v>
      </c>
      <c r="M25" s="31">
        <v>47.300240000000002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214.55</v>
      </c>
      <c r="D26" s="36">
        <v>217.36666666666667</v>
      </c>
      <c r="E26" s="36">
        <v>211.23333333333335</v>
      </c>
      <c r="F26" s="36">
        <v>207.91666666666669</v>
      </c>
      <c r="G26" s="36">
        <v>201.78333333333336</v>
      </c>
      <c r="H26" s="36">
        <v>220.68333333333334</v>
      </c>
      <c r="I26" s="36">
        <v>226.81666666666666</v>
      </c>
      <c r="J26" s="36">
        <v>230.13333333333333</v>
      </c>
      <c r="K26" s="31">
        <v>223.5</v>
      </c>
      <c r="L26" s="31">
        <v>214.05</v>
      </c>
      <c r="M26" s="31">
        <v>17.573840000000001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331.65</v>
      </c>
      <c r="D27" s="36">
        <v>333.11666666666662</v>
      </c>
      <c r="E27" s="36">
        <v>328.83333333333326</v>
      </c>
      <c r="F27" s="36">
        <v>326.01666666666665</v>
      </c>
      <c r="G27" s="36">
        <v>321.73333333333329</v>
      </c>
      <c r="H27" s="36">
        <v>335.93333333333322</v>
      </c>
      <c r="I27" s="36">
        <v>340.21666666666664</v>
      </c>
      <c r="J27" s="36">
        <v>343.03333333333319</v>
      </c>
      <c r="K27" s="31">
        <v>337.4</v>
      </c>
      <c r="L27" s="31">
        <v>330.3</v>
      </c>
      <c r="M27" s="31">
        <v>1.6827300000000001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977.6</v>
      </c>
      <c r="D28" s="36">
        <v>982</v>
      </c>
      <c r="E28" s="36">
        <v>971.55</v>
      </c>
      <c r="F28" s="36">
        <v>965.5</v>
      </c>
      <c r="G28" s="36">
        <v>955.05</v>
      </c>
      <c r="H28" s="36">
        <v>988.05</v>
      </c>
      <c r="I28" s="36">
        <v>998.5</v>
      </c>
      <c r="J28" s="36">
        <v>1004.55</v>
      </c>
      <c r="K28" s="31">
        <v>992.45</v>
      </c>
      <c r="L28" s="31">
        <v>975.95</v>
      </c>
      <c r="M28" s="31">
        <v>0.26261000000000001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1080.9000000000001</v>
      </c>
      <c r="D29" s="36">
        <v>1085.4333333333334</v>
      </c>
      <c r="E29" s="36">
        <v>1075.4666666666667</v>
      </c>
      <c r="F29" s="36">
        <v>1070.0333333333333</v>
      </c>
      <c r="G29" s="36">
        <v>1060.0666666666666</v>
      </c>
      <c r="H29" s="36">
        <v>1090.8666666666668</v>
      </c>
      <c r="I29" s="36">
        <v>1100.8333333333335</v>
      </c>
      <c r="J29" s="36">
        <v>1106.2666666666669</v>
      </c>
      <c r="K29" s="31">
        <v>1095.4000000000001</v>
      </c>
      <c r="L29" s="31">
        <v>1080</v>
      </c>
      <c r="M29" s="31">
        <v>1.27976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3491.85</v>
      </c>
      <c r="D30" s="36">
        <v>3504.3833333333332</v>
      </c>
      <c r="E30" s="36">
        <v>3442.4666666666662</v>
      </c>
      <c r="F30" s="36">
        <v>3393.083333333333</v>
      </c>
      <c r="G30" s="36">
        <v>3331.1666666666661</v>
      </c>
      <c r="H30" s="36">
        <v>3553.7666666666664</v>
      </c>
      <c r="I30" s="36">
        <v>3615.6833333333334</v>
      </c>
      <c r="J30" s="36">
        <v>3665.0666666666666</v>
      </c>
      <c r="K30" s="31">
        <v>3566.3</v>
      </c>
      <c r="L30" s="31">
        <v>3455</v>
      </c>
      <c r="M30" s="31">
        <v>0.56491000000000002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1705.9</v>
      </c>
      <c r="D31" s="36">
        <v>1703.7</v>
      </c>
      <c r="E31" s="36">
        <v>1675.7</v>
      </c>
      <c r="F31" s="36">
        <v>1645.5</v>
      </c>
      <c r="G31" s="36">
        <v>1617.5</v>
      </c>
      <c r="H31" s="36">
        <v>1733.9</v>
      </c>
      <c r="I31" s="36">
        <v>1761.9</v>
      </c>
      <c r="J31" s="36">
        <v>1792.1000000000001</v>
      </c>
      <c r="K31" s="31">
        <v>1731.7</v>
      </c>
      <c r="L31" s="31">
        <v>1673.5</v>
      </c>
      <c r="M31" s="31">
        <v>1.4091899999999999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752.2</v>
      </c>
      <c r="D32" s="36">
        <v>759.88333333333333</v>
      </c>
      <c r="E32" s="36">
        <v>737.31666666666661</v>
      </c>
      <c r="F32" s="36">
        <v>722.43333333333328</v>
      </c>
      <c r="G32" s="36">
        <v>699.86666666666656</v>
      </c>
      <c r="H32" s="36">
        <v>774.76666666666665</v>
      </c>
      <c r="I32" s="36">
        <v>797.33333333333348</v>
      </c>
      <c r="J32" s="36">
        <v>812.2166666666667</v>
      </c>
      <c r="K32" s="31">
        <v>782.45</v>
      </c>
      <c r="L32" s="31">
        <v>745</v>
      </c>
      <c r="M32" s="31">
        <v>1.60911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3550.65</v>
      </c>
      <c r="D33" s="36">
        <v>3584.6166666666668</v>
      </c>
      <c r="E33" s="36">
        <v>3507.0833333333335</v>
      </c>
      <c r="F33" s="36">
        <v>3463.5166666666669</v>
      </c>
      <c r="G33" s="36">
        <v>3385.9833333333336</v>
      </c>
      <c r="H33" s="36">
        <v>3628.1833333333334</v>
      </c>
      <c r="I33" s="36">
        <v>3705.7166666666662</v>
      </c>
      <c r="J33" s="36">
        <v>3749.2833333333333</v>
      </c>
      <c r="K33" s="31">
        <v>3662.15</v>
      </c>
      <c r="L33" s="31">
        <v>3541.05</v>
      </c>
      <c r="M33" s="31">
        <v>2.6753300000000002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2388.15</v>
      </c>
      <c r="D34" s="36">
        <v>2396.3833333333332</v>
      </c>
      <c r="E34" s="36">
        <v>2366.9166666666665</v>
      </c>
      <c r="F34" s="36">
        <v>2345.6833333333334</v>
      </c>
      <c r="G34" s="36">
        <v>2316.2166666666667</v>
      </c>
      <c r="H34" s="36">
        <v>2417.6166666666663</v>
      </c>
      <c r="I34" s="36">
        <v>2447.0833333333335</v>
      </c>
      <c r="J34" s="36">
        <v>2468.3166666666662</v>
      </c>
      <c r="K34" s="31">
        <v>2425.85</v>
      </c>
      <c r="L34" s="31">
        <v>2375.15</v>
      </c>
      <c r="M34" s="31">
        <v>0.21779000000000001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635.35</v>
      </c>
      <c r="D35" s="36">
        <v>637.41666666666663</v>
      </c>
      <c r="E35" s="36">
        <v>630.93333333333328</v>
      </c>
      <c r="F35" s="36">
        <v>626.51666666666665</v>
      </c>
      <c r="G35" s="36">
        <v>620.0333333333333</v>
      </c>
      <c r="H35" s="36">
        <v>641.83333333333326</v>
      </c>
      <c r="I35" s="36">
        <v>648.31666666666661</v>
      </c>
      <c r="J35" s="36">
        <v>652.73333333333323</v>
      </c>
      <c r="K35" s="31">
        <v>643.9</v>
      </c>
      <c r="L35" s="31">
        <v>633</v>
      </c>
      <c r="M35" s="31">
        <v>2.8462200000000002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2967.3</v>
      </c>
      <c r="D36" s="36">
        <v>2951.0499999999997</v>
      </c>
      <c r="E36" s="36">
        <v>2916.0999999999995</v>
      </c>
      <c r="F36" s="36">
        <v>2864.8999999999996</v>
      </c>
      <c r="G36" s="36">
        <v>2829.9499999999994</v>
      </c>
      <c r="H36" s="36">
        <v>3002.2499999999995</v>
      </c>
      <c r="I36" s="36">
        <v>3037.1999999999994</v>
      </c>
      <c r="J36" s="36">
        <v>3088.3999999999996</v>
      </c>
      <c r="K36" s="31">
        <v>2986</v>
      </c>
      <c r="L36" s="31">
        <v>2899.85</v>
      </c>
      <c r="M36" s="31">
        <v>0.88880999999999999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420.95</v>
      </c>
      <c r="D37" s="36">
        <v>422.5</v>
      </c>
      <c r="E37" s="36">
        <v>416.5</v>
      </c>
      <c r="F37" s="36">
        <v>412.05</v>
      </c>
      <c r="G37" s="36">
        <v>406.05</v>
      </c>
      <c r="H37" s="36">
        <v>426.95</v>
      </c>
      <c r="I37" s="36">
        <v>432.95</v>
      </c>
      <c r="J37" s="36">
        <v>437.4</v>
      </c>
      <c r="K37" s="31">
        <v>428.5</v>
      </c>
      <c r="L37" s="31">
        <v>418.05</v>
      </c>
      <c r="M37" s="31">
        <v>26.666869999999999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1842.4</v>
      </c>
      <c r="D38" s="36">
        <v>1846.9666666666665</v>
      </c>
      <c r="E38" s="36">
        <v>1814.4333333333329</v>
      </c>
      <c r="F38" s="36">
        <v>1786.4666666666665</v>
      </c>
      <c r="G38" s="36">
        <v>1753.9333333333329</v>
      </c>
      <c r="H38" s="36">
        <v>1874.9333333333329</v>
      </c>
      <c r="I38" s="36">
        <v>1907.4666666666662</v>
      </c>
      <c r="J38" s="36">
        <v>1935.4333333333329</v>
      </c>
      <c r="K38" s="31">
        <v>1879.5</v>
      </c>
      <c r="L38" s="31">
        <v>1819</v>
      </c>
      <c r="M38" s="31">
        <v>2.6584400000000001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878.95</v>
      </c>
      <c r="D39" s="36">
        <v>878.93333333333339</v>
      </c>
      <c r="E39" s="36">
        <v>872.06666666666683</v>
      </c>
      <c r="F39" s="36">
        <v>865.18333333333339</v>
      </c>
      <c r="G39" s="36">
        <v>858.31666666666683</v>
      </c>
      <c r="H39" s="36">
        <v>885.81666666666683</v>
      </c>
      <c r="I39" s="36">
        <v>892.68333333333339</v>
      </c>
      <c r="J39" s="36">
        <v>899.56666666666683</v>
      </c>
      <c r="K39" s="31">
        <v>885.8</v>
      </c>
      <c r="L39" s="31">
        <v>872.05</v>
      </c>
      <c r="M39" s="31">
        <v>1.50637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5276.05</v>
      </c>
      <c r="D40" s="36">
        <v>5310.0333333333328</v>
      </c>
      <c r="E40" s="36">
        <v>5181.0666666666657</v>
      </c>
      <c r="F40" s="36">
        <v>5086.083333333333</v>
      </c>
      <c r="G40" s="36">
        <v>4957.1166666666659</v>
      </c>
      <c r="H40" s="36">
        <v>5405.0166666666655</v>
      </c>
      <c r="I40" s="36">
        <v>5533.9833333333327</v>
      </c>
      <c r="J40" s="36">
        <v>5628.9666666666653</v>
      </c>
      <c r="K40" s="31">
        <v>5439</v>
      </c>
      <c r="L40" s="31">
        <v>5215.05</v>
      </c>
      <c r="M40" s="31">
        <v>2.1724399999999999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1578.25</v>
      </c>
      <c r="D41" s="36">
        <v>1586.3666666666668</v>
      </c>
      <c r="E41" s="36">
        <v>1553.0333333333335</v>
      </c>
      <c r="F41" s="36">
        <v>1527.8166666666668</v>
      </c>
      <c r="G41" s="36">
        <v>1494.4833333333336</v>
      </c>
      <c r="H41" s="36">
        <v>1611.5833333333335</v>
      </c>
      <c r="I41" s="36">
        <v>1644.9166666666665</v>
      </c>
      <c r="J41" s="36">
        <v>1670.1333333333334</v>
      </c>
      <c r="K41" s="31">
        <v>1619.7</v>
      </c>
      <c r="L41" s="31">
        <v>1561.15</v>
      </c>
      <c r="M41" s="31">
        <v>5.7324900000000003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4989.55</v>
      </c>
      <c r="D42" s="36">
        <v>4987.1166666666668</v>
      </c>
      <c r="E42" s="36">
        <v>4957.4333333333334</v>
      </c>
      <c r="F42" s="36">
        <v>4925.3166666666666</v>
      </c>
      <c r="G42" s="36">
        <v>4895.6333333333332</v>
      </c>
      <c r="H42" s="36">
        <v>5019.2333333333336</v>
      </c>
      <c r="I42" s="36">
        <v>5048.9166666666679</v>
      </c>
      <c r="J42" s="36">
        <v>5081.0333333333338</v>
      </c>
      <c r="K42" s="31">
        <v>5016.8</v>
      </c>
      <c r="L42" s="31">
        <v>4955</v>
      </c>
      <c r="M42" s="31">
        <v>3.4845899999999999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371.75</v>
      </c>
      <c r="D43" s="36">
        <v>370.86666666666662</v>
      </c>
      <c r="E43" s="36">
        <v>367.23333333333323</v>
      </c>
      <c r="F43" s="36">
        <v>362.71666666666664</v>
      </c>
      <c r="G43" s="36">
        <v>359.08333333333326</v>
      </c>
      <c r="H43" s="36">
        <v>375.38333333333321</v>
      </c>
      <c r="I43" s="36">
        <v>379.01666666666654</v>
      </c>
      <c r="J43" s="36">
        <v>383.53333333333319</v>
      </c>
      <c r="K43" s="31">
        <v>374.5</v>
      </c>
      <c r="L43" s="31">
        <v>366.35</v>
      </c>
      <c r="M43" s="31">
        <v>24.40598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277.10000000000002</v>
      </c>
      <c r="D44" s="36">
        <v>276.26666666666665</v>
      </c>
      <c r="E44" s="36">
        <v>273.5333333333333</v>
      </c>
      <c r="F44" s="36">
        <v>269.96666666666664</v>
      </c>
      <c r="G44" s="36">
        <v>267.23333333333329</v>
      </c>
      <c r="H44" s="36">
        <v>279.83333333333331</v>
      </c>
      <c r="I44" s="36">
        <v>282.56666666666666</v>
      </c>
      <c r="J44" s="36">
        <v>286.13333333333333</v>
      </c>
      <c r="K44" s="31">
        <v>279</v>
      </c>
      <c r="L44" s="31">
        <v>272.7</v>
      </c>
      <c r="M44" s="31">
        <v>4.5091000000000001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585.75</v>
      </c>
      <c r="D45" s="36">
        <v>589.78333333333342</v>
      </c>
      <c r="E45" s="36">
        <v>579.66666666666686</v>
      </c>
      <c r="F45" s="36">
        <v>573.58333333333348</v>
      </c>
      <c r="G45" s="36">
        <v>563.46666666666692</v>
      </c>
      <c r="H45" s="36">
        <v>595.86666666666679</v>
      </c>
      <c r="I45" s="36">
        <v>605.98333333333335</v>
      </c>
      <c r="J45" s="36">
        <v>612.06666666666672</v>
      </c>
      <c r="K45" s="31">
        <v>599.9</v>
      </c>
      <c r="L45" s="31">
        <v>583.70000000000005</v>
      </c>
      <c r="M45" s="31">
        <v>1.2766500000000001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616.65</v>
      </c>
      <c r="D46" s="36">
        <v>623.7833333333333</v>
      </c>
      <c r="E46" s="36">
        <v>602.71666666666658</v>
      </c>
      <c r="F46" s="36">
        <v>588.7833333333333</v>
      </c>
      <c r="G46" s="36">
        <v>567.71666666666658</v>
      </c>
      <c r="H46" s="36">
        <v>637.71666666666658</v>
      </c>
      <c r="I46" s="36">
        <v>658.78333333333319</v>
      </c>
      <c r="J46" s="36">
        <v>672.71666666666658</v>
      </c>
      <c r="K46" s="31">
        <v>644.85</v>
      </c>
      <c r="L46" s="31">
        <v>609.85</v>
      </c>
      <c r="M46" s="31">
        <v>7.8317699999999997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178.85</v>
      </c>
      <c r="D47" s="36">
        <v>179.05000000000004</v>
      </c>
      <c r="E47" s="36">
        <v>177.60000000000008</v>
      </c>
      <c r="F47" s="36">
        <v>176.35000000000005</v>
      </c>
      <c r="G47" s="36">
        <v>174.90000000000009</v>
      </c>
      <c r="H47" s="36">
        <v>180.30000000000007</v>
      </c>
      <c r="I47" s="36">
        <v>181.75000000000006</v>
      </c>
      <c r="J47" s="36">
        <v>183.00000000000006</v>
      </c>
      <c r="K47" s="31">
        <v>180.5</v>
      </c>
      <c r="L47" s="31">
        <v>177.8</v>
      </c>
      <c r="M47" s="31">
        <v>87.340040000000002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3274.85</v>
      </c>
      <c r="D48" s="36">
        <v>3259.8666666666668</v>
      </c>
      <c r="E48" s="36">
        <v>3236.1333333333337</v>
      </c>
      <c r="F48" s="36">
        <v>3197.416666666667</v>
      </c>
      <c r="G48" s="36">
        <v>3173.6833333333338</v>
      </c>
      <c r="H48" s="36">
        <v>3298.5833333333335</v>
      </c>
      <c r="I48" s="36">
        <v>3322.3166666666671</v>
      </c>
      <c r="J48" s="36">
        <v>3361.0333333333333</v>
      </c>
      <c r="K48" s="31">
        <v>3283.6</v>
      </c>
      <c r="L48" s="31">
        <v>3221.15</v>
      </c>
      <c r="M48" s="31">
        <v>8.9652100000000008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330.7</v>
      </c>
      <c r="D49" s="36">
        <v>329.26666666666665</v>
      </c>
      <c r="E49" s="36">
        <v>325.73333333333329</v>
      </c>
      <c r="F49" s="36">
        <v>320.76666666666665</v>
      </c>
      <c r="G49" s="36">
        <v>317.23333333333329</v>
      </c>
      <c r="H49" s="36">
        <v>334.23333333333329</v>
      </c>
      <c r="I49" s="36">
        <v>337.76666666666659</v>
      </c>
      <c r="J49" s="36">
        <v>342.73333333333329</v>
      </c>
      <c r="K49" s="31">
        <v>332.8</v>
      </c>
      <c r="L49" s="31">
        <v>324.3</v>
      </c>
      <c r="M49" s="31">
        <v>1.5782700000000001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1841.05</v>
      </c>
      <c r="D50" s="36">
        <v>1857.1166666666668</v>
      </c>
      <c r="E50" s="36">
        <v>1817.5833333333335</v>
      </c>
      <c r="F50" s="36">
        <v>1794.1166666666668</v>
      </c>
      <c r="G50" s="36">
        <v>1754.5833333333335</v>
      </c>
      <c r="H50" s="36">
        <v>1880.5833333333335</v>
      </c>
      <c r="I50" s="36">
        <v>1920.1166666666668</v>
      </c>
      <c r="J50" s="36">
        <v>1943.5833333333335</v>
      </c>
      <c r="K50" s="31">
        <v>1896.65</v>
      </c>
      <c r="L50" s="31">
        <v>1833.65</v>
      </c>
      <c r="M50" s="31">
        <v>3.9102600000000001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7057.65</v>
      </c>
      <c r="D51" s="36">
        <v>7083.05</v>
      </c>
      <c r="E51" s="36">
        <v>7014.6</v>
      </c>
      <c r="F51" s="36">
        <v>6971.55</v>
      </c>
      <c r="G51" s="36">
        <v>6903.1</v>
      </c>
      <c r="H51" s="36">
        <v>7126.1</v>
      </c>
      <c r="I51" s="36">
        <v>7194.5499999999993</v>
      </c>
      <c r="J51" s="36">
        <v>7237.6</v>
      </c>
      <c r="K51" s="31">
        <v>7151.5</v>
      </c>
      <c r="L51" s="31">
        <v>7040</v>
      </c>
      <c r="M51" s="31">
        <v>0.17383999999999999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744.55</v>
      </c>
      <c r="D52" s="36">
        <v>746.1</v>
      </c>
      <c r="E52" s="36">
        <v>740.6</v>
      </c>
      <c r="F52" s="36">
        <v>736.65</v>
      </c>
      <c r="G52" s="36">
        <v>731.15</v>
      </c>
      <c r="H52" s="36">
        <v>750.05000000000007</v>
      </c>
      <c r="I52" s="36">
        <v>755.55000000000007</v>
      </c>
      <c r="J52" s="36">
        <v>759.50000000000011</v>
      </c>
      <c r="K52" s="31">
        <v>751.6</v>
      </c>
      <c r="L52" s="31">
        <v>742.15</v>
      </c>
      <c r="M52" s="31">
        <v>16.679790000000001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866.4</v>
      </c>
      <c r="D53" s="36">
        <v>862.5333333333333</v>
      </c>
      <c r="E53" s="36">
        <v>849.01666666666665</v>
      </c>
      <c r="F53" s="36">
        <v>831.63333333333333</v>
      </c>
      <c r="G53" s="36">
        <v>818.11666666666667</v>
      </c>
      <c r="H53" s="36">
        <v>879.91666666666663</v>
      </c>
      <c r="I53" s="36">
        <v>893.43333333333328</v>
      </c>
      <c r="J53" s="36">
        <v>910.81666666666661</v>
      </c>
      <c r="K53" s="31">
        <v>876.05</v>
      </c>
      <c r="L53" s="31">
        <v>845.15</v>
      </c>
      <c r="M53" s="31">
        <v>14.278560000000001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435.4</v>
      </c>
      <c r="D54" s="36">
        <v>437.86666666666662</v>
      </c>
      <c r="E54" s="36">
        <v>431.58333333333326</v>
      </c>
      <c r="F54" s="36">
        <v>427.76666666666665</v>
      </c>
      <c r="G54" s="36">
        <v>421.48333333333329</v>
      </c>
      <c r="H54" s="36">
        <v>441.68333333333322</v>
      </c>
      <c r="I54" s="36">
        <v>447.96666666666664</v>
      </c>
      <c r="J54" s="36">
        <v>451.78333333333319</v>
      </c>
      <c r="K54" s="31">
        <v>444.15</v>
      </c>
      <c r="L54" s="31">
        <v>434.05</v>
      </c>
      <c r="M54" s="31">
        <v>2.30342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3689.1</v>
      </c>
      <c r="D55" s="36">
        <v>3686.8666666666663</v>
      </c>
      <c r="E55" s="36">
        <v>3656.1833333333325</v>
      </c>
      <c r="F55" s="36">
        <v>3623.266666666666</v>
      </c>
      <c r="G55" s="36">
        <v>3592.5833333333321</v>
      </c>
      <c r="H55" s="36">
        <v>3719.7833333333328</v>
      </c>
      <c r="I55" s="36">
        <v>3750.4666666666662</v>
      </c>
      <c r="J55" s="36">
        <v>3783.3833333333332</v>
      </c>
      <c r="K55" s="31">
        <v>3717.55</v>
      </c>
      <c r="L55" s="31">
        <v>3653.95</v>
      </c>
      <c r="M55" s="31">
        <v>1.4809600000000001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1018.25</v>
      </c>
      <c r="D56" s="36">
        <v>1017.8333333333334</v>
      </c>
      <c r="E56" s="36">
        <v>1008.4166666666667</v>
      </c>
      <c r="F56" s="36">
        <v>998.58333333333337</v>
      </c>
      <c r="G56" s="36">
        <v>989.16666666666674</v>
      </c>
      <c r="H56" s="36">
        <v>1027.6666666666667</v>
      </c>
      <c r="I56" s="36">
        <v>1037.0833333333335</v>
      </c>
      <c r="J56" s="36">
        <v>1046.9166666666667</v>
      </c>
      <c r="K56" s="31">
        <v>1027.25</v>
      </c>
      <c r="L56" s="31">
        <v>1008</v>
      </c>
      <c r="M56" s="31">
        <v>71.081100000000006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5001.05</v>
      </c>
      <c r="D57" s="36">
        <v>5027.1333333333341</v>
      </c>
      <c r="E57" s="36">
        <v>4970.1166666666686</v>
      </c>
      <c r="F57" s="36">
        <v>4939.1833333333343</v>
      </c>
      <c r="G57" s="36">
        <v>4882.1666666666688</v>
      </c>
      <c r="H57" s="36">
        <v>5058.0666666666684</v>
      </c>
      <c r="I57" s="36">
        <v>5115.083333333333</v>
      </c>
      <c r="J57" s="36">
        <v>5146.0166666666682</v>
      </c>
      <c r="K57" s="31">
        <v>5084.1499999999996</v>
      </c>
      <c r="L57" s="31">
        <v>4996.2</v>
      </c>
      <c r="M57" s="31">
        <v>4.9837499999999997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7471.35</v>
      </c>
      <c r="D58" s="36">
        <v>7500.6500000000005</v>
      </c>
      <c r="E58" s="36">
        <v>7424.3000000000011</v>
      </c>
      <c r="F58" s="36">
        <v>7377.2500000000009</v>
      </c>
      <c r="G58" s="36">
        <v>7300.9000000000015</v>
      </c>
      <c r="H58" s="36">
        <v>7547.7000000000007</v>
      </c>
      <c r="I58" s="36">
        <v>7624.0500000000011</v>
      </c>
      <c r="J58" s="36">
        <v>7671.1</v>
      </c>
      <c r="K58" s="31">
        <v>7577</v>
      </c>
      <c r="L58" s="31">
        <v>7453.6</v>
      </c>
      <c r="M58" s="31">
        <v>5.2630400000000002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1543.7</v>
      </c>
      <c r="D59" s="36">
        <v>1539.8666666666668</v>
      </c>
      <c r="E59" s="36">
        <v>1528.7333333333336</v>
      </c>
      <c r="F59" s="36">
        <v>1513.7666666666669</v>
      </c>
      <c r="G59" s="36">
        <v>1502.6333333333337</v>
      </c>
      <c r="H59" s="36">
        <v>1554.8333333333335</v>
      </c>
      <c r="I59" s="36">
        <v>1565.9666666666667</v>
      </c>
      <c r="J59" s="36">
        <v>1580.9333333333334</v>
      </c>
      <c r="K59" s="31">
        <v>1551</v>
      </c>
      <c r="L59" s="31">
        <v>1524.9</v>
      </c>
      <c r="M59" s="31">
        <v>13.21743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7332.05</v>
      </c>
      <c r="D60" s="36">
        <v>7353.7</v>
      </c>
      <c r="E60" s="36">
        <v>7288.4</v>
      </c>
      <c r="F60" s="36">
        <v>7244.75</v>
      </c>
      <c r="G60" s="36">
        <v>7179.45</v>
      </c>
      <c r="H60" s="36">
        <v>7397.3499999999995</v>
      </c>
      <c r="I60" s="36">
        <v>7462.6500000000005</v>
      </c>
      <c r="J60" s="36">
        <v>7506.2999999999993</v>
      </c>
      <c r="K60" s="31">
        <v>7419</v>
      </c>
      <c r="L60" s="31">
        <v>7310.05</v>
      </c>
      <c r="M60" s="31">
        <v>0.21167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2233.1999999999998</v>
      </c>
      <c r="D61" s="36">
        <v>2235.5166666666664</v>
      </c>
      <c r="E61" s="36">
        <v>2212.0333333333328</v>
      </c>
      <c r="F61" s="36">
        <v>2190.8666666666663</v>
      </c>
      <c r="G61" s="36">
        <v>2167.3833333333328</v>
      </c>
      <c r="H61" s="36">
        <v>2256.6833333333329</v>
      </c>
      <c r="I61" s="36">
        <v>2280.1666666666665</v>
      </c>
      <c r="J61" s="36">
        <v>2301.333333333333</v>
      </c>
      <c r="K61" s="31">
        <v>2259</v>
      </c>
      <c r="L61" s="31">
        <v>2214.35</v>
      </c>
      <c r="M61" s="31">
        <v>0.45634999999999998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2547.1999999999998</v>
      </c>
      <c r="D62" s="36">
        <v>2536.3166666666671</v>
      </c>
      <c r="E62" s="36">
        <v>2513.733333333334</v>
      </c>
      <c r="F62" s="36">
        <v>2480.2666666666669</v>
      </c>
      <c r="G62" s="36">
        <v>2457.6833333333338</v>
      </c>
      <c r="H62" s="36">
        <v>2569.7833333333342</v>
      </c>
      <c r="I62" s="36">
        <v>2592.3666666666672</v>
      </c>
      <c r="J62" s="36">
        <v>2625.8333333333344</v>
      </c>
      <c r="K62" s="31">
        <v>2558.9</v>
      </c>
      <c r="L62" s="31">
        <v>2502.85</v>
      </c>
      <c r="M62" s="31">
        <v>1.5279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414.3</v>
      </c>
      <c r="D63" s="36">
        <v>414.3</v>
      </c>
      <c r="E63" s="36">
        <v>405.55</v>
      </c>
      <c r="F63" s="36">
        <v>396.8</v>
      </c>
      <c r="G63" s="36">
        <v>388.05</v>
      </c>
      <c r="H63" s="36">
        <v>423.05</v>
      </c>
      <c r="I63" s="36">
        <v>431.8</v>
      </c>
      <c r="J63" s="36">
        <v>440.55</v>
      </c>
      <c r="K63" s="31">
        <v>423.05</v>
      </c>
      <c r="L63" s="31">
        <v>405.55</v>
      </c>
      <c r="M63" s="31">
        <v>26.582409999999999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249.35</v>
      </c>
      <c r="D64" s="36">
        <v>249.41666666666666</v>
      </c>
      <c r="E64" s="36">
        <v>246.98333333333332</v>
      </c>
      <c r="F64" s="36">
        <v>244.61666666666667</v>
      </c>
      <c r="G64" s="36">
        <v>242.18333333333334</v>
      </c>
      <c r="H64" s="36">
        <v>251.7833333333333</v>
      </c>
      <c r="I64" s="36">
        <v>254.21666666666664</v>
      </c>
      <c r="J64" s="36">
        <v>256.58333333333326</v>
      </c>
      <c r="K64" s="31">
        <v>251.85</v>
      </c>
      <c r="L64" s="31">
        <v>247.05</v>
      </c>
      <c r="M64" s="31">
        <v>120.15422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215.35</v>
      </c>
      <c r="D65" s="36">
        <v>214.01666666666665</v>
      </c>
      <c r="E65" s="36">
        <v>210.0333333333333</v>
      </c>
      <c r="F65" s="36">
        <v>204.71666666666664</v>
      </c>
      <c r="G65" s="36">
        <v>200.73333333333329</v>
      </c>
      <c r="H65" s="36">
        <v>219.33333333333331</v>
      </c>
      <c r="I65" s="36">
        <v>223.31666666666666</v>
      </c>
      <c r="J65" s="36">
        <v>228.63333333333333</v>
      </c>
      <c r="K65" s="31">
        <v>218</v>
      </c>
      <c r="L65" s="31">
        <v>208.7</v>
      </c>
      <c r="M65" s="31">
        <v>373.02904000000001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109.2</v>
      </c>
      <c r="D66" s="36">
        <v>109.46666666666665</v>
      </c>
      <c r="E66" s="36">
        <v>107.23333333333331</v>
      </c>
      <c r="F66" s="36">
        <v>105.26666666666665</v>
      </c>
      <c r="G66" s="36">
        <v>103.0333333333333</v>
      </c>
      <c r="H66" s="36">
        <v>111.43333333333331</v>
      </c>
      <c r="I66" s="36">
        <v>113.66666666666666</v>
      </c>
      <c r="J66" s="36">
        <v>115.63333333333331</v>
      </c>
      <c r="K66" s="31">
        <v>111.7</v>
      </c>
      <c r="L66" s="31">
        <v>107.5</v>
      </c>
      <c r="M66" s="31">
        <v>249.86113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46.9</v>
      </c>
      <c r="D67" s="36">
        <v>46.4</v>
      </c>
      <c r="E67" s="36">
        <v>45.55</v>
      </c>
      <c r="F67" s="36">
        <v>44.199999999999996</v>
      </c>
      <c r="G67" s="36">
        <v>43.349999999999994</v>
      </c>
      <c r="H67" s="36">
        <v>47.75</v>
      </c>
      <c r="I67" s="36">
        <v>48.600000000000009</v>
      </c>
      <c r="J67" s="36">
        <v>49.95</v>
      </c>
      <c r="K67" s="31">
        <v>47.25</v>
      </c>
      <c r="L67" s="31">
        <v>45.05</v>
      </c>
      <c r="M67" s="31">
        <v>912.54431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2578.1</v>
      </c>
      <c r="D68" s="36">
        <v>2592.85</v>
      </c>
      <c r="E68" s="36">
        <v>2556.25</v>
      </c>
      <c r="F68" s="36">
        <v>2534.4</v>
      </c>
      <c r="G68" s="36">
        <v>2497.8000000000002</v>
      </c>
      <c r="H68" s="36">
        <v>2614.6999999999998</v>
      </c>
      <c r="I68" s="36">
        <v>2651.2999999999993</v>
      </c>
      <c r="J68" s="36">
        <v>2673.1499999999996</v>
      </c>
      <c r="K68" s="31">
        <v>2629.45</v>
      </c>
      <c r="L68" s="31">
        <v>2571</v>
      </c>
      <c r="M68" s="31">
        <v>0.16986000000000001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1633.6</v>
      </c>
      <c r="D69" s="36">
        <v>1641.5333333333335</v>
      </c>
      <c r="E69" s="36">
        <v>1620.0666666666671</v>
      </c>
      <c r="F69" s="36">
        <v>1606.5333333333335</v>
      </c>
      <c r="G69" s="36">
        <v>1585.0666666666671</v>
      </c>
      <c r="H69" s="36">
        <v>1655.0666666666671</v>
      </c>
      <c r="I69" s="36">
        <v>1676.5333333333338</v>
      </c>
      <c r="J69" s="36">
        <v>1690.0666666666671</v>
      </c>
      <c r="K69" s="31">
        <v>1663</v>
      </c>
      <c r="L69" s="31">
        <v>1628</v>
      </c>
      <c r="M69" s="31">
        <v>1.4067700000000001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5394.1</v>
      </c>
      <c r="D70" s="36">
        <v>5362.666666666667</v>
      </c>
      <c r="E70" s="36">
        <v>5280.3333333333339</v>
      </c>
      <c r="F70" s="36">
        <v>5166.5666666666666</v>
      </c>
      <c r="G70" s="36">
        <v>5084.2333333333336</v>
      </c>
      <c r="H70" s="36">
        <v>5476.4333333333343</v>
      </c>
      <c r="I70" s="36">
        <v>5558.7666666666682</v>
      </c>
      <c r="J70" s="36">
        <v>5672.5333333333347</v>
      </c>
      <c r="K70" s="31">
        <v>5445</v>
      </c>
      <c r="L70" s="31">
        <v>5248.9</v>
      </c>
      <c r="M70" s="31">
        <v>0.29769000000000001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2350.8000000000002</v>
      </c>
      <c r="D71" s="36">
        <v>2369.25</v>
      </c>
      <c r="E71" s="36">
        <v>2321.5500000000002</v>
      </c>
      <c r="F71" s="36">
        <v>2292.3000000000002</v>
      </c>
      <c r="G71" s="36">
        <v>2244.6000000000004</v>
      </c>
      <c r="H71" s="36">
        <v>2398.5</v>
      </c>
      <c r="I71" s="36">
        <v>2446.1999999999998</v>
      </c>
      <c r="J71" s="36">
        <v>2475.4499999999998</v>
      </c>
      <c r="K71" s="31">
        <v>2416.9499999999998</v>
      </c>
      <c r="L71" s="31">
        <v>2340</v>
      </c>
      <c r="M71" s="31">
        <v>3.6296499999999998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669.3</v>
      </c>
      <c r="D72" s="36">
        <v>657.68333333333328</v>
      </c>
      <c r="E72" s="36">
        <v>635.61666666666656</v>
      </c>
      <c r="F72" s="36">
        <v>601.93333333333328</v>
      </c>
      <c r="G72" s="36">
        <v>579.86666666666656</v>
      </c>
      <c r="H72" s="36">
        <v>691.36666666666656</v>
      </c>
      <c r="I72" s="36">
        <v>713.43333333333339</v>
      </c>
      <c r="J72" s="36">
        <v>747.11666666666656</v>
      </c>
      <c r="K72" s="31">
        <v>679.75</v>
      </c>
      <c r="L72" s="31">
        <v>624</v>
      </c>
      <c r="M72" s="31">
        <v>72.100890000000007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1004.35</v>
      </c>
      <c r="D73" s="36">
        <v>1012.5666666666666</v>
      </c>
      <c r="E73" s="36">
        <v>990.33333333333326</v>
      </c>
      <c r="F73" s="36">
        <v>976.31666666666661</v>
      </c>
      <c r="G73" s="36">
        <v>954.08333333333326</v>
      </c>
      <c r="H73" s="36">
        <v>1026.5833333333333</v>
      </c>
      <c r="I73" s="36">
        <v>1048.8166666666666</v>
      </c>
      <c r="J73" s="36">
        <v>1062.8333333333333</v>
      </c>
      <c r="K73" s="31">
        <v>1034.8</v>
      </c>
      <c r="L73" s="31">
        <v>998.55</v>
      </c>
      <c r="M73" s="31">
        <v>7.0346399999999996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136.05000000000001</v>
      </c>
      <c r="D74" s="36">
        <v>135.66666666666669</v>
      </c>
      <c r="E74" s="36">
        <v>134.43333333333337</v>
      </c>
      <c r="F74" s="36">
        <v>132.81666666666669</v>
      </c>
      <c r="G74" s="36">
        <v>131.58333333333337</v>
      </c>
      <c r="H74" s="36">
        <v>137.28333333333336</v>
      </c>
      <c r="I74" s="36">
        <v>138.51666666666671</v>
      </c>
      <c r="J74" s="36">
        <v>140.13333333333335</v>
      </c>
      <c r="K74" s="31">
        <v>136.9</v>
      </c>
      <c r="L74" s="31">
        <v>134.05000000000001</v>
      </c>
      <c r="M74" s="31">
        <v>126.04969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1090.95</v>
      </c>
      <c r="D75" s="36">
        <v>1097.4833333333333</v>
      </c>
      <c r="E75" s="36">
        <v>1081.0166666666667</v>
      </c>
      <c r="F75" s="36">
        <v>1071.0833333333333</v>
      </c>
      <c r="G75" s="36">
        <v>1054.6166666666666</v>
      </c>
      <c r="H75" s="36">
        <v>1107.4166666666667</v>
      </c>
      <c r="I75" s="36">
        <v>1123.8833333333334</v>
      </c>
      <c r="J75" s="36">
        <v>1133.8166666666668</v>
      </c>
      <c r="K75" s="31">
        <v>1113.95</v>
      </c>
      <c r="L75" s="31">
        <v>1087.55</v>
      </c>
      <c r="M75" s="31">
        <v>8.6002100000000006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124.4</v>
      </c>
      <c r="D76" s="36">
        <v>124.43333333333334</v>
      </c>
      <c r="E76" s="36">
        <v>123.26666666666668</v>
      </c>
      <c r="F76" s="36">
        <v>122.13333333333334</v>
      </c>
      <c r="G76" s="36">
        <v>120.96666666666668</v>
      </c>
      <c r="H76" s="36">
        <v>125.56666666666668</v>
      </c>
      <c r="I76" s="36">
        <v>126.73333333333333</v>
      </c>
      <c r="J76" s="36">
        <v>127.86666666666667</v>
      </c>
      <c r="K76" s="31">
        <v>125.6</v>
      </c>
      <c r="L76" s="31">
        <v>123.3</v>
      </c>
      <c r="M76" s="31">
        <v>182.56469999999999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351.95</v>
      </c>
      <c r="D77" s="36">
        <v>353.60000000000008</v>
      </c>
      <c r="E77" s="36">
        <v>349.70000000000016</v>
      </c>
      <c r="F77" s="36">
        <v>347.4500000000001</v>
      </c>
      <c r="G77" s="36">
        <v>343.55000000000018</v>
      </c>
      <c r="H77" s="36">
        <v>355.85000000000014</v>
      </c>
      <c r="I77" s="36">
        <v>359.75000000000011</v>
      </c>
      <c r="J77" s="36">
        <v>362.00000000000011</v>
      </c>
      <c r="K77" s="31">
        <v>357.5</v>
      </c>
      <c r="L77" s="31">
        <v>351.35</v>
      </c>
      <c r="M77" s="31">
        <v>19.910509999999999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911.4</v>
      </c>
      <c r="D78" s="36">
        <v>912.51666666666677</v>
      </c>
      <c r="E78" s="36">
        <v>902.68333333333351</v>
      </c>
      <c r="F78" s="36">
        <v>893.9666666666667</v>
      </c>
      <c r="G78" s="36">
        <v>884.13333333333344</v>
      </c>
      <c r="H78" s="36">
        <v>921.23333333333358</v>
      </c>
      <c r="I78" s="36">
        <v>931.06666666666683</v>
      </c>
      <c r="J78" s="36">
        <v>939.78333333333364</v>
      </c>
      <c r="K78" s="31">
        <v>922.35</v>
      </c>
      <c r="L78" s="31">
        <v>903.8</v>
      </c>
      <c r="M78" s="31">
        <v>61.129280000000001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481.9</v>
      </c>
      <c r="D79" s="36">
        <v>483.51666666666665</v>
      </c>
      <c r="E79" s="36">
        <v>474.7833333333333</v>
      </c>
      <c r="F79" s="36">
        <v>467.66666666666663</v>
      </c>
      <c r="G79" s="36">
        <v>458.93333333333328</v>
      </c>
      <c r="H79" s="36">
        <v>490.63333333333333</v>
      </c>
      <c r="I79" s="36">
        <v>499.36666666666667</v>
      </c>
      <c r="J79" s="36">
        <v>506.48333333333335</v>
      </c>
      <c r="K79" s="31">
        <v>492.25</v>
      </c>
      <c r="L79" s="31">
        <v>476.4</v>
      </c>
      <c r="M79" s="31">
        <v>2.4275699999999998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264.35000000000002</v>
      </c>
      <c r="D80" s="36">
        <v>264.9666666666667</v>
      </c>
      <c r="E80" s="36">
        <v>260.68333333333339</v>
      </c>
      <c r="F80" s="36">
        <v>257.01666666666671</v>
      </c>
      <c r="G80" s="36">
        <v>252.73333333333341</v>
      </c>
      <c r="H80" s="36">
        <v>268.63333333333338</v>
      </c>
      <c r="I80" s="36">
        <v>272.91666666666669</v>
      </c>
      <c r="J80" s="36">
        <v>276.58333333333337</v>
      </c>
      <c r="K80" s="31">
        <v>269.25</v>
      </c>
      <c r="L80" s="31">
        <v>261.3</v>
      </c>
      <c r="M80" s="31">
        <v>36.14837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1166.45</v>
      </c>
      <c r="D81" s="36">
        <v>1170.9666666666667</v>
      </c>
      <c r="E81" s="36">
        <v>1156.8833333333334</v>
      </c>
      <c r="F81" s="36">
        <v>1147.3166666666668</v>
      </c>
      <c r="G81" s="36">
        <v>1133.2333333333336</v>
      </c>
      <c r="H81" s="36">
        <v>1180.5333333333333</v>
      </c>
      <c r="I81" s="36">
        <v>1194.6166666666663</v>
      </c>
      <c r="J81" s="36">
        <v>1204.1833333333332</v>
      </c>
      <c r="K81" s="31">
        <v>1185.05</v>
      </c>
      <c r="L81" s="31">
        <v>1161.4000000000001</v>
      </c>
      <c r="M81" s="31">
        <v>0.69120000000000004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488.05</v>
      </c>
      <c r="D82" s="36">
        <v>486.78333333333336</v>
      </c>
      <c r="E82" s="36">
        <v>481.7166666666667</v>
      </c>
      <c r="F82" s="36">
        <v>475.38333333333333</v>
      </c>
      <c r="G82" s="36">
        <v>470.31666666666666</v>
      </c>
      <c r="H82" s="36">
        <v>493.11666666666673</v>
      </c>
      <c r="I82" s="36">
        <v>498.18333333333345</v>
      </c>
      <c r="J82" s="36">
        <v>504.51666666666677</v>
      </c>
      <c r="K82" s="31">
        <v>491.85</v>
      </c>
      <c r="L82" s="31">
        <v>480.45</v>
      </c>
      <c r="M82" s="31">
        <v>14.283849999999999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264.85000000000002</v>
      </c>
      <c r="D83" s="36">
        <v>264.98333333333335</v>
      </c>
      <c r="E83" s="36">
        <v>260.16666666666669</v>
      </c>
      <c r="F83" s="36">
        <v>255.48333333333335</v>
      </c>
      <c r="G83" s="36">
        <v>250.66666666666669</v>
      </c>
      <c r="H83" s="36">
        <v>269.66666666666669</v>
      </c>
      <c r="I83" s="36">
        <v>274.48333333333329</v>
      </c>
      <c r="J83" s="36">
        <v>279.16666666666669</v>
      </c>
      <c r="K83" s="31">
        <v>269.8</v>
      </c>
      <c r="L83" s="31">
        <v>260.3</v>
      </c>
      <c r="M83" s="31">
        <v>14.76895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6790.05</v>
      </c>
      <c r="D84" s="36">
        <v>6760.0166666666664</v>
      </c>
      <c r="E84" s="36">
        <v>6720.0333333333328</v>
      </c>
      <c r="F84" s="36">
        <v>6650.0166666666664</v>
      </c>
      <c r="G84" s="36">
        <v>6610.0333333333328</v>
      </c>
      <c r="H84" s="36">
        <v>6830.0333333333328</v>
      </c>
      <c r="I84" s="36">
        <v>6870.0166666666664</v>
      </c>
      <c r="J84" s="36">
        <v>6940.0333333333328</v>
      </c>
      <c r="K84" s="31">
        <v>6800</v>
      </c>
      <c r="L84" s="31">
        <v>6690</v>
      </c>
      <c r="M84" s="31">
        <v>0.14341999999999999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894.3</v>
      </c>
      <c r="D85" s="36">
        <v>894.25</v>
      </c>
      <c r="E85" s="36">
        <v>880.1</v>
      </c>
      <c r="F85" s="36">
        <v>865.9</v>
      </c>
      <c r="G85" s="36">
        <v>851.75</v>
      </c>
      <c r="H85" s="36">
        <v>908.45</v>
      </c>
      <c r="I85" s="36">
        <v>922.60000000000014</v>
      </c>
      <c r="J85" s="36">
        <v>936.80000000000007</v>
      </c>
      <c r="K85" s="31">
        <v>908.4</v>
      </c>
      <c r="L85" s="31">
        <v>880.05</v>
      </c>
      <c r="M85" s="31">
        <v>9.1411499999999997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1203</v>
      </c>
      <c r="D86" s="36">
        <v>1203.0833333333333</v>
      </c>
      <c r="E86" s="36">
        <v>1189.9166666666665</v>
      </c>
      <c r="F86" s="36">
        <v>1176.8333333333333</v>
      </c>
      <c r="G86" s="36">
        <v>1163.6666666666665</v>
      </c>
      <c r="H86" s="36">
        <v>1216.1666666666665</v>
      </c>
      <c r="I86" s="36">
        <v>1229.333333333333</v>
      </c>
      <c r="J86" s="36">
        <v>1242.4166666666665</v>
      </c>
      <c r="K86" s="31">
        <v>1216.25</v>
      </c>
      <c r="L86" s="31">
        <v>1190</v>
      </c>
      <c r="M86" s="31">
        <v>0.59379000000000004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414.15</v>
      </c>
      <c r="D87" s="36">
        <v>416.84999999999997</v>
      </c>
      <c r="E87" s="36">
        <v>408.69999999999993</v>
      </c>
      <c r="F87" s="36">
        <v>403.24999999999994</v>
      </c>
      <c r="G87" s="36">
        <v>395.09999999999991</v>
      </c>
      <c r="H87" s="36">
        <v>422.29999999999995</v>
      </c>
      <c r="I87" s="36">
        <v>430.44999999999993</v>
      </c>
      <c r="J87" s="36">
        <v>435.9</v>
      </c>
      <c r="K87" s="31">
        <v>425</v>
      </c>
      <c r="L87" s="31">
        <v>411.4</v>
      </c>
      <c r="M87" s="31">
        <v>5.47654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19119.25</v>
      </c>
      <c r="D88" s="36">
        <v>19128.75</v>
      </c>
      <c r="E88" s="36">
        <v>18985.55</v>
      </c>
      <c r="F88" s="36">
        <v>18851.849999999999</v>
      </c>
      <c r="G88" s="36">
        <v>18708.649999999998</v>
      </c>
      <c r="H88" s="36">
        <v>19262.45</v>
      </c>
      <c r="I88" s="36">
        <v>19405.649999999998</v>
      </c>
      <c r="J88" s="36">
        <v>19539.350000000002</v>
      </c>
      <c r="K88" s="31">
        <v>19271.95</v>
      </c>
      <c r="L88" s="31">
        <v>18995.05</v>
      </c>
      <c r="M88" s="31">
        <v>0.13389999999999999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577.45000000000005</v>
      </c>
      <c r="D89" s="36">
        <v>576.93333333333328</v>
      </c>
      <c r="E89" s="36">
        <v>571.81666666666661</v>
      </c>
      <c r="F89" s="36">
        <v>566.18333333333328</v>
      </c>
      <c r="G89" s="36">
        <v>561.06666666666661</v>
      </c>
      <c r="H89" s="36">
        <v>582.56666666666661</v>
      </c>
      <c r="I89" s="36">
        <v>587.68333333333317</v>
      </c>
      <c r="J89" s="36">
        <v>593.31666666666661</v>
      </c>
      <c r="K89" s="31">
        <v>582.04999999999995</v>
      </c>
      <c r="L89" s="31">
        <v>571.29999999999995</v>
      </c>
      <c r="M89" s="31">
        <v>4.2310400000000001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19.2</v>
      </c>
      <c r="D90" s="36">
        <v>19.866666666666664</v>
      </c>
      <c r="E90" s="36">
        <v>18.533333333333328</v>
      </c>
      <c r="F90" s="36">
        <v>17.866666666666664</v>
      </c>
      <c r="G90" s="36">
        <v>16.533333333333328</v>
      </c>
      <c r="H90" s="36">
        <v>20.533333333333328</v>
      </c>
      <c r="I90" s="36">
        <v>21.866666666666664</v>
      </c>
      <c r="J90" s="36">
        <v>22.533333333333328</v>
      </c>
      <c r="K90" s="31">
        <v>21.2</v>
      </c>
      <c r="L90" s="31">
        <v>19.2</v>
      </c>
      <c r="M90" s="31">
        <v>673.15012000000002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4564.6499999999996</v>
      </c>
      <c r="D91" s="36">
        <v>4548.8833333333332</v>
      </c>
      <c r="E91" s="36">
        <v>4525.7666666666664</v>
      </c>
      <c r="F91" s="36">
        <v>4486.8833333333332</v>
      </c>
      <c r="G91" s="36">
        <v>4463.7666666666664</v>
      </c>
      <c r="H91" s="36">
        <v>4587.7666666666664</v>
      </c>
      <c r="I91" s="36">
        <v>4610.8833333333332</v>
      </c>
      <c r="J91" s="36">
        <v>4649.7666666666664</v>
      </c>
      <c r="K91" s="31">
        <v>4572</v>
      </c>
      <c r="L91" s="31">
        <v>4510</v>
      </c>
      <c r="M91" s="31">
        <v>2.1075300000000001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1196.3499999999999</v>
      </c>
      <c r="D92" s="36">
        <v>1185.8833333333332</v>
      </c>
      <c r="E92" s="36">
        <v>1165.2666666666664</v>
      </c>
      <c r="F92" s="36">
        <v>1134.1833333333332</v>
      </c>
      <c r="G92" s="36">
        <v>1113.5666666666664</v>
      </c>
      <c r="H92" s="36">
        <v>1216.9666666666665</v>
      </c>
      <c r="I92" s="36">
        <v>1237.5833333333333</v>
      </c>
      <c r="J92" s="36">
        <v>1268.6666666666665</v>
      </c>
      <c r="K92" s="31">
        <v>1206.5</v>
      </c>
      <c r="L92" s="31">
        <v>1154.8</v>
      </c>
      <c r="M92" s="31">
        <v>11.019769999999999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1685.55</v>
      </c>
      <c r="D93" s="36">
        <v>1694.7833333333331</v>
      </c>
      <c r="E93" s="36">
        <v>1671.9666666666662</v>
      </c>
      <c r="F93" s="36">
        <v>1658.3833333333332</v>
      </c>
      <c r="G93" s="36">
        <v>1635.5666666666664</v>
      </c>
      <c r="H93" s="36">
        <v>1708.3666666666661</v>
      </c>
      <c r="I93" s="36">
        <v>1731.1833333333332</v>
      </c>
      <c r="J93" s="36">
        <v>1744.766666666666</v>
      </c>
      <c r="K93" s="31">
        <v>1717.6</v>
      </c>
      <c r="L93" s="31">
        <v>1681.2</v>
      </c>
      <c r="M93" s="31">
        <v>0.4884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293.7</v>
      </c>
      <c r="D94" s="36">
        <v>294.3</v>
      </c>
      <c r="E94" s="36">
        <v>291.60000000000002</v>
      </c>
      <c r="F94" s="36">
        <v>289.5</v>
      </c>
      <c r="G94" s="36">
        <v>286.8</v>
      </c>
      <c r="H94" s="36">
        <v>296.40000000000003</v>
      </c>
      <c r="I94" s="36">
        <v>299.09999999999997</v>
      </c>
      <c r="J94" s="36">
        <v>301.20000000000005</v>
      </c>
      <c r="K94" s="31">
        <v>297</v>
      </c>
      <c r="L94" s="31">
        <v>292.2</v>
      </c>
      <c r="M94" s="31">
        <v>4.7245100000000004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761.5</v>
      </c>
      <c r="D95" s="36">
        <v>762.36666666666667</v>
      </c>
      <c r="E95" s="36">
        <v>754.73333333333335</v>
      </c>
      <c r="F95" s="36">
        <v>747.9666666666667</v>
      </c>
      <c r="G95" s="36">
        <v>740.33333333333337</v>
      </c>
      <c r="H95" s="36">
        <v>769.13333333333333</v>
      </c>
      <c r="I95" s="36">
        <v>776.76666666666677</v>
      </c>
      <c r="J95" s="36">
        <v>783.5333333333333</v>
      </c>
      <c r="K95" s="31">
        <v>770</v>
      </c>
      <c r="L95" s="31">
        <v>755.6</v>
      </c>
      <c r="M95" s="31">
        <v>4.79223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382.95</v>
      </c>
      <c r="D96" s="36">
        <v>379.15000000000003</v>
      </c>
      <c r="E96" s="36">
        <v>372.30000000000007</v>
      </c>
      <c r="F96" s="36">
        <v>361.65000000000003</v>
      </c>
      <c r="G96" s="36">
        <v>354.80000000000007</v>
      </c>
      <c r="H96" s="36">
        <v>389.80000000000007</v>
      </c>
      <c r="I96" s="36">
        <v>396.65000000000009</v>
      </c>
      <c r="J96" s="36">
        <v>407.30000000000007</v>
      </c>
      <c r="K96" s="31">
        <v>386</v>
      </c>
      <c r="L96" s="31">
        <v>368.5</v>
      </c>
      <c r="M96" s="31">
        <v>328.02762999999999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772.85</v>
      </c>
      <c r="D97" s="36">
        <v>779.80000000000007</v>
      </c>
      <c r="E97" s="36">
        <v>763.05000000000018</v>
      </c>
      <c r="F97" s="36">
        <v>753.25000000000011</v>
      </c>
      <c r="G97" s="36">
        <v>736.50000000000023</v>
      </c>
      <c r="H97" s="36">
        <v>789.60000000000014</v>
      </c>
      <c r="I97" s="36">
        <v>806.34999999999991</v>
      </c>
      <c r="J97" s="36">
        <v>816.15000000000009</v>
      </c>
      <c r="K97" s="31">
        <v>796.55</v>
      </c>
      <c r="L97" s="31">
        <v>770</v>
      </c>
      <c r="M97" s="31">
        <v>1.45289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1191.25</v>
      </c>
      <c r="D98" s="36">
        <v>1204.9166666666667</v>
      </c>
      <c r="E98" s="36">
        <v>1147.9333333333334</v>
      </c>
      <c r="F98" s="36">
        <v>1104.6166666666666</v>
      </c>
      <c r="G98" s="36">
        <v>1047.6333333333332</v>
      </c>
      <c r="H98" s="36">
        <v>1248.2333333333336</v>
      </c>
      <c r="I98" s="36">
        <v>1305.2166666666667</v>
      </c>
      <c r="J98" s="36">
        <v>1348.5333333333338</v>
      </c>
      <c r="K98" s="31">
        <v>1261.9000000000001</v>
      </c>
      <c r="L98" s="31">
        <v>1161.5999999999999</v>
      </c>
      <c r="M98" s="31">
        <v>20.39507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139.94999999999999</v>
      </c>
      <c r="D99" s="36">
        <v>140.68333333333331</v>
      </c>
      <c r="E99" s="36">
        <v>138.86666666666662</v>
      </c>
      <c r="F99" s="36">
        <v>137.7833333333333</v>
      </c>
      <c r="G99" s="36">
        <v>135.96666666666661</v>
      </c>
      <c r="H99" s="36">
        <v>141.76666666666662</v>
      </c>
      <c r="I99" s="36">
        <v>143.58333333333329</v>
      </c>
      <c r="J99" s="36">
        <v>144.66666666666663</v>
      </c>
      <c r="K99" s="31">
        <v>142.5</v>
      </c>
      <c r="L99" s="31">
        <v>139.6</v>
      </c>
      <c r="M99" s="31">
        <v>13.346109999999999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619.5</v>
      </c>
      <c r="D100" s="36">
        <v>620.31666666666661</v>
      </c>
      <c r="E100" s="36">
        <v>615.28333333333319</v>
      </c>
      <c r="F100" s="36">
        <v>611.06666666666661</v>
      </c>
      <c r="G100" s="36">
        <v>606.03333333333319</v>
      </c>
      <c r="H100" s="36">
        <v>624.53333333333319</v>
      </c>
      <c r="I100" s="36">
        <v>629.56666666666649</v>
      </c>
      <c r="J100" s="36">
        <v>633.78333333333319</v>
      </c>
      <c r="K100" s="31">
        <v>625.35</v>
      </c>
      <c r="L100" s="31">
        <v>616.1</v>
      </c>
      <c r="M100" s="31">
        <v>1.00807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2135.85</v>
      </c>
      <c r="D101" s="36">
        <v>2131.9500000000003</v>
      </c>
      <c r="E101" s="36">
        <v>2105.9000000000005</v>
      </c>
      <c r="F101" s="36">
        <v>2075.9500000000003</v>
      </c>
      <c r="G101" s="36">
        <v>2049.9000000000005</v>
      </c>
      <c r="H101" s="36">
        <v>2161.9000000000005</v>
      </c>
      <c r="I101" s="36">
        <v>2187.9500000000007</v>
      </c>
      <c r="J101" s="36">
        <v>2217.9000000000005</v>
      </c>
      <c r="K101" s="31">
        <v>2158</v>
      </c>
      <c r="L101" s="31">
        <v>2102</v>
      </c>
      <c r="M101" s="31">
        <v>1.1791499999999999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50.85</v>
      </c>
      <c r="D102" s="36">
        <v>49.966666666666661</v>
      </c>
      <c r="E102" s="36">
        <v>48.183333333333323</v>
      </c>
      <c r="F102" s="36">
        <v>45.516666666666659</v>
      </c>
      <c r="G102" s="36">
        <v>43.73333333333332</v>
      </c>
      <c r="H102" s="36">
        <v>52.633333333333326</v>
      </c>
      <c r="I102" s="36">
        <v>54.416666666666671</v>
      </c>
      <c r="J102" s="36">
        <v>57.083333333333329</v>
      </c>
      <c r="K102" s="31">
        <v>51.75</v>
      </c>
      <c r="L102" s="31">
        <v>47.3</v>
      </c>
      <c r="M102" s="31">
        <v>1374.35211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1312.9</v>
      </c>
      <c r="D103" s="36">
        <v>1304.3</v>
      </c>
      <c r="E103" s="36">
        <v>1287.5999999999999</v>
      </c>
      <c r="F103" s="36">
        <v>1262.3</v>
      </c>
      <c r="G103" s="36">
        <v>1245.5999999999999</v>
      </c>
      <c r="H103" s="36">
        <v>1329.6</v>
      </c>
      <c r="I103" s="36">
        <v>1346.3000000000002</v>
      </c>
      <c r="J103" s="36">
        <v>1371.6</v>
      </c>
      <c r="K103" s="31">
        <v>1321</v>
      </c>
      <c r="L103" s="31">
        <v>1279</v>
      </c>
      <c r="M103" s="31">
        <v>8.3843200000000007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639.4</v>
      </c>
      <c r="D104" s="36">
        <v>644.86666666666667</v>
      </c>
      <c r="E104" s="36">
        <v>630.93333333333339</v>
      </c>
      <c r="F104" s="36">
        <v>622.4666666666667</v>
      </c>
      <c r="G104" s="36">
        <v>608.53333333333342</v>
      </c>
      <c r="H104" s="36">
        <v>653.33333333333337</v>
      </c>
      <c r="I104" s="36">
        <v>667.26666666666654</v>
      </c>
      <c r="J104" s="36">
        <v>675.73333333333335</v>
      </c>
      <c r="K104" s="31">
        <v>658.8</v>
      </c>
      <c r="L104" s="31">
        <v>636.4</v>
      </c>
      <c r="M104" s="31">
        <v>0.62338000000000005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1086.5</v>
      </c>
      <c r="D105" s="36">
        <v>1069.2166666666667</v>
      </c>
      <c r="E105" s="36">
        <v>1028.5333333333333</v>
      </c>
      <c r="F105" s="36">
        <v>970.56666666666661</v>
      </c>
      <c r="G105" s="36">
        <v>929.88333333333321</v>
      </c>
      <c r="H105" s="36">
        <v>1127.1833333333334</v>
      </c>
      <c r="I105" s="36">
        <v>1167.8666666666668</v>
      </c>
      <c r="J105" s="36">
        <v>1225.8333333333335</v>
      </c>
      <c r="K105" s="31">
        <v>1109.9000000000001</v>
      </c>
      <c r="L105" s="31">
        <v>1011.25</v>
      </c>
      <c r="M105" s="31">
        <v>13.46461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8609.75</v>
      </c>
      <c r="D106" s="36">
        <v>8680.25</v>
      </c>
      <c r="E106" s="36">
        <v>8510.5</v>
      </c>
      <c r="F106" s="36">
        <v>8411.25</v>
      </c>
      <c r="G106" s="36">
        <v>8241.5</v>
      </c>
      <c r="H106" s="36">
        <v>8779.5</v>
      </c>
      <c r="I106" s="36">
        <v>8949.25</v>
      </c>
      <c r="J106" s="36">
        <v>9048.5</v>
      </c>
      <c r="K106" s="31">
        <v>8850</v>
      </c>
      <c r="L106" s="31">
        <v>8581</v>
      </c>
      <c r="M106" s="31">
        <v>0.15841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90.8</v>
      </c>
      <c r="D107" s="36">
        <v>90.483333333333334</v>
      </c>
      <c r="E107" s="36">
        <v>89.516666666666666</v>
      </c>
      <c r="F107" s="36">
        <v>88.233333333333334</v>
      </c>
      <c r="G107" s="36">
        <v>87.266666666666666</v>
      </c>
      <c r="H107" s="36">
        <v>91.766666666666666</v>
      </c>
      <c r="I107" s="36">
        <v>92.733333333333334</v>
      </c>
      <c r="J107" s="36">
        <v>94.016666666666666</v>
      </c>
      <c r="K107" s="31">
        <v>91.45</v>
      </c>
      <c r="L107" s="31">
        <v>89.2</v>
      </c>
      <c r="M107" s="31">
        <v>41.068640000000002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440.5</v>
      </c>
      <c r="D108" s="36">
        <v>435.36666666666662</v>
      </c>
      <c r="E108" s="36">
        <v>427.73333333333323</v>
      </c>
      <c r="F108" s="36">
        <v>414.96666666666664</v>
      </c>
      <c r="G108" s="36">
        <v>407.33333333333326</v>
      </c>
      <c r="H108" s="36">
        <v>448.13333333333321</v>
      </c>
      <c r="I108" s="36">
        <v>455.76666666666654</v>
      </c>
      <c r="J108" s="36">
        <v>468.53333333333319</v>
      </c>
      <c r="K108" s="31">
        <v>443</v>
      </c>
      <c r="L108" s="31">
        <v>422.6</v>
      </c>
      <c r="M108" s="31">
        <v>15.15418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549.25</v>
      </c>
      <c r="D109" s="36">
        <v>547.11666666666667</v>
      </c>
      <c r="E109" s="36">
        <v>542.5333333333333</v>
      </c>
      <c r="F109" s="36">
        <v>535.81666666666661</v>
      </c>
      <c r="G109" s="36">
        <v>531.23333333333323</v>
      </c>
      <c r="H109" s="36">
        <v>553.83333333333337</v>
      </c>
      <c r="I109" s="36">
        <v>558.41666666666663</v>
      </c>
      <c r="J109" s="36">
        <v>565.13333333333344</v>
      </c>
      <c r="K109" s="31">
        <v>551.70000000000005</v>
      </c>
      <c r="L109" s="31">
        <v>540.4</v>
      </c>
      <c r="M109" s="31">
        <v>1.08748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279.5</v>
      </c>
      <c r="D110" s="36">
        <v>279.83333333333331</v>
      </c>
      <c r="E110" s="36">
        <v>276.26666666666665</v>
      </c>
      <c r="F110" s="36">
        <v>273.03333333333336</v>
      </c>
      <c r="G110" s="36">
        <v>269.4666666666667</v>
      </c>
      <c r="H110" s="36">
        <v>283.06666666666661</v>
      </c>
      <c r="I110" s="36">
        <v>286.63333333333333</v>
      </c>
      <c r="J110" s="36">
        <v>289.86666666666656</v>
      </c>
      <c r="K110" s="31">
        <v>283.39999999999998</v>
      </c>
      <c r="L110" s="31">
        <v>276.60000000000002</v>
      </c>
      <c r="M110" s="31">
        <v>14.95556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483.7</v>
      </c>
      <c r="D111" s="36">
        <v>483.2</v>
      </c>
      <c r="E111" s="36">
        <v>477.4</v>
      </c>
      <c r="F111" s="36">
        <v>471.09999999999997</v>
      </c>
      <c r="G111" s="36">
        <v>465.29999999999995</v>
      </c>
      <c r="H111" s="36">
        <v>489.5</v>
      </c>
      <c r="I111" s="36">
        <v>495.30000000000007</v>
      </c>
      <c r="J111" s="36">
        <v>501.6</v>
      </c>
      <c r="K111" s="31">
        <v>489</v>
      </c>
      <c r="L111" s="31">
        <v>476.9</v>
      </c>
      <c r="M111" s="31">
        <v>0.91542999999999997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1194.3</v>
      </c>
      <c r="D112" s="36">
        <v>1180.3833333333332</v>
      </c>
      <c r="E112" s="36">
        <v>1141.8666666666663</v>
      </c>
      <c r="F112" s="36">
        <v>1089.4333333333332</v>
      </c>
      <c r="G112" s="36">
        <v>1050.9166666666663</v>
      </c>
      <c r="H112" s="36">
        <v>1232.8166666666664</v>
      </c>
      <c r="I112" s="36">
        <v>1271.3333333333333</v>
      </c>
      <c r="J112" s="36">
        <v>1323.7666666666664</v>
      </c>
      <c r="K112" s="31">
        <v>1218.9000000000001</v>
      </c>
      <c r="L112" s="31">
        <v>1127.95</v>
      </c>
      <c r="M112" s="31">
        <v>25.111529999999998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1188.2</v>
      </c>
      <c r="D113" s="36">
        <v>1196.3833333333334</v>
      </c>
      <c r="E113" s="36">
        <v>1174.8166666666668</v>
      </c>
      <c r="F113" s="36">
        <v>1161.4333333333334</v>
      </c>
      <c r="G113" s="36">
        <v>1139.8666666666668</v>
      </c>
      <c r="H113" s="36">
        <v>1209.7666666666669</v>
      </c>
      <c r="I113" s="36">
        <v>1231.3333333333335</v>
      </c>
      <c r="J113" s="36">
        <v>1244.7166666666669</v>
      </c>
      <c r="K113" s="31">
        <v>1217.95</v>
      </c>
      <c r="L113" s="31">
        <v>1183</v>
      </c>
      <c r="M113" s="31">
        <v>21.661390000000001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473.6</v>
      </c>
      <c r="D114" s="36">
        <v>476.26666666666665</v>
      </c>
      <c r="E114" s="36">
        <v>466.33333333333331</v>
      </c>
      <c r="F114" s="36">
        <v>459.06666666666666</v>
      </c>
      <c r="G114" s="36">
        <v>449.13333333333333</v>
      </c>
      <c r="H114" s="36">
        <v>483.5333333333333</v>
      </c>
      <c r="I114" s="36">
        <v>493.4666666666667</v>
      </c>
      <c r="J114" s="36">
        <v>500.73333333333329</v>
      </c>
      <c r="K114" s="31">
        <v>486.2</v>
      </c>
      <c r="L114" s="31">
        <v>469</v>
      </c>
      <c r="M114" s="31">
        <v>3.1248300000000002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1185.9000000000001</v>
      </c>
      <c r="D115" s="36">
        <v>1187.8500000000001</v>
      </c>
      <c r="E115" s="36">
        <v>1166.6000000000004</v>
      </c>
      <c r="F115" s="36">
        <v>1147.3000000000002</v>
      </c>
      <c r="G115" s="36">
        <v>1126.0500000000004</v>
      </c>
      <c r="H115" s="36">
        <v>1207.1500000000003</v>
      </c>
      <c r="I115" s="36">
        <v>1228.3999999999999</v>
      </c>
      <c r="J115" s="36">
        <v>1247.7000000000003</v>
      </c>
      <c r="K115" s="31">
        <v>1209.0999999999999</v>
      </c>
      <c r="L115" s="31">
        <v>1168.55</v>
      </c>
      <c r="M115" s="31">
        <v>27.96199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129.69999999999999</v>
      </c>
      <c r="D116" s="36">
        <v>130.29999999999998</v>
      </c>
      <c r="E116" s="36">
        <v>128.74999999999997</v>
      </c>
      <c r="F116" s="36">
        <v>127.79999999999998</v>
      </c>
      <c r="G116" s="36">
        <v>126.24999999999997</v>
      </c>
      <c r="H116" s="36">
        <v>131.24999999999997</v>
      </c>
      <c r="I116" s="36">
        <v>132.79999999999998</v>
      </c>
      <c r="J116" s="36">
        <v>133.74999999999997</v>
      </c>
      <c r="K116" s="31">
        <v>131.85</v>
      </c>
      <c r="L116" s="31">
        <v>129.35</v>
      </c>
      <c r="M116" s="31">
        <v>22.9834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1405.6</v>
      </c>
      <c r="D117" s="36">
        <v>1415.7666666666667</v>
      </c>
      <c r="E117" s="36">
        <v>1390.8333333333333</v>
      </c>
      <c r="F117" s="36">
        <v>1376.0666666666666</v>
      </c>
      <c r="G117" s="36">
        <v>1351.1333333333332</v>
      </c>
      <c r="H117" s="36">
        <v>1430.5333333333333</v>
      </c>
      <c r="I117" s="36">
        <v>1455.4666666666667</v>
      </c>
      <c r="J117" s="36">
        <v>1470.2333333333333</v>
      </c>
      <c r="K117" s="31">
        <v>1440.7</v>
      </c>
      <c r="L117" s="31">
        <v>1401</v>
      </c>
      <c r="M117" s="31">
        <v>1.2718700000000001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283.35000000000002</v>
      </c>
      <c r="D118" s="36">
        <v>282.88333333333338</v>
      </c>
      <c r="E118" s="36">
        <v>279.66666666666674</v>
      </c>
      <c r="F118" s="36">
        <v>275.98333333333335</v>
      </c>
      <c r="G118" s="36">
        <v>272.76666666666671</v>
      </c>
      <c r="H118" s="36">
        <v>286.56666666666678</v>
      </c>
      <c r="I118" s="36">
        <v>289.78333333333336</v>
      </c>
      <c r="J118" s="36">
        <v>293.46666666666681</v>
      </c>
      <c r="K118" s="31">
        <v>286.10000000000002</v>
      </c>
      <c r="L118" s="31">
        <v>279.2</v>
      </c>
      <c r="M118" s="31">
        <v>86.910240000000002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1002.15</v>
      </c>
      <c r="D119" s="36">
        <v>1017.15</v>
      </c>
      <c r="E119" s="36">
        <v>982.09999999999991</v>
      </c>
      <c r="F119" s="36">
        <v>962.05</v>
      </c>
      <c r="G119" s="36">
        <v>926.99999999999989</v>
      </c>
      <c r="H119" s="36">
        <v>1037.1999999999998</v>
      </c>
      <c r="I119" s="36">
        <v>1072.25</v>
      </c>
      <c r="J119" s="36">
        <v>1092.3</v>
      </c>
      <c r="K119" s="31">
        <v>1052.2</v>
      </c>
      <c r="L119" s="31">
        <v>997.1</v>
      </c>
      <c r="M119" s="31">
        <v>22.014990000000001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5293.45</v>
      </c>
      <c r="D120" s="36">
        <v>5305.0666666666666</v>
      </c>
      <c r="E120" s="36">
        <v>5239.7333333333336</v>
      </c>
      <c r="F120" s="36">
        <v>5186.0166666666673</v>
      </c>
      <c r="G120" s="36">
        <v>5120.6833333333343</v>
      </c>
      <c r="H120" s="36">
        <v>5358.7833333333328</v>
      </c>
      <c r="I120" s="36">
        <v>5424.1166666666668</v>
      </c>
      <c r="J120" s="36">
        <v>5477.8333333333321</v>
      </c>
      <c r="K120" s="31">
        <v>5370.4</v>
      </c>
      <c r="L120" s="31">
        <v>5251.35</v>
      </c>
      <c r="M120" s="31">
        <v>2.9692500000000002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2001.3</v>
      </c>
      <c r="D121" s="36">
        <v>1998.7</v>
      </c>
      <c r="E121" s="36">
        <v>1982.65</v>
      </c>
      <c r="F121" s="36">
        <v>1964</v>
      </c>
      <c r="G121" s="36">
        <v>1947.95</v>
      </c>
      <c r="H121" s="36">
        <v>2017.3500000000001</v>
      </c>
      <c r="I121" s="36">
        <v>2033.3999999999999</v>
      </c>
      <c r="J121" s="36">
        <v>2052.0500000000002</v>
      </c>
      <c r="K121" s="31">
        <v>2014.75</v>
      </c>
      <c r="L121" s="31">
        <v>1980.05</v>
      </c>
      <c r="M121" s="31">
        <v>3.1879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2483.4</v>
      </c>
      <c r="D122" s="36">
        <v>2488.1333333333332</v>
      </c>
      <c r="E122" s="36">
        <v>2451.2666666666664</v>
      </c>
      <c r="F122" s="36">
        <v>2419.1333333333332</v>
      </c>
      <c r="G122" s="36">
        <v>2382.2666666666664</v>
      </c>
      <c r="H122" s="36">
        <v>2520.2666666666664</v>
      </c>
      <c r="I122" s="36">
        <v>2557.1333333333332</v>
      </c>
      <c r="J122" s="36">
        <v>2589.2666666666664</v>
      </c>
      <c r="K122" s="31">
        <v>2525</v>
      </c>
      <c r="L122" s="31">
        <v>2456</v>
      </c>
      <c r="M122" s="31">
        <v>0.84650000000000003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735</v>
      </c>
      <c r="D123" s="36">
        <v>734.4</v>
      </c>
      <c r="E123" s="36">
        <v>726.59999999999991</v>
      </c>
      <c r="F123" s="36">
        <v>718.19999999999993</v>
      </c>
      <c r="G123" s="36">
        <v>710.39999999999986</v>
      </c>
      <c r="H123" s="36">
        <v>742.8</v>
      </c>
      <c r="I123" s="36">
        <v>750.59999999999991</v>
      </c>
      <c r="J123" s="36">
        <v>759</v>
      </c>
      <c r="K123" s="31">
        <v>742.2</v>
      </c>
      <c r="L123" s="31">
        <v>726</v>
      </c>
      <c r="M123" s="31">
        <v>13.12782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1101.95</v>
      </c>
      <c r="D124" s="36">
        <v>1093.4833333333333</v>
      </c>
      <c r="E124" s="36">
        <v>1079.9666666666667</v>
      </c>
      <c r="F124" s="36">
        <v>1057.9833333333333</v>
      </c>
      <c r="G124" s="36">
        <v>1044.4666666666667</v>
      </c>
      <c r="H124" s="36">
        <v>1115.4666666666667</v>
      </c>
      <c r="I124" s="36">
        <v>1128.9833333333336</v>
      </c>
      <c r="J124" s="36">
        <v>1150.9666666666667</v>
      </c>
      <c r="K124" s="31">
        <v>1107</v>
      </c>
      <c r="L124" s="31">
        <v>1071.5</v>
      </c>
      <c r="M124" s="31">
        <v>2.18737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4764.3500000000004</v>
      </c>
      <c r="D125" s="36">
        <v>4696.5166666666664</v>
      </c>
      <c r="E125" s="36">
        <v>4613.333333333333</v>
      </c>
      <c r="F125" s="36">
        <v>4462.3166666666666</v>
      </c>
      <c r="G125" s="36">
        <v>4379.1333333333332</v>
      </c>
      <c r="H125" s="36">
        <v>4847.5333333333328</v>
      </c>
      <c r="I125" s="36">
        <v>4930.7166666666672</v>
      </c>
      <c r="J125" s="36">
        <v>5081.7333333333327</v>
      </c>
      <c r="K125" s="31">
        <v>4779.7</v>
      </c>
      <c r="L125" s="31">
        <v>4545.5</v>
      </c>
      <c r="M125" s="31">
        <v>0.45134000000000002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1291.7</v>
      </c>
      <c r="D126" s="36">
        <v>1306.1000000000001</v>
      </c>
      <c r="E126" s="36">
        <v>1273.6000000000004</v>
      </c>
      <c r="F126" s="36">
        <v>1255.5000000000002</v>
      </c>
      <c r="G126" s="36">
        <v>1223.0000000000005</v>
      </c>
      <c r="H126" s="36">
        <v>1324.2000000000003</v>
      </c>
      <c r="I126" s="36">
        <v>1356.6999999999998</v>
      </c>
      <c r="J126" s="36">
        <v>1374.8000000000002</v>
      </c>
      <c r="K126" s="31">
        <v>1338.6</v>
      </c>
      <c r="L126" s="31">
        <v>1288</v>
      </c>
      <c r="M126" s="31">
        <v>2.6434899999999999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3854.5</v>
      </c>
      <c r="D127" s="36">
        <v>3855.85</v>
      </c>
      <c r="E127" s="36">
        <v>3823.8999999999996</v>
      </c>
      <c r="F127" s="36">
        <v>3793.2999999999997</v>
      </c>
      <c r="G127" s="36">
        <v>3761.3499999999995</v>
      </c>
      <c r="H127" s="36">
        <v>3886.45</v>
      </c>
      <c r="I127" s="36">
        <v>3918.3999999999996</v>
      </c>
      <c r="J127" s="36">
        <v>3949</v>
      </c>
      <c r="K127" s="31">
        <v>3887.8</v>
      </c>
      <c r="L127" s="31">
        <v>3825.25</v>
      </c>
      <c r="M127" s="31">
        <v>0.29344999999999999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296.05</v>
      </c>
      <c r="D128" s="36">
        <v>298</v>
      </c>
      <c r="E128" s="36">
        <v>293.2</v>
      </c>
      <c r="F128" s="36">
        <v>290.34999999999997</v>
      </c>
      <c r="G128" s="36">
        <v>285.54999999999995</v>
      </c>
      <c r="H128" s="36">
        <v>300.85000000000002</v>
      </c>
      <c r="I128" s="36">
        <v>305.64999999999998</v>
      </c>
      <c r="J128" s="36">
        <v>308.50000000000006</v>
      </c>
      <c r="K128" s="31">
        <v>302.8</v>
      </c>
      <c r="L128" s="31">
        <v>295.14999999999998</v>
      </c>
      <c r="M128" s="31">
        <v>23.384460000000001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329.5</v>
      </c>
      <c r="D129" s="36">
        <v>329.90000000000003</v>
      </c>
      <c r="E129" s="36">
        <v>322.30000000000007</v>
      </c>
      <c r="F129" s="36">
        <v>315.10000000000002</v>
      </c>
      <c r="G129" s="36">
        <v>307.50000000000006</v>
      </c>
      <c r="H129" s="36">
        <v>337.10000000000008</v>
      </c>
      <c r="I129" s="36">
        <v>344.7000000000001</v>
      </c>
      <c r="J129" s="36">
        <v>351.90000000000009</v>
      </c>
      <c r="K129" s="31">
        <v>337.5</v>
      </c>
      <c r="L129" s="31">
        <v>322.7</v>
      </c>
      <c r="M129" s="31">
        <v>8.8373399999999993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1725.35</v>
      </c>
      <c r="D130" s="36">
        <v>1733.2666666666664</v>
      </c>
      <c r="E130" s="36">
        <v>1709.6833333333329</v>
      </c>
      <c r="F130" s="36">
        <v>1694.0166666666664</v>
      </c>
      <c r="G130" s="36">
        <v>1670.4333333333329</v>
      </c>
      <c r="H130" s="36">
        <v>1748.9333333333329</v>
      </c>
      <c r="I130" s="36">
        <v>1772.5166666666664</v>
      </c>
      <c r="J130" s="36">
        <v>1788.1833333333329</v>
      </c>
      <c r="K130" s="31">
        <v>1756.85</v>
      </c>
      <c r="L130" s="31">
        <v>1717.6</v>
      </c>
      <c r="M130" s="31">
        <v>4.1878399999999996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1633.5</v>
      </c>
      <c r="D131" s="36">
        <v>1645.1666666666667</v>
      </c>
      <c r="E131" s="36">
        <v>1614.3333333333335</v>
      </c>
      <c r="F131" s="36">
        <v>1595.1666666666667</v>
      </c>
      <c r="G131" s="36">
        <v>1564.3333333333335</v>
      </c>
      <c r="H131" s="36">
        <v>1664.3333333333335</v>
      </c>
      <c r="I131" s="36">
        <v>1695.166666666667</v>
      </c>
      <c r="J131" s="36">
        <v>1714.3333333333335</v>
      </c>
      <c r="K131" s="31">
        <v>1676</v>
      </c>
      <c r="L131" s="31">
        <v>1626</v>
      </c>
      <c r="M131" s="31">
        <v>3.8487800000000001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561.29999999999995</v>
      </c>
      <c r="D132" s="36">
        <v>561.24999999999989</v>
      </c>
      <c r="E132" s="36">
        <v>557.5999999999998</v>
      </c>
      <c r="F132" s="36">
        <v>553.89999999999986</v>
      </c>
      <c r="G132" s="36">
        <v>550.24999999999977</v>
      </c>
      <c r="H132" s="36">
        <v>564.94999999999982</v>
      </c>
      <c r="I132" s="36">
        <v>568.59999999999991</v>
      </c>
      <c r="J132" s="36">
        <v>572.29999999999984</v>
      </c>
      <c r="K132" s="31">
        <v>564.9</v>
      </c>
      <c r="L132" s="31">
        <v>557.54999999999995</v>
      </c>
      <c r="M132" s="31">
        <v>9.5664099999999994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2245.6</v>
      </c>
      <c r="D133" s="36">
        <v>2253.9166666666665</v>
      </c>
      <c r="E133" s="36">
        <v>2227.4833333333331</v>
      </c>
      <c r="F133" s="36">
        <v>2209.3666666666668</v>
      </c>
      <c r="G133" s="36">
        <v>2182.9333333333334</v>
      </c>
      <c r="H133" s="36">
        <v>2272.0333333333328</v>
      </c>
      <c r="I133" s="36">
        <v>2298.4666666666662</v>
      </c>
      <c r="J133" s="36">
        <v>2316.5833333333326</v>
      </c>
      <c r="K133" s="31">
        <v>2280.35</v>
      </c>
      <c r="L133" s="31">
        <v>2235.8000000000002</v>
      </c>
      <c r="M133" s="31">
        <v>2.3656000000000001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2072</v>
      </c>
      <c r="D134" s="36">
        <v>2076.0166666666669</v>
      </c>
      <c r="E134" s="36">
        <v>2048.5333333333338</v>
      </c>
      <c r="F134" s="36">
        <v>2025.0666666666671</v>
      </c>
      <c r="G134" s="36">
        <v>1997.5833333333339</v>
      </c>
      <c r="H134" s="36">
        <v>2099.4833333333336</v>
      </c>
      <c r="I134" s="36">
        <v>2126.9666666666662</v>
      </c>
      <c r="J134" s="36">
        <v>2150.4333333333334</v>
      </c>
      <c r="K134" s="31">
        <v>2103.5</v>
      </c>
      <c r="L134" s="31">
        <v>2052.5500000000002</v>
      </c>
      <c r="M134" s="31">
        <v>1.4323999999999999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1048.5999999999999</v>
      </c>
      <c r="D135" s="36">
        <v>1048.5333333333333</v>
      </c>
      <c r="E135" s="36">
        <v>1035.6666666666665</v>
      </c>
      <c r="F135" s="36">
        <v>1022.7333333333331</v>
      </c>
      <c r="G135" s="36">
        <v>1009.8666666666663</v>
      </c>
      <c r="H135" s="36">
        <v>1061.4666666666667</v>
      </c>
      <c r="I135" s="36">
        <v>1074.3333333333335</v>
      </c>
      <c r="J135" s="36">
        <v>1087.2666666666669</v>
      </c>
      <c r="K135" s="31">
        <v>1061.4000000000001</v>
      </c>
      <c r="L135" s="31">
        <v>1035.5999999999999</v>
      </c>
      <c r="M135" s="31">
        <v>1.0317700000000001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624.25</v>
      </c>
      <c r="D136" s="36">
        <v>622.1</v>
      </c>
      <c r="E136" s="36">
        <v>615.20000000000005</v>
      </c>
      <c r="F136" s="36">
        <v>606.15</v>
      </c>
      <c r="G136" s="36">
        <v>599.25</v>
      </c>
      <c r="H136" s="36">
        <v>631.15000000000009</v>
      </c>
      <c r="I136" s="36">
        <v>638.04999999999995</v>
      </c>
      <c r="J136" s="36">
        <v>647.10000000000014</v>
      </c>
      <c r="K136" s="31">
        <v>629</v>
      </c>
      <c r="L136" s="31">
        <v>613.04999999999995</v>
      </c>
      <c r="M136" s="31">
        <v>3.5493299999999999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2128.3000000000002</v>
      </c>
      <c r="D137" s="36">
        <v>2147.1</v>
      </c>
      <c r="E137" s="36">
        <v>2104.1999999999998</v>
      </c>
      <c r="F137" s="36">
        <v>2080.1</v>
      </c>
      <c r="G137" s="36">
        <v>2037.1999999999998</v>
      </c>
      <c r="H137" s="36">
        <v>2171.1999999999998</v>
      </c>
      <c r="I137" s="36">
        <v>2214.1000000000004</v>
      </c>
      <c r="J137" s="36">
        <v>2238.1999999999998</v>
      </c>
      <c r="K137" s="31">
        <v>2190</v>
      </c>
      <c r="L137" s="31">
        <v>2123</v>
      </c>
      <c r="M137" s="31">
        <v>2.6404700000000001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430.25</v>
      </c>
      <c r="D138" s="36">
        <v>430</v>
      </c>
      <c r="E138" s="36">
        <v>427.25</v>
      </c>
      <c r="F138" s="36">
        <v>424.25</v>
      </c>
      <c r="G138" s="36">
        <v>421.5</v>
      </c>
      <c r="H138" s="36">
        <v>433</v>
      </c>
      <c r="I138" s="36">
        <v>435.75</v>
      </c>
      <c r="J138" s="36">
        <v>438.75</v>
      </c>
      <c r="K138" s="31">
        <v>432.75</v>
      </c>
      <c r="L138" s="31">
        <v>427</v>
      </c>
      <c r="M138" s="31">
        <v>4.6492500000000003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175.4</v>
      </c>
      <c r="D139" s="36">
        <v>175.43333333333331</v>
      </c>
      <c r="E139" s="36">
        <v>173.96666666666661</v>
      </c>
      <c r="F139" s="36">
        <v>172.5333333333333</v>
      </c>
      <c r="G139" s="36">
        <v>171.06666666666661</v>
      </c>
      <c r="H139" s="36">
        <v>176.86666666666662</v>
      </c>
      <c r="I139" s="36">
        <v>178.33333333333331</v>
      </c>
      <c r="J139" s="36">
        <v>179.76666666666662</v>
      </c>
      <c r="K139" s="31">
        <v>176.9</v>
      </c>
      <c r="L139" s="31">
        <v>174</v>
      </c>
      <c r="M139" s="31">
        <v>17.589079999999999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208.7</v>
      </c>
      <c r="D140" s="36">
        <v>207.83333333333334</v>
      </c>
      <c r="E140" s="36">
        <v>205.86666666666667</v>
      </c>
      <c r="F140" s="36">
        <v>203.03333333333333</v>
      </c>
      <c r="G140" s="36">
        <v>201.06666666666666</v>
      </c>
      <c r="H140" s="36">
        <v>210.66666666666669</v>
      </c>
      <c r="I140" s="36">
        <v>212.63333333333333</v>
      </c>
      <c r="J140" s="36">
        <v>215.4666666666667</v>
      </c>
      <c r="K140" s="31">
        <v>209.8</v>
      </c>
      <c r="L140" s="31">
        <v>205</v>
      </c>
      <c r="M140" s="31">
        <v>11.853960000000001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3705.05</v>
      </c>
      <c r="D141" s="36">
        <v>3710.6833333333329</v>
      </c>
      <c r="E141" s="36">
        <v>3679.3666666666659</v>
      </c>
      <c r="F141" s="36">
        <v>3653.6833333333329</v>
      </c>
      <c r="G141" s="36">
        <v>3622.3666666666659</v>
      </c>
      <c r="H141" s="36">
        <v>3736.3666666666659</v>
      </c>
      <c r="I141" s="36">
        <v>3767.6833333333325</v>
      </c>
      <c r="J141" s="36">
        <v>3793.3666666666659</v>
      </c>
      <c r="K141" s="31">
        <v>3742</v>
      </c>
      <c r="L141" s="31">
        <v>3685</v>
      </c>
      <c r="M141" s="31">
        <v>1.90002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4808.3999999999996</v>
      </c>
      <c r="D142" s="36">
        <v>4834.3499999999995</v>
      </c>
      <c r="E142" s="36">
        <v>4759.7999999999993</v>
      </c>
      <c r="F142" s="36">
        <v>4711.2</v>
      </c>
      <c r="G142" s="36">
        <v>4636.6499999999996</v>
      </c>
      <c r="H142" s="36">
        <v>4882.9499999999989</v>
      </c>
      <c r="I142" s="36">
        <v>4957.5</v>
      </c>
      <c r="J142" s="36">
        <v>5006.0999999999985</v>
      </c>
      <c r="K142" s="31">
        <v>4908.8999999999996</v>
      </c>
      <c r="L142" s="31">
        <v>4785.75</v>
      </c>
      <c r="M142" s="31">
        <v>2.82816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516.54999999999995</v>
      </c>
      <c r="D143" s="36">
        <v>518.11666666666667</v>
      </c>
      <c r="E143" s="36">
        <v>513.23333333333335</v>
      </c>
      <c r="F143" s="36">
        <v>509.91666666666663</v>
      </c>
      <c r="G143" s="36">
        <v>505.0333333333333</v>
      </c>
      <c r="H143" s="36">
        <v>521.43333333333339</v>
      </c>
      <c r="I143" s="36">
        <v>526.31666666666683</v>
      </c>
      <c r="J143" s="36">
        <v>529.63333333333344</v>
      </c>
      <c r="K143" s="31">
        <v>523</v>
      </c>
      <c r="L143" s="31">
        <v>514.79999999999995</v>
      </c>
      <c r="M143" s="31">
        <v>18.543790000000001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2339.6</v>
      </c>
      <c r="D144" s="36">
        <v>2353.8666666666668</v>
      </c>
      <c r="E144" s="36">
        <v>2302.7333333333336</v>
      </c>
      <c r="F144" s="36">
        <v>2265.8666666666668</v>
      </c>
      <c r="G144" s="36">
        <v>2214.7333333333336</v>
      </c>
      <c r="H144" s="36">
        <v>2390.7333333333336</v>
      </c>
      <c r="I144" s="36">
        <v>2441.8666666666668</v>
      </c>
      <c r="J144" s="36">
        <v>2478.7333333333336</v>
      </c>
      <c r="K144" s="31">
        <v>2405</v>
      </c>
      <c r="L144" s="31">
        <v>2317</v>
      </c>
      <c r="M144" s="31">
        <v>1.77894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5517.05</v>
      </c>
      <c r="D145" s="36">
        <v>5570.9833333333336</v>
      </c>
      <c r="E145" s="36">
        <v>5448.0666666666675</v>
      </c>
      <c r="F145" s="36">
        <v>5379.0833333333339</v>
      </c>
      <c r="G145" s="36">
        <v>5256.1666666666679</v>
      </c>
      <c r="H145" s="36">
        <v>5639.9666666666672</v>
      </c>
      <c r="I145" s="36">
        <v>5762.8833333333332</v>
      </c>
      <c r="J145" s="36">
        <v>5831.8666666666668</v>
      </c>
      <c r="K145" s="31">
        <v>5693.9</v>
      </c>
      <c r="L145" s="31">
        <v>5502</v>
      </c>
      <c r="M145" s="31">
        <v>4.8955700000000002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534.54999999999995</v>
      </c>
      <c r="D146" s="36">
        <v>533.11666666666667</v>
      </c>
      <c r="E146" s="36">
        <v>530.83333333333337</v>
      </c>
      <c r="F146" s="36">
        <v>527.11666666666667</v>
      </c>
      <c r="G146" s="36">
        <v>524.83333333333337</v>
      </c>
      <c r="H146" s="36">
        <v>536.83333333333337</v>
      </c>
      <c r="I146" s="36">
        <v>539.11666666666667</v>
      </c>
      <c r="J146" s="36">
        <v>542.83333333333337</v>
      </c>
      <c r="K146" s="31">
        <v>535.4</v>
      </c>
      <c r="L146" s="31">
        <v>529.4</v>
      </c>
      <c r="M146" s="31">
        <v>3.1006200000000002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42.75</v>
      </c>
      <c r="D147" s="36">
        <v>42.783333333333331</v>
      </c>
      <c r="E147" s="36">
        <v>42.066666666666663</v>
      </c>
      <c r="F147" s="36">
        <v>41.383333333333333</v>
      </c>
      <c r="G147" s="36">
        <v>40.666666666666664</v>
      </c>
      <c r="H147" s="36">
        <v>43.466666666666661</v>
      </c>
      <c r="I147" s="36">
        <v>44.18333333333333</v>
      </c>
      <c r="J147" s="36">
        <v>44.86666666666666</v>
      </c>
      <c r="K147" s="31">
        <v>43.5</v>
      </c>
      <c r="L147" s="31">
        <v>42.1</v>
      </c>
      <c r="M147" s="31">
        <v>185.22806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1773.75</v>
      </c>
      <c r="D148" s="36">
        <v>1789.5</v>
      </c>
      <c r="E148" s="36">
        <v>1738.3</v>
      </c>
      <c r="F148" s="36">
        <v>1702.85</v>
      </c>
      <c r="G148" s="36">
        <v>1651.6499999999999</v>
      </c>
      <c r="H148" s="36">
        <v>1824.95</v>
      </c>
      <c r="I148" s="36">
        <v>1876.1499999999999</v>
      </c>
      <c r="J148" s="36">
        <v>1911.6000000000001</v>
      </c>
      <c r="K148" s="31">
        <v>1840.7</v>
      </c>
      <c r="L148" s="31">
        <v>1754.05</v>
      </c>
      <c r="M148" s="31">
        <v>0.51483000000000001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3409.45</v>
      </c>
      <c r="D149" s="36">
        <v>3411.0833333333335</v>
      </c>
      <c r="E149" s="36">
        <v>3390.3666666666668</v>
      </c>
      <c r="F149" s="36">
        <v>3371.2833333333333</v>
      </c>
      <c r="G149" s="36">
        <v>3350.5666666666666</v>
      </c>
      <c r="H149" s="36">
        <v>3430.166666666667</v>
      </c>
      <c r="I149" s="36">
        <v>3450.8833333333332</v>
      </c>
      <c r="J149" s="36">
        <v>3469.9666666666672</v>
      </c>
      <c r="K149" s="31">
        <v>3431.8</v>
      </c>
      <c r="L149" s="31">
        <v>3392</v>
      </c>
      <c r="M149" s="31">
        <v>3.9351600000000002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233.35</v>
      </c>
      <c r="D150" s="36">
        <v>230.76666666666665</v>
      </c>
      <c r="E150" s="36">
        <v>227.83333333333331</v>
      </c>
      <c r="F150" s="36">
        <v>222.31666666666666</v>
      </c>
      <c r="G150" s="36">
        <v>219.38333333333333</v>
      </c>
      <c r="H150" s="36">
        <v>236.2833333333333</v>
      </c>
      <c r="I150" s="36">
        <v>239.21666666666664</v>
      </c>
      <c r="J150" s="36">
        <v>244.73333333333329</v>
      </c>
      <c r="K150" s="31">
        <v>233.7</v>
      </c>
      <c r="L150" s="31">
        <v>225.25</v>
      </c>
      <c r="M150" s="31">
        <v>18.111619999999998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509.55</v>
      </c>
      <c r="D151" s="36">
        <v>505.68333333333334</v>
      </c>
      <c r="E151" s="36">
        <v>496.36666666666667</v>
      </c>
      <c r="F151" s="36">
        <v>483.18333333333334</v>
      </c>
      <c r="G151" s="36">
        <v>473.86666666666667</v>
      </c>
      <c r="H151" s="36">
        <v>518.86666666666667</v>
      </c>
      <c r="I151" s="36">
        <v>528.18333333333339</v>
      </c>
      <c r="J151" s="36">
        <v>541.36666666666667</v>
      </c>
      <c r="K151" s="31">
        <v>515</v>
      </c>
      <c r="L151" s="31">
        <v>492.5</v>
      </c>
      <c r="M151" s="31">
        <v>3.9157999999999999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517.25</v>
      </c>
      <c r="D152" s="36">
        <v>519.65</v>
      </c>
      <c r="E152" s="36">
        <v>509.94999999999993</v>
      </c>
      <c r="F152" s="36">
        <v>502.65</v>
      </c>
      <c r="G152" s="36">
        <v>492.94999999999993</v>
      </c>
      <c r="H152" s="36">
        <v>526.94999999999993</v>
      </c>
      <c r="I152" s="36">
        <v>536.65</v>
      </c>
      <c r="J152" s="36">
        <v>543.94999999999993</v>
      </c>
      <c r="K152" s="31">
        <v>529.35</v>
      </c>
      <c r="L152" s="31">
        <v>512.35</v>
      </c>
      <c r="M152" s="31">
        <v>1.6554500000000001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1603.25</v>
      </c>
      <c r="D153" s="36">
        <v>1609.6333333333332</v>
      </c>
      <c r="E153" s="36">
        <v>1589.3166666666664</v>
      </c>
      <c r="F153" s="36">
        <v>1575.3833333333332</v>
      </c>
      <c r="G153" s="36">
        <v>1555.0666666666664</v>
      </c>
      <c r="H153" s="36">
        <v>1623.5666666666664</v>
      </c>
      <c r="I153" s="36">
        <v>1643.883333333333</v>
      </c>
      <c r="J153" s="36">
        <v>1657.8166666666664</v>
      </c>
      <c r="K153" s="31">
        <v>1629.95</v>
      </c>
      <c r="L153" s="31">
        <v>1595.7</v>
      </c>
      <c r="M153" s="31">
        <v>0.16853000000000001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144.15</v>
      </c>
      <c r="D154" s="36">
        <v>143.71666666666667</v>
      </c>
      <c r="E154" s="36">
        <v>141.68333333333334</v>
      </c>
      <c r="F154" s="36">
        <v>139.21666666666667</v>
      </c>
      <c r="G154" s="36">
        <v>137.18333333333334</v>
      </c>
      <c r="H154" s="36">
        <v>146.18333333333334</v>
      </c>
      <c r="I154" s="36">
        <v>148.2166666666667</v>
      </c>
      <c r="J154" s="36">
        <v>150.68333333333334</v>
      </c>
      <c r="K154" s="31">
        <v>145.75</v>
      </c>
      <c r="L154" s="31">
        <v>141.25</v>
      </c>
      <c r="M154" s="31">
        <v>23.241910000000001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192.45</v>
      </c>
      <c r="D155" s="36">
        <v>193.36666666666667</v>
      </c>
      <c r="E155" s="36">
        <v>190.73333333333335</v>
      </c>
      <c r="F155" s="36">
        <v>189.01666666666668</v>
      </c>
      <c r="G155" s="36">
        <v>186.38333333333335</v>
      </c>
      <c r="H155" s="36">
        <v>195.08333333333334</v>
      </c>
      <c r="I155" s="36">
        <v>197.71666666666667</v>
      </c>
      <c r="J155" s="36">
        <v>199.43333333333334</v>
      </c>
      <c r="K155" s="31">
        <v>196</v>
      </c>
      <c r="L155" s="31">
        <v>191.65</v>
      </c>
      <c r="M155" s="31">
        <v>5.40632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84.95</v>
      </c>
      <c r="D156" s="36">
        <v>84.983333333333334</v>
      </c>
      <c r="E156" s="36">
        <v>83.966666666666669</v>
      </c>
      <c r="F156" s="36">
        <v>82.983333333333334</v>
      </c>
      <c r="G156" s="36">
        <v>81.966666666666669</v>
      </c>
      <c r="H156" s="36">
        <v>85.966666666666669</v>
      </c>
      <c r="I156" s="36">
        <v>86.983333333333348</v>
      </c>
      <c r="J156" s="36">
        <v>87.966666666666669</v>
      </c>
      <c r="K156" s="31">
        <v>86</v>
      </c>
      <c r="L156" s="31">
        <v>84</v>
      </c>
      <c r="M156" s="31">
        <v>35.146590000000003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812</v>
      </c>
      <c r="D157" s="36">
        <v>812.65</v>
      </c>
      <c r="E157" s="36">
        <v>804.4</v>
      </c>
      <c r="F157" s="36">
        <v>796.8</v>
      </c>
      <c r="G157" s="36">
        <v>788.55</v>
      </c>
      <c r="H157" s="36">
        <v>820.25</v>
      </c>
      <c r="I157" s="36">
        <v>828.5</v>
      </c>
      <c r="J157" s="36">
        <v>836.1</v>
      </c>
      <c r="K157" s="31">
        <v>820.9</v>
      </c>
      <c r="L157" s="31">
        <v>805.05</v>
      </c>
      <c r="M157" s="31">
        <v>0.71521000000000001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3126.55</v>
      </c>
      <c r="D158" s="36">
        <v>3116.1166666666668</v>
      </c>
      <c r="E158" s="36">
        <v>3078.5333333333338</v>
      </c>
      <c r="F158" s="36">
        <v>3030.5166666666669</v>
      </c>
      <c r="G158" s="36">
        <v>2992.9333333333338</v>
      </c>
      <c r="H158" s="36">
        <v>3164.1333333333337</v>
      </c>
      <c r="I158" s="36">
        <v>3201.7166666666667</v>
      </c>
      <c r="J158" s="36">
        <v>3249.7333333333336</v>
      </c>
      <c r="K158" s="31">
        <v>3153.7</v>
      </c>
      <c r="L158" s="31">
        <v>3068.1</v>
      </c>
      <c r="M158" s="31">
        <v>1.50478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256.2</v>
      </c>
      <c r="D159" s="36">
        <v>256.59999999999997</v>
      </c>
      <c r="E159" s="36">
        <v>253.34999999999991</v>
      </c>
      <c r="F159" s="36">
        <v>250.49999999999994</v>
      </c>
      <c r="G159" s="36">
        <v>247.24999999999989</v>
      </c>
      <c r="H159" s="36">
        <v>259.44999999999993</v>
      </c>
      <c r="I159" s="36">
        <v>262.70000000000005</v>
      </c>
      <c r="J159" s="36">
        <v>265.54999999999995</v>
      </c>
      <c r="K159" s="31">
        <v>259.85000000000002</v>
      </c>
      <c r="L159" s="31">
        <v>253.75</v>
      </c>
      <c r="M159" s="31">
        <v>15.399839999999999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368</v>
      </c>
      <c r="D160" s="36">
        <v>367.06666666666666</v>
      </c>
      <c r="E160" s="36">
        <v>363.13333333333333</v>
      </c>
      <c r="F160" s="36">
        <v>358.26666666666665</v>
      </c>
      <c r="G160" s="36">
        <v>354.33333333333331</v>
      </c>
      <c r="H160" s="36">
        <v>371.93333333333334</v>
      </c>
      <c r="I160" s="36">
        <v>375.86666666666662</v>
      </c>
      <c r="J160" s="36">
        <v>380.73333333333335</v>
      </c>
      <c r="K160" s="31">
        <v>371</v>
      </c>
      <c r="L160" s="31">
        <v>362.2</v>
      </c>
      <c r="M160" s="31">
        <v>1.58582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145.94999999999999</v>
      </c>
      <c r="D161" s="36">
        <v>146.13333333333333</v>
      </c>
      <c r="E161" s="36">
        <v>144.81666666666666</v>
      </c>
      <c r="F161" s="36">
        <v>143.68333333333334</v>
      </c>
      <c r="G161" s="36">
        <v>142.36666666666667</v>
      </c>
      <c r="H161" s="36">
        <v>147.26666666666665</v>
      </c>
      <c r="I161" s="36">
        <v>148.58333333333331</v>
      </c>
      <c r="J161" s="36">
        <v>149.71666666666664</v>
      </c>
      <c r="K161" s="31">
        <v>147.44999999999999</v>
      </c>
      <c r="L161" s="31">
        <v>145</v>
      </c>
      <c r="M161" s="31">
        <v>80.865549999999999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537.9</v>
      </c>
      <c r="D162" s="36">
        <v>531.79999999999995</v>
      </c>
      <c r="E162" s="36">
        <v>519.64999999999986</v>
      </c>
      <c r="F162" s="36">
        <v>501.39999999999986</v>
      </c>
      <c r="G162" s="36">
        <v>489.24999999999977</v>
      </c>
      <c r="H162" s="36">
        <v>550.04999999999995</v>
      </c>
      <c r="I162" s="36">
        <v>562.20000000000005</v>
      </c>
      <c r="J162" s="36">
        <v>580.45000000000005</v>
      </c>
      <c r="K162" s="31">
        <v>543.95000000000005</v>
      </c>
      <c r="L162" s="31">
        <v>513.54999999999995</v>
      </c>
      <c r="M162" s="31">
        <v>18.11504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4915.3</v>
      </c>
      <c r="D163" s="36">
        <v>4922.7</v>
      </c>
      <c r="E163" s="36">
        <v>4861</v>
      </c>
      <c r="F163" s="36">
        <v>4806.7</v>
      </c>
      <c r="G163" s="36">
        <v>4745</v>
      </c>
      <c r="H163" s="36">
        <v>4977</v>
      </c>
      <c r="I163" s="36">
        <v>5038.6999999999989</v>
      </c>
      <c r="J163" s="36">
        <v>5093</v>
      </c>
      <c r="K163" s="31">
        <v>4984.3999999999996</v>
      </c>
      <c r="L163" s="31">
        <v>4868.3999999999996</v>
      </c>
      <c r="M163" s="31">
        <v>0.28455999999999998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1085.4000000000001</v>
      </c>
      <c r="D164" s="36">
        <v>1081.4666666666667</v>
      </c>
      <c r="E164" s="36">
        <v>1063.9333333333334</v>
      </c>
      <c r="F164" s="36">
        <v>1042.4666666666667</v>
      </c>
      <c r="G164" s="36">
        <v>1024.9333333333334</v>
      </c>
      <c r="H164" s="36">
        <v>1102.9333333333334</v>
      </c>
      <c r="I164" s="36">
        <v>1120.4666666666667</v>
      </c>
      <c r="J164" s="36">
        <v>1141.9333333333334</v>
      </c>
      <c r="K164" s="31">
        <v>1099</v>
      </c>
      <c r="L164" s="31">
        <v>1060</v>
      </c>
      <c r="M164" s="31">
        <v>1.99447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221.3</v>
      </c>
      <c r="D165" s="36">
        <v>219.28333333333333</v>
      </c>
      <c r="E165" s="36">
        <v>216.56666666666666</v>
      </c>
      <c r="F165" s="36">
        <v>211.83333333333334</v>
      </c>
      <c r="G165" s="36">
        <v>209.11666666666667</v>
      </c>
      <c r="H165" s="36">
        <v>224.01666666666665</v>
      </c>
      <c r="I165" s="36">
        <v>226.73333333333329</v>
      </c>
      <c r="J165" s="36">
        <v>231.46666666666664</v>
      </c>
      <c r="K165" s="31">
        <v>222</v>
      </c>
      <c r="L165" s="31">
        <v>214.55</v>
      </c>
      <c r="M165" s="31">
        <v>6.6966999999999999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162</v>
      </c>
      <c r="D166" s="36">
        <v>161.23333333333332</v>
      </c>
      <c r="E166" s="36">
        <v>159.46666666666664</v>
      </c>
      <c r="F166" s="36">
        <v>156.93333333333331</v>
      </c>
      <c r="G166" s="36">
        <v>155.16666666666663</v>
      </c>
      <c r="H166" s="36">
        <v>163.76666666666665</v>
      </c>
      <c r="I166" s="36">
        <v>165.53333333333336</v>
      </c>
      <c r="J166" s="36">
        <v>168.06666666666666</v>
      </c>
      <c r="K166" s="31">
        <v>163</v>
      </c>
      <c r="L166" s="31">
        <v>158.69999999999999</v>
      </c>
      <c r="M166" s="31">
        <v>10.482089999999999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697.1</v>
      </c>
      <c r="D167" s="36">
        <v>692.9</v>
      </c>
      <c r="E167" s="36">
        <v>683.8</v>
      </c>
      <c r="F167" s="36">
        <v>670.5</v>
      </c>
      <c r="G167" s="36">
        <v>661.4</v>
      </c>
      <c r="H167" s="36">
        <v>706.19999999999993</v>
      </c>
      <c r="I167" s="36">
        <v>715.30000000000007</v>
      </c>
      <c r="J167" s="36">
        <v>728.59999999999991</v>
      </c>
      <c r="K167" s="31">
        <v>702</v>
      </c>
      <c r="L167" s="31">
        <v>679.6</v>
      </c>
      <c r="M167" s="31">
        <v>2.30158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331.3</v>
      </c>
      <c r="D168" s="36">
        <v>333.38333333333338</v>
      </c>
      <c r="E168" s="36">
        <v>327.91666666666674</v>
      </c>
      <c r="F168" s="36">
        <v>324.53333333333336</v>
      </c>
      <c r="G168" s="36">
        <v>319.06666666666672</v>
      </c>
      <c r="H168" s="36">
        <v>336.76666666666677</v>
      </c>
      <c r="I168" s="36">
        <v>342.23333333333335</v>
      </c>
      <c r="J168" s="36">
        <v>345.61666666666679</v>
      </c>
      <c r="K168" s="31">
        <v>338.85</v>
      </c>
      <c r="L168" s="31">
        <v>330</v>
      </c>
      <c r="M168" s="31">
        <v>8.7502999999999993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143.5</v>
      </c>
      <c r="D169" s="36">
        <v>143.43333333333331</v>
      </c>
      <c r="E169" s="36">
        <v>141.16666666666663</v>
      </c>
      <c r="F169" s="36">
        <v>138.83333333333331</v>
      </c>
      <c r="G169" s="36">
        <v>136.56666666666663</v>
      </c>
      <c r="H169" s="36">
        <v>145.76666666666662</v>
      </c>
      <c r="I169" s="36">
        <v>148.03333333333333</v>
      </c>
      <c r="J169" s="36">
        <v>150.36666666666662</v>
      </c>
      <c r="K169" s="31">
        <v>145.69999999999999</v>
      </c>
      <c r="L169" s="31">
        <v>141.1</v>
      </c>
      <c r="M169" s="31">
        <v>61.182769999999998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1236</v>
      </c>
      <c r="D170" s="36">
        <v>1233.9333333333334</v>
      </c>
      <c r="E170" s="36">
        <v>1222.8666666666668</v>
      </c>
      <c r="F170" s="36">
        <v>1209.7333333333333</v>
      </c>
      <c r="G170" s="36">
        <v>1198.6666666666667</v>
      </c>
      <c r="H170" s="36">
        <v>1247.0666666666668</v>
      </c>
      <c r="I170" s="36">
        <v>1258.1333333333334</v>
      </c>
      <c r="J170" s="36">
        <v>1271.2666666666669</v>
      </c>
      <c r="K170" s="31">
        <v>1245</v>
      </c>
      <c r="L170" s="31">
        <v>1220.8</v>
      </c>
      <c r="M170" s="31">
        <v>0.12620999999999999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121.65</v>
      </c>
      <c r="D171" s="36">
        <v>122.08333333333333</v>
      </c>
      <c r="E171" s="36">
        <v>121.06666666666666</v>
      </c>
      <c r="F171" s="36">
        <v>120.48333333333333</v>
      </c>
      <c r="G171" s="36">
        <v>119.46666666666667</v>
      </c>
      <c r="H171" s="36">
        <v>122.66666666666666</v>
      </c>
      <c r="I171" s="36">
        <v>123.68333333333334</v>
      </c>
      <c r="J171" s="36">
        <v>124.26666666666665</v>
      </c>
      <c r="K171" s="31">
        <v>123.1</v>
      </c>
      <c r="L171" s="31">
        <v>121.5</v>
      </c>
      <c r="M171" s="31">
        <v>77.458640000000003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2606.6</v>
      </c>
      <c r="D172" s="36">
        <v>2623.7666666666664</v>
      </c>
      <c r="E172" s="36">
        <v>2583.833333333333</v>
      </c>
      <c r="F172" s="36">
        <v>2561.0666666666666</v>
      </c>
      <c r="G172" s="36">
        <v>2521.1333333333332</v>
      </c>
      <c r="H172" s="36">
        <v>2646.5333333333328</v>
      </c>
      <c r="I172" s="36">
        <v>2686.4666666666662</v>
      </c>
      <c r="J172" s="36">
        <v>2709.2333333333327</v>
      </c>
      <c r="K172" s="31">
        <v>2663.7</v>
      </c>
      <c r="L172" s="31">
        <v>2601</v>
      </c>
      <c r="M172" s="31">
        <v>8.4400000000000003E-2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3194.55</v>
      </c>
      <c r="D173" s="36">
        <v>3181.7166666666667</v>
      </c>
      <c r="E173" s="36">
        <v>3147.8333333333335</v>
      </c>
      <c r="F173" s="36">
        <v>3101.1166666666668</v>
      </c>
      <c r="G173" s="36">
        <v>3067.2333333333336</v>
      </c>
      <c r="H173" s="36">
        <v>3228.4333333333334</v>
      </c>
      <c r="I173" s="36">
        <v>3262.3166666666666</v>
      </c>
      <c r="J173" s="36">
        <v>3309.0333333333333</v>
      </c>
      <c r="K173" s="31">
        <v>3215.6</v>
      </c>
      <c r="L173" s="31">
        <v>3135</v>
      </c>
      <c r="M173" s="31">
        <v>0.10097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225.65</v>
      </c>
      <c r="D174" s="36">
        <v>224.79999999999998</v>
      </c>
      <c r="E174" s="36">
        <v>222.59999999999997</v>
      </c>
      <c r="F174" s="36">
        <v>219.54999999999998</v>
      </c>
      <c r="G174" s="36">
        <v>217.34999999999997</v>
      </c>
      <c r="H174" s="36">
        <v>227.84999999999997</v>
      </c>
      <c r="I174" s="36">
        <v>230.04999999999995</v>
      </c>
      <c r="J174" s="36">
        <v>233.09999999999997</v>
      </c>
      <c r="K174" s="31">
        <v>227</v>
      </c>
      <c r="L174" s="31">
        <v>221.75</v>
      </c>
      <c r="M174" s="31">
        <v>4.6738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1693.2</v>
      </c>
      <c r="D175" s="36">
        <v>1693</v>
      </c>
      <c r="E175" s="36">
        <v>1681.45</v>
      </c>
      <c r="F175" s="36">
        <v>1669.7</v>
      </c>
      <c r="G175" s="36">
        <v>1658.15</v>
      </c>
      <c r="H175" s="36">
        <v>1704.75</v>
      </c>
      <c r="I175" s="36">
        <v>1716.3000000000002</v>
      </c>
      <c r="J175" s="36">
        <v>1728.05</v>
      </c>
      <c r="K175" s="31">
        <v>1704.55</v>
      </c>
      <c r="L175" s="31">
        <v>1681.25</v>
      </c>
      <c r="M175" s="31">
        <v>1.7021599999999999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1560.55</v>
      </c>
      <c r="D176" s="36">
        <v>1560.25</v>
      </c>
      <c r="E176" s="36">
        <v>1545.05</v>
      </c>
      <c r="F176" s="36">
        <v>1529.55</v>
      </c>
      <c r="G176" s="36">
        <v>1514.35</v>
      </c>
      <c r="H176" s="36">
        <v>1575.75</v>
      </c>
      <c r="I176" s="36">
        <v>1590.9499999999998</v>
      </c>
      <c r="J176" s="36">
        <v>1606.45</v>
      </c>
      <c r="K176" s="31">
        <v>1575.45</v>
      </c>
      <c r="L176" s="31">
        <v>1544.75</v>
      </c>
      <c r="M176" s="31">
        <v>1.4314899999999999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802.8</v>
      </c>
      <c r="D177" s="36">
        <v>802.56666666666661</v>
      </c>
      <c r="E177" s="36">
        <v>775.23333333333323</v>
      </c>
      <c r="F177" s="36">
        <v>747.66666666666663</v>
      </c>
      <c r="G177" s="36">
        <v>720.33333333333326</v>
      </c>
      <c r="H177" s="36">
        <v>830.13333333333321</v>
      </c>
      <c r="I177" s="36">
        <v>857.4666666666667</v>
      </c>
      <c r="J177" s="36">
        <v>885.03333333333319</v>
      </c>
      <c r="K177" s="31">
        <v>829.9</v>
      </c>
      <c r="L177" s="31">
        <v>775</v>
      </c>
      <c r="M177" s="31">
        <v>63.591970000000003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694</v>
      </c>
      <c r="D178" s="36">
        <v>689.88333333333321</v>
      </c>
      <c r="E178" s="36">
        <v>684.4166666666664</v>
      </c>
      <c r="F178" s="36">
        <v>674.83333333333314</v>
      </c>
      <c r="G178" s="36">
        <v>669.36666666666633</v>
      </c>
      <c r="H178" s="36">
        <v>699.46666666666647</v>
      </c>
      <c r="I178" s="36">
        <v>704.93333333333317</v>
      </c>
      <c r="J178" s="36">
        <v>714.51666666666654</v>
      </c>
      <c r="K178" s="31">
        <v>695.35</v>
      </c>
      <c r="L178" s="31">
        <v>680.3</v>
      </c>
      <c r="M178" s="31">
        <v>2.0167199999999998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1832.2</v>
      </c>
      <c r="D179" s="36">
        <v>1834.9166666666667</v>
      </c>
      <c r="E179" s="36">
        <v>1804.8333333333335</v>
      </c>
      <c r="F179" s="36">
        <v>1777.4666666666667</v>
      </c>
      <c r="G179" s="36">
        <v>1747.3833333333334</v>
      </c>
      <c r="H179" s="36">
        <v>1862.2833333333335</v>
      </c>
      <c r="I179" s="36">
        <v>1892.366666666667</v>
      </c>
      <c r="J179" s="36">
        <v>1919.7333333333336</v>
      </c>
      <c r="K179" s="31">
        <v>1865</v>
      </c>
      <c r="L179" s="31">
        <v>1807.55</v>
      </c>
      <c r="M179" s="31">
        <v>1.7878099999999999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58.55</v>
      </c>
      <c r="D180" s="36">
        <v>58.29999999999999</v>
      </c>
      <c r="E180" s="36">
        <v>56.949999999999982</v>
      </c>
      <c r="F180" s="36">
        <v>55.349999999999994</v>
      </c>
      <c r="G180" s="36">
        <v>53.999999999999986</v>
      </c>
      <c r="H180" s="36">
        <v>59.899999999999977</v>
      </c>
      <c r="I180" s="36">
        <v>61.249999999999986</v>
      </c>
      <c r="J180" s="36">
        <v>62.849999999999973</v>
      </c>
      <c r="K180" s="31">
        <v>59.65</v>
      </c>
      <c r="L180" s="31">
        <v>56.7</v>
      </c>
      <c r="M180" s="31">
        <v>127.03977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1295.7</v>
      </c>
      <c r="D181" s="36">
        <v>1301.1333333333334</v>
      </c>
      <c r="E181" s="36">
        <v>1267.5666666666668</v>
      </c>
      <c r="F181" s="36">
        <v>1239.4333333333334</v>
      </c>
      <c r="G181" s="36">
        <v>1205.8666666666668</v>
      </c>
      <c r="H181" s="36">
        <v>1329.2666666666669</v>
      </c>
      <c r="I181" s="36">
        <v>1362.8333333333335</v>
      </c>
      <c r="J181" s="36">
        <v>1390.9666666666669</v>
      </c>
      <c r="K181" s="31">
        <v>1334.7</v>
      </c>
      <c r="L181" s="31">
        <v>1273</v>
      </c>
      <c r="M181" s="31">
        <v>0.73604999999999998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2053.4499999999998</v>
      </c>
      <c r="D182" s="36">
        <v>2050.9666666666667</v>
      </c>
      <c r="E182" s="36">
        <v>2028.5833333333335</v>
      </c>
      <c r="F182" s="36">
        <v>2003.7166666666667</v>
      </c>
      <c r="G182" s="36">
        <v>1981.3333333333335</v>
      </c>
      <c r="H182" s="36">
        <v>2075.8333333333335</v>
      </c>
      <c r="I182" s="36">
        <v>2098.2166666666667</v>
      </c>
      <c r="J182" s="36">
        <v>2123.0833333333335</v>
      </c>
      <c r="K182" s="31">
        <v>2073.35</v>
      </c>
      <c r="L182" s="31">
        <v>2026.1</v>
      </c>
      <c r="M182" s="31">
        <v>0.36313000000000001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479.95</v>
      </c>
      <c r="D183" s="36">
        <v>481.09999999999997</v>
      </c>
      <c r="E183" s="36">
        <v>474.84999999999991</v>
      </c>
      <c r="F183" s="36">
        <v>469.74999999999994</v>
      </c>
      <c r="G183" s="36">
        <v>463.49999999999989</v>
      </c>
      <c r="H183" s="36">
        <v>486.19999999999993</v>
      </c>
      <c r="I183" s="36">
        <v>492.45000000000005</v>
      </c>
      <c r="J183" s="36">
        <v>497.54999999999995</v>
      </c>
      <c r="K183" s="31">
        <v>487.35</v>
      </c>
      <c r="L183" s="31">
        <v>476</v>
      </c>
      <c r="M183" s="31">
        <v>0.99007000000000001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986.15</v>
      </c>
      <c r="D184" s="36">
        <v>984.88333333333333</v>
      </c>
      <c r="E184" s="36">
        <v>978.26666666666665</v>
      </c>
      <c r="F184" s="36">
        <v>970.38333333333333</v>
      </c>
      <c r="G184" s="36">
        <v>963.76666666666665</v>
      </c>
      <c r="H184" s="36">
        <v>992.76666666666665</v>
      </c>
      <c r="I184" s="36">
        <v>999.38333333333321</v>
      </c>
      <c r="J184" s="36">
        <v>1007.2666666666667</v>
      </c>
      <c r="K184" s="31">
        <v>991.5</v>
      </c>
      <c r="L184" s="31">
        <v>977</v>
      </c>
      <c r="M184" s="31">
        <v>14.795059999999999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561.5</v>
      </c>
      <c r="D185" s="36">
        <v>561.91666666666663</v>
      </c>
      <c r="E185" s="36">
        <v>555.83333333333326</v>
      </c>
      <c r="F185" s="36">
        <v>550.16666666666663</v>
      </c>
      <c r="G185" s="36">
        <v>544.08333333333326</v>
      </c>
      <c r="H185" s="36">
        <v>567.58333333333326</v>
      </c>
      <c r="I185" s="36">
        <v>573.66666666666652</v>
      </c>
      <c r="J185" s="36">
        <v>579.33333333333326</v>
      </c>
      <c r="K185" s="31">
        <v>568</v>
      </c>
      <c r="L185" s="31">
        <v>556.25</v>
      </c>
      <c r="M185" s="31">
        <v>0.90266999999999997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1538.8</v>
      </c>
      <c r="D186" s="36">
        <v>1550.8166666666666</v>
      </c>
      <c r="E186" s="36">
        <v>1524.1833333333332</v>
      </c>
      <c r="F186" s="36">
        <v>1509.5666666666666</v>
      </c>
      <c r="G186" s="36">
        <v>1482.9333333333332</v>
      </c>
      <c r="H186" s="36">
        <v>1565.4333333333332</v>
      </c>
      <c r="I186" s="36">
        <v>1592.0666666666664</v>
      </c>
      <c r="J186" s="36">
        <v>1606.6833333333332</v>
      </c>
      <c r="K186" s="31">
        <v>1577.45</v>
      </c>
      <c r="L186" s="31">
        <v>1536.2</v>
      </c>
      <c r="M186" s="31">
        <v>4.3574799999999998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336.8</v>
      </c>
      <c r="D187" s="36">
        <v>332.05</v>
      </c>
      <c r="E187" s="36">
        <v>325.55</v>
      </c>
      <c r="F187" s="36">
        <v>314.3</v>
      </c>
      <c r="G187" s="36">
        <v>307.8</v>
      </c>
      <c r="H187" s="36">
        <v>343.3</v>
      </c>
      <c r="I187" s="36">
        <v>349.8</v>
      </c>
      <c r="J187" s="36">
        <v>361.05</v>
      </c>
      <c r="K187" s="31">
        <v>338.55</v>
      </c>
      <c r="L187" s="31">
        <v>320.8</v>
      </c>
      <c r="M187" s="31">
        <v>38.021979999999999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494</v>
      </c>
      <c r="D188" s="36">
        <v>497.25</v>
      </c>
      <c r="E188" s="36">
        <v>487.6</v>
      </c>
      <c r="F188" s="36">
        <v>481.20000000000005</v>
      </c>
      <c r="G188" s="36">
        <v>471.55000000000007</v>
      </c>
      <c r="H188" s="36">
        <v>503.65</v>
      </c>
      <c r="I188" s="36">
        <v>513.29999999999995</v>
      </c>
      <c r="J188" s="36">
        <v>519.69999999999993</v>
      </c>
      <c r="K188" s="31">
        <v>506.9</v>
      </c>
      <c r="L188" s="31">
        <v>490.85</v>
      </c>
      <c r="M188" s="31">
        <v>7.4182100000000002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1911.95</v>
      </c>
      <c r="D189" s="36">
        <v>1910.0666666666666</v>
      </c>
      <c r="E189" s="36">
        <v>1891.1833333333332</v>
      </c>
      <c r="F189" s="36">
        <v>1870.4166666666665</v>
      </c>
      <c r="G189" s="36">
        <v>1851.5333333333331</v>
      </c>
      <c r="H189" s="36">
        <v>1930.8333333333333</v>
      </c>
      <c r="I189" s="36">
        <v>1949.7166666666665</v>
      </c>
      <c r="J189" s="36">
        <v>1970.4833333333333</v>
      </c>
      <c r="K189" s="31">
        <v>1928.95</v>
      </c>
      <c r="L189" s="31">
        <v>1889.3</v>
      </c>
      <c r="M189" s="31">
        <v>6.76037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811.15</v>
      </c>
      <c r="D190" s="36">
        <v>805.78333333333342</v>
      </c>
      <c r="E190" s="36">
        <v>795.06666666666683</v>
      </c>
      <c r="F190" s="36">
        <v>778.98333333333346</v>
      </c>
      <c r="G190" s="36">
        <v>768.26666666666688</v>
      </c>
      <c r="H190" s="36">
        <v>821.86666666666679</v>
      </c>
      <c r="I190" s="36">
        <v>832.58333333333326</v>
      </c>
      <c r="J190" s="36">
        <v>848.66666666666674</v>
      </c>
      <c r="K190" s="31">
        <v>816.5</v>
      </c>
      <c r="L190" s="31">
        <v>789.7</v>
      </c>
      <c r="M190" s="31">
        <v>2.45831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376.85</v>
      </c>
      <c r="D191" s="36">
        <v>376.5</v>
      </c>
      <c r="E191" s="36">
        <v>371.6</v>
      </c>
      <c r="F191" s="36">
        <v>366.35</v>
      </c>
      <c r="G191" s="36">
        <v>361.45000000000005</v>
      </c>
      <c r="H191" s="36">
        <v>381.75</v>
      </c>
      <c r="I191" s="36">
        <v>386.65</v>
      </c>
      <c r="J191" s="36">
        <v>391.9</v>
      </c>
      <c r="K191" s="31">
        <v>381.4</v>
      </c>
      <c r="L191" s="31">
        <v>371.25</v>
      </c>
      <c r="M191" s="31">
        <v>1.6975800000000001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2091.6</v>
      </c>
      <c r="D192" s="36">
        <v>2074.8666666666668</v>
      </c>
      <c r="E192" s="36">
        <v>2046.7333333333336</v>
      </c>
      <c r="F192" s="36">
        <v>2001.8666666666668</v>
      </c>
      <c r="G192" s="36">
        <v>1973.7333333333336</v>
      </c>
      <c r="H192" s="36">
        <v>2119.7333333333336</v>
      </c>
      <c r="I192" s="36">
        <v>2147.8666666666668</v>
      </c>
      <c r="J192" s="36">
        <v>2192.7333333333336</v>
      </c>
      <c r="K192" s="31">
        <v>2103</v>
      </c>
      <c r="L192" s="31">
        <v>2030</v>
      </c>
      <c r="M192" s="31">
        <v>0.55522000000000005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698.05</v>
      </c>
      <c r="D193" s="36">
        <v>693.83333333333337</v>
      </c>
      <c r="E193" s="36">
        <v>684.76666666666677</v>
      </c>
      <c r="F193" s="36">
        <v>671.48333333333335</v>
      </c>
      <c r="G193" s="36">
        <v>662.41666666666674</v>
      </c>
      <c r="H193" s="36">
        <v>707.11666666666679</v>
      </c>
      <c r="I193" s="36">
        <v>716.18333333333339</v>
      </c>
      <c r="J193" s="36">
        <v>729.46666666666681</v>
      </c>
      <c r="K193" s="31">
        <v>702.9</v>
      </c>
      <c r="L193" s="31">
        <v>680.55</v>
      </c>
      <c r="M193" s="31">
        <v>1.3418300000000001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314.95</v>
      </c>
      <c r="D194" s="36">
        <v>314.33333333333331</v>
      </c>
      <c r="E194" s="36">
        <v>302.21666666666664</v>
      </c>
      <c r="F194" s="36">
        <v>289.48333333333335</v>
      </c>
      <c r="G194" s="36">
        <v>277.36666666666667</v>
      </c>
      <c r="H194" s="36">
        <v>327.06666666666661</v>
      </c>
      <c r="I194" s="36">
        <v>339.18333333333328</v>
      </c>
      <c r="J194" s="36">
        <v>351.91666666666657</v>
      </c>
      <c r="K194" s="31">
        <v>326.45</v>
      </c>
      <c r="L194" s="31">
        <v>301.60000000000002</v>
      </c>
      <c r="M194" s="31">
        <v>118.32783000000001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2996.4</v>
      </c>
      <c r="D195" s="36">
        <v>3007.6</v>
      </c>
      <c r="E195" s="36">
        <v>2963.7999999999997</v>
      </c>
      <c r="F195" s="36">
        <v>2931.2</v>
      </c>
      <c r="G195" s="36">
        <v>2887.3999999999996</v>
      </c>
      <c r="H195" s="36">
        <v>3040.2</v>
      </c>
      <c r="I195" s="36">
        <v>3084</v>
      </c>
      <c r="J195" s="36">
        <v>3116.6</v>
      </c>
      <c r="K195" s="31">
        <v>3051.4</v>
      </c>
      <c r="L195" s="31">
        <v>2975</v>
      </c>
      <c r="M195" s="31">
        <v>0.82338999999999996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439.6</v>
      </c>
      <c r="D196" s="36">
        <v>441.08333333333331</v>
      </c>
      <c r="E196" s="36">
        <v>437.11666666666662</v>
      </c>
      <c r="F196" s="36">
        <v>434.63333333333333</v>
      </c>
      <c r="G196" s="36">
        <v>430.66666666666663</v>
      </c>
      <c r="H196" s="36">
        <v>443.56666666666661</v>
      </c>
      <c r="I196" s="36">
        <v>447.5333333333333</v>
      </c>
      <c r="J196" s="36">
        <v>450.01666666666659</v>
      </c>
      <c r="K196" s="31">
        <v>445.05</v>
      </c>
      <c r="L196" s="31">
        <v>438.6</v>
      </c>
      <c r="M196" s="31">
        <v>7.5101500000000003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596.6</v>
      </c>
      <c r="D197" s="36">
        <v>599.23333333333346</v>
      </c>
      <c r="E197" s="36">
        <v>592.51666666666688</v>
      </c>
      <c r="F197" s="36">
        <v>588.43333333333339</v>
      </c>
      <c r="G197" s="36">
        <v>581.71666666666681</v>
      </c>
      <c r="H197" s="36">
        <v>603.31666666666695</v>
      </c>
      <c r="I197" s="36">
        <v>610.03333333333342</v>
      </c>
      <c r="J197" s="36">
        <v>614.11666666666702</v>
      </c>
      <c r="K197" s="31">
        <v>605.95000000000005</v>
      </c>
      <c r="L197" s="31">
        <v>595.15</v>
      </c>
      <c r="M197" s="31">
        <v>6.0290600000000003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126.35</v>
      </c>
      <c r="D198" s="36">
        <v>126.78333333333335</v>
      </c>
      <c r="E198" s="36">
        <v>124.9666666666667</v>
      </c>
      <c r="F198" s="36">
        <v>123.58333333333336</v>
      </c>
      <c r="G198" s="36">
        <v>121.76666666666671</v>
      </c>
      <c r="H198" s="36">
        <v>128.16666666666669</v>
      </c>
      <c r="I198" s="36">
        <v>129.98333333333332</v>
      </c>
      <c r="J198" s="36">
        <v>131.36666666666667</v>
      </c>
      <c r="K198" s="31">
        <v>128.6</v>
      </c>
      <c r="L198" s="31">
        <v>125.4</v>
      </c>
      <c r="M198" s="31">
        <v>6.2444600000000001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167.7</v>
      </c>
      <c r="D199" s="36">
        <v>167.79999999999998</v>
      </c>
      <c r="E199" s="36">
        <v>165.89999999999998</v>
      </c>
      <c r="F199" s="36">
        <v>164.1</v>
      </c>
      <c r="G199" s="36">
        <v>162.19999999999999</v>
      </c>
      <c r="H199" s="36">
        <v>169.59999999999997</v>
      </c>
      <c r="I199" s="36">
        <v>171.5</v>
      </c>
      <c r="J199" s="36">
        <v>173.29999999999995</v>
      </c>
      <c r="K199" s="31">
        <v>169.7</v>
      </c>
      <c r="L199" s="31">
        <v>166</v>
      </c>
      <c r="M199" s="31">
        <v>10.33949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288.10000000000002</v>
      </c>
      <c r="D200" s="36">
        <v>287.75000000000006</v>
      </c>
      <c r="E200" s="36">
        <v>284.7000000000001</v>
      </c>
      <c r="F200" s="36">
        <v>281.30000000000007</v>
      </c>
      <c r="G200" s="36">
        <v>278.25000000000011</v>
      </c>
      <c r="H200" s="36">
        <v>291.15000000000009</v>
      </c>
      <c r="I200" s="36">
        <v>294.20000000000005</v>
      </c>
      <c r="J200" s="36">
        <v>297.60000000000008</v>
      </c>
      <c r="K200" s="31">
        <v>290.8</v>
      </c>
      <c r="L200" s="31">
        <v>284.35000000000002</v>
      </c>
      <c r="M200" s="31">
        <v>4.6343699999999997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1705.45</v>
      </c>
      <c r="D201" s="36">
        <v>1711.8166666666666</v>
      </c>
      <c r="E201" s="36">
        <v>1693.6333333333332</v>
      </c>
      <c r="F201" s="36">
        <v>1681.8166666666666</v>
      </c>
      <c r="G201" s="36">
        <v>1663.6333333333332</v>
      </c>
      <c r="H201" s="36">
        <v>1723.6333333333332</v>
      </c>
      <c r="I201" s="36">
        <v>1741.8166666666666</v>
      </c>
      <c r="J201" s="36">
        <v>1753.6333333333332</v>
      </c>
      <c r="K201" s="31">
        <v>1730</v>
      </c>
      <c r="L201" s="31">
        <v>1700</v>
      </c>
      <c r="M201" s="31">
        <v>1.05152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911.6</v>
      </c>
      <c r="D202" s="36">
        <v>915.69999999999993</v>
      </c>
      <c r="E202" s="36">
        <v>905.89999999999986</v>
      </c>
      <c r="F202" s="36">
        <v>900.19999999999993</v>
      </c>
      <c r="G202" s="36">
        <v>890.39999999999986</v>
      </c>
      <c r="H202" s="36">
        <v>921.39999999999986</v>
      </c>
      <c r="I202" s="36">
        <v>931.19999999999982</v>
      </c>
      <c r="J202" s="36">
        <v>936.89999999999986</v>
      </c>
      <c r="K202" s="31">
        <v>925.5</v>
      </c>
      <c r="L202" s="31">
        <v>910</v>
      </c>
      <c r="M202" s="31">
        <v>2.33683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1392.6</v>
      </c>
      <c r="D203" s="36">
        <v>1399.5999999999997</v>
      </c>
      <c r="E203" s="36">
        <v>1381.3499999999995</v>
      </c>
      <c r="F203" s="36">
        <v>1370.0999999999997</v>
      </c>
      <c r="G203" s="36">
        <v>1351.8499999999995</v>
      </c>
      <c r="H203" s="36">
        <v>1410.8499999999995</v>
      </c>
      <c r="I203" s="36">
        <v>1429.1</v>
      </c>
      <c r="J203" s="36">
        <v>1440.3499999999995</v>
      </c>
      <c r="K203" s="31">
        <v>1417.85</v>
      </c>
      <c r="L203" s="31">
        <v>1388.35</v>
      </c>
      <c r="M203" s="31">
        <v>3.5091600000000001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1273.7</v>
      </c>
      <c r="D204" s="36">
        <v>1274.1333333333334</v>
      </c>
      <c r="E204" s="36">
        <v>1264.666666666667</v>
      </c>
      <c r="F204" s="36">
        <v>1255.6333333333334</v>
      </c>
      <c r="G204" s="36">
        <v>1246.166666666667</v>
      </c>
      <c r="H204" s="36">
        <v>1283.166666666667</v>
      </c>
      <c r="I204" s="36">
        <v>1292.6333333333337</v>
      </c>
      <c r="J204" s="36">
        <v>1301.666666666667</v>
      </c>
      <c r="K204" s="31">
        <v>1283.5999999999999</v>
      </c>
      <c r="L204" s="31">
        <v>1265.0999999999999</v>
      </c>
      <c r="M204" s="31">
        <v>13.21467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2656.9</v>
      </c>
      <c r="D205" s="36">
        <v>2680.6333333333332</v>
      </c>
      <c r="E205" s="36">
        <v>2624.2666666666664</v>
      </c>
      <c r="F205" s="36">
        <v>2591.6333333333332</v>
      </c>
      <c r="G205" s="36">
        <v>2535.2666666666664</v>
      </c>
      <c r="H205" s="36">
        <v>2713.2666666666664</v>
      </c>
      <c r="I205" s="36">
        <v>2769.6333333333332</v>
      </c>
      <c r="J205" s="36">
        <v>2802.2666666666664</v>
      </c>
      <c r="K205" s="31">
        <v>2737</v>
      </c>
      <c r="L205" s="31">
        <v>2648</v>
      </c>
      <c r="M205" s="31">
        <v>5.8691500000000003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1529.65</v>
      </c>
      <c r="D206" s="36">
        <v>1539.2666666666667</v>
      </c>
      <c r="E206" s="36">
        <v>1514.1333333333332</v>
      </c>
      <c r="F206" s="36">
        <v>1498.6166666666666</v>
      </c>
      <c r="G206" s="36">
        <v>1473.4833333333331</v>
      </c>
      <c r="H206" s="36">
        <v>1554.7833333333333</v>
      </c>
      <c r="I206" s="36">
        <v>1579.916666666667</v>
      </c>
      <c r="J206" s="36">
        <v>1595.4333333333334</v>
      </c>
      <c r="K206" s="31">
        <v>1564.4</v>
      </c>
      <c r="L206" s="31">
        <v>1523.75</v>
      </c>
      <c r="M206" s="31">
        <v>308.52125000000001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649.45000000000005</v>
      </c>
      <c r="D207" s="36">
        <v>649.23333333333335</v>
      </c>
      <c r="E207" s="36">
        <v>642.4666666666667</v>
      </c>
      <c r="F207" s="36">
        <v>635.48333333333335</v>
      </c>
      <c r="G207" s="36">
        <v>628.7166666666667</v>
      </c>
      <c r="H207" s="36">
        <v>656.2166666666667</v>
      </c>
      <c r="I207" s="36">
        <v>662.98333333333335</v>
      </c>
      <c r="J207" s="36">
        <v>669.9666666666667</v>
      </c>
      <c r="K207" s="31">
        <v>656</v>
      </c>
      <c r="L207" s="31">
        <v>642.25</v>
      </c>
      <c r="M207" s="31">
        <v>19.257169999999999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3022.7</v>
      </c>
      <c r="D208" s="36">
        <v>3017.6166666666668</v>
      </c>
      <c r="E208" s="36">
        <v>2995.2333333333336</v>
      </c>
      <c r="F208" s="36">
        <v>2967.7666666666669</v>
      </c>
      <c r="G208" s="36">
        <v>2945.3833333333337</v>
      </c>
      <c r="H208" s="36">
        <v>3045.0833333333335</v>
      </c>
      <c r="I208" s="36">
        <v>3067.4666666666667</v>
      </c>
      <c r="J208" s="36">
        <v>3094.9333333333334</v>
      </c>
      <c r="K208" s="31">
        <v>3040</v>
      </c>
      <c r="L208" s="31">
        <v>2990.15</v>
      </c>
      <c r="M208" s="31">
        <v>3.2353999999999998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72.3</v>
      </c>
      <c r="D209" s="36">
        <v>72.833333333333329</v>
      </c>
      <c r="E209" s="36">
        <v>71.566666666666663</v>
      </c>
      <c r="F209" s="36">
        <v>70.833333333333329</v>
      </c>
      <c r="G209" s="36">
        <v>69.566666666666663</v>
      </c>
      <c r="H209" s="36">
        <v>73.566666666666663</v>
      </c>
      <c r="I209" s="36">
        <v>74.833333333333343</v>
      </c>
      <c r="J209" s="36">
        <v>75.566666666666663</v>
      </c>
      <c r="K209" s="31">
        <v>74.099999999999994</v>
      </c>
      <c r="L209" s="31">
        <v>72.099999999999994</v>
      </c>
      <c r="M209" s="31">
        <v>61.359369999999998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300.35000000000002</v>
      </c>
      <c r="D210" s="36">
        <v>301.09999999999997</v>
      </c>
      <c r="E210" s="36">
        <v>297.29999999999995</v>
      </c>
      <c r="F210" s="36">
        <v>294.25</v>
      </c>
      <c r="G210" s="36">
        <v>290.45</v>
      </c>
      <c r="H210" s="36">
        <v>304.14999999999992</v>
      </c>
      <c r="I210" s="36">
        <v>307.95</v>
      </c>
      <c r="J210" s="36">
        <v>310.99999999999989</v>
      </c>
      <c r="K210" s="31">
        <v>304.89999999999998</v>
      </c>
      <c r="L210" s="31">
        <v>298.05</v>
      </c>
      <c r="M210" s="31">
        <v>2.5109400000000002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478.85</v>
      </c>
      <c r="D211" s="36">
        <v>477.38333333333338</v>
      </c>
      <c r="E211" s="36">
        <v>472.96666666666675</v>
      </c>
      <c r="F211" s="36">
        <v>467.08333333333337</v>
      </c>
      <c r="G211" s="36">
        <v>462.66666666666674</v>
      </c>
      <c r="H211" s="36">
        <v>483.26666666666677</v>
      </c>
      <c r="I211" s="36">
        <v>487.68333333333339</v>
      </c>
      <c r="J211" s="36">
        <v>493.56666666666678</v>
      </c>
      <c r="K211" s="31">
        <v>481.8</v>
      </c>
      <c r="L211" s="31">
        <v>471.5</v>
      </c>
      <c r="M211" s="31">
        <v>36.847200000000001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1002.5</v>
      </c>
      <c r="D212" s="36">
        <v>1006.6</v>
      </c>
      <c r="E212" s="36">
        <v>997.40000000000009</v>
      </c>
      <c r="F212" s="36">
        <v>992.30000000000007</v>
      </c>
      <c r="G212" s="36">
        <v>983.10000000000014</v>
      </c>
      <c r="H212" s="36">
        <v>1011.7</v>
      </c>
      <c r="I212" s="36">
        <v>1020.9000000000001</v>
      </c>
      <c r="J212" s="36">
        <v>1026</v>
      </c>
      <c r="K212" s="31">
        <v>1015.8</v>
      </c>
      <c r="L212" s="31">
        <v>1001.5</v>
      </c>
      <c r="M212" s="31">
        <v>0.17071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3870</v>
      </c>
      <c r="D213" s="36">
        <v>3894.5</v>
      </c>
      <c r="E213" s="36">
        <v>3830.5</v>
      </c>
      <c r="F213" s="36">
        <v>3791</v>
      </c>
      <c r="G213" s="36">
        <v>3727</v>
      </c>
      <c r="H213" s="36">
        <v>3934</v>
      </c>
      <c r="I213" s="36">
        <v>3998</v>
      </c>
      <c r="J213" s="36">
        <v>4037.5</v>
      </c>
      <c r="K213" s="31">
        <v>3958.5</v>
      </c>
      <c r="L213" s="31">
        <v>3855</v>
      </c>
      <c r="M213" s="31">
        <v>7.4540300000000004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153.15</v>
      </c>
      <c r="D214" s="36">
        <v>153.08333333333334</v>
      </c>
      <c r="E214" s="36">
        <v>151.06666666666669</v>
      </c>
      <c r="F214" s="36">
        <v>148.98333333333335</v>
      </c>
      <c r="G214" s="36">
        <v>146.9666666666667</v>
      </c>
      <c r="H214" s="36">
        <v>155.16666666666669</v>
      </c>
      <c r="I214" s="36">
        <v>157.18333333333334</v>
      </c>
      <c r="J214" s="36">
        <v>159.26666666666668</v>
      </c>
      <c r="K214" s="31">
        <v>155.1</v>
      </c>
      <c r="L214" s="31">
        <v>151</v>
      </c>
      <c r="M214" s="31">
        <v>42.761800000000001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260.95</v>
      </c>
      <c r="D215" s="36">
        <v>262.56666666666666</v>
      </c>
      <c r="E215" s="36">
        <v>258.88333333333333</v>
      </c>
      <c r="F215" s="36">
        <v>256.81666666666666</v>
      </c>
      <c r="G215" s="36">
        <v>253.13333333333333</v>
      </c>
      <c r="H215" s="36">
        <v>264.63333333333333</v>
      </c>
      <c r="I215" s="36">
        <v>268.31666666666661</v>
      </c>
      <c r="J215" s="36">
        <v>270.38333333333333</v>
      </c>
      <c r="K215" s="31">
        <v>266.25</v>
      </c>
      <c r="L215" s="31">
        <v>260.5</v>
      </c>
      <c r="M215" s="31">
        <v>44.85351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2482.4499999999998</v>
      </c>
      <c r="D216" s="36">
        <v>2476.8166666666666</v>
      </c>
      <c r="E216" s="36">
        <v>2463.6333333333332</v>
      </c>
      <c r="F216" s="36">
        <v>2444.8166666666666</v>
      </c>
      <c r="G216" s="36">
        <v>2431.6333333333332</v>
      </c>
      <c r="H216" s="36">
        <v>2495.6333333333332</v>
      </c>
      <c r="I216" s="36">
        <v>2508.8166666666666</v>
      </c>
      <c r="J216" s="36">
        <v>2527.6333333333332</v>
      </c>
      <c r="K216" s="31">
        <v>2490</v>
      </c>
      <c r="L216" s="31">
        <v>2458</v>
      </c>
      <c r="M216" s="31">
        <v>11.76741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313.8</v>
      </c>
      <c r="D217" s="36">
        <v>313.59999999999997</v>
      </c>
      <c r="E217" s="36">
        <v>312.24999999999994</v>
      </c>
      <c r="F217" s="36">
        <v>310.7</v>
      </c>
      <c r="G217" s="36">
        <v>309.34999999999997</v>
      </c>
      <c r="H217" s="36">
        <v>315.14999999999992</v>
      </c>
      <c r="I217" s="36">
        <v>316.49999999999994</v>
      </c>
      <c r="J217" s="36">
        <v>318.0499999999999</v>
      </c>
      <c r="K217" s="31">
        <v>314.95</v>
      </c>
      <c r="L217" s="31">
        <v>312.05</v>
      </c>
      <c r="M217" s="31">
        <v>1.9535499999999999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4199.8</v>
      </c>
      <c r="D218" s="36">
        <v>4200.2</v>
      </c>
      <c r="E218" s="36">
        <v>4152.0999999999995</v>
      </c>
      <c r="F218" s="36">
        <v>4104.3999999999996</v>
      </c>
      <c r="G218" s="36">
        <v>4056.2999999999993</v>
      </c>
      <c r="H218" s="36">
        <v>4247.8999999999996</v>
      </c>
      <c r="I218" s="36">
        <v>4296</v>
      </c>
      <c r="J218" s="36">
        <v>4343.7</v>
      </c>
      <c r="K218" s="31">
        <v>4248.3</v>
      </c>
      <c r="L218" s="31">
        <v>4152.5</v>
      </c>
      <c r="M218" s="31">
        <v>0.15597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579</v>
      </c>
      <c r="D219" s="36">
        <v>578.08333333333337</v>
      </c>
      <c r="E219" s="36">
        <v>574.16666666666674</v>
      </c>
      <c r="F219" s="36">
        <v>569.33333333333337</v>
      </c>
      <c r="G219" s="36">
        <v>565.41666666666674</v>
      </c>
      <c r="H219" s="36">
        <v>582.91666666666674</v>
      </c>
      <c r="I219" s="36">
        <v>586.83333333333348</v>
      </c>
      <c r="J219" s="36">
        <v>591.66666666666674</v>
      </c>
      <c r="K219" s="31">
        <v>582</v>
      </c>
      <c r="L219" s="31">
        <v>573.25</v>
      </c>
      <c r="M219" s="31">
        <v>0.21970999999999999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834</v>
      </c>
      <c r="D220" s="36">
        <v>837.5333333333333</v>
      </c>
      <c r="E220" s="36">
        <v>826.21666666666658</v>
      </c>
      <c r="F220" s="36">
        <v>818.43333333333328</v>
      </c>
      <c r="G220" s="36">
        <v>807.11666666666656</v>
      </c>
      <c r="H220" s="36">
        <v>845.31666666666661</v>
      </c>
      <c r="I220" s="36">
        <v>856.63333333333321</v>
      </c>
      <c r="J220" s="36">
        <v>864.41666666666663</v>
      </c>
      <c r="K220" s="31">
        <v>848.85</v>
      </c>
      <c r="L220" s="31">
        <v>829.75</v>
      </c>
      <c r="M220" s="31">
        <v>0.57823999999999998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40850</v>
      </c>
      <c r="D221" s="36">
        <v>40583.683333333334</v>
      </c>
      <c r="E221" s="36">
        <v>40167.366666666669</v>
      </c>
      <c r="F221" s="36">
        <v>39484.733333333337</v>
      </c>
      <c r="G221" s="36">
        <v>39068.416666666672</v>
      </c>
      <c r="H221" s="36">
        <v>41266.316666666666</v>
      </c>
      <c r="I221" s="36">
        <v>41682.633333333331</v>
      </c>
      <c r="J221" s="36">
        <v>42365.266666666663</v>
      </c>
      <c r="K221" s="31">
        <v>41000</v>
      </c>
      <c r="L221" s="31">
        <v>39901.050000000003</v>
      </c>
      <c r="M221" s="31">
        <v>6.6949999999999996E-2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85.8</v>
      </c>
      <c r="D222" s="36">
        <v>81.566666666666663</v>
      </c>
      <c r="E222" s="36">
        <v>76.533333333333331</v>
      </c>
      <c r="F222" s="36">
        <v>67.266666666666666</v>
      </c>
      <c r="G222" s="36">
        <v>62.233333333333334</v>
      </c>
      <c r="H222" s="36">
        <v>90.833333333333329</v>
      </c>
      <c r="I222" s="36">
        <v>95.86666666666666</v>
      </c>
      <c r="J222" s="36">
        <v>105.13333333333333</v>
      </c>
      <c r="K222" s="31">
        <v>86.6</v>
      </c>
      <c r="L222" s="31">
        <v>72.3</v>
      </c>
      <c r="M222" s="31">
        <v>1199.89474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950.3</v>
      </c>
      <c r="D223" s="36">
        <v>952.86666666666667</v>
      </c>
      <c r="E223" s="36">
        <v>944.83333333333337</v>
      </c>
      <c r="F223" s="36">
        <v>939.36666666666667</v>
      </c>
      <c r="G223" s="36">
        <v>931.33333333333337</v>
      </c>
      <c r="H223" s="36">
        <v>958.33333333333337</v>
      </c>
      <c r="I223" s="36">
        <v>966.36666666666667</v>
      </c>
      <c r="J223" s="36">
        <v>971.83333333333337</v>
      </c>
      <c r="K223" s="31">
        <v>960.9</v>
      </c>
      <c r="L223" s="31">
        <v>947.4</v>
      </c>
      <c r="M223" s="31">
        <v>127.01888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1343.7</v>
      </c>
      <c r="D224" s="36">
        <v>1340.0833333333333</v>
      </c>
      <c r="E224" s="36">
        <v>1325.1666666666665</v>
      </c>
      <c r="F224" s="36">
        <v>1306.6333333333332</v>
      </c>
      <c r="G224" s="36">
        <v>1291.7166666666665</v>
      </c>
      <c r="H224" s="36">
        <v>1358.6166666666666</v>
      </c>
      <c r="I224" s="36">
        <v>1373.5333333333331</v>
      </c>
      <c r="J224" s="36">
        <v>1392.0666666666666</v>
      </c>
      <c r="K224" s="31">
        <v>1355</v>
      </c>
      <c r="L224" s="31">
        <v>1321.55</v>
      </c>
      <c r="M224" s="31">
        <v>5.7775800000000004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578.20000000000005</v>
      </c>
      <c r="D225" s="36">
        <v>574.2166666666667</v>
      </c>
      <c r="E225" s="36">
        <v>568.43333333333339</v>
      </c>
      <c r="F225" s="36">
        <v>558.66666666666674</v>
      </c>
      <c r="G225" s="36">
        <v>552.88333333333344</v>
      </c>
      <c r="H225" s="36">
        <v>583.98333333333335</v>
      </c>
      <c r="I225" s="36">
        <v>589.76666666666665</v>
      </c>
      <c r="J225" s="36">
        <v>599.5333333333333</v>
      </c>
      <c r="K225" s="31">
        <v>580</v>
      </c>
      <c r="L225" s="31">
        <v>564.45000000000005</v>
      </c>
      <c r="M225" s="31">
        <v>12.996790000000001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613.45000000000005</v>
      </c>
      <c r="D226" s="36">
        <v>615.06666666666672</v>
      </c>
      <c r="E226" s="36">
        <v>609.68333333333339</v>
      </c>
      <c r="F226" s="36">
        <v>605.91666666666663</v>
      </c>
      <c r="G226" s="36">
        <v>600.5333333333333</v>
      </c>
      <c r="H226" s="36">
        <v>618.83333333333348</v>
      </c>
      <c r="I226" s="36">
        <v>624.21666666666692</v>
      </c>
      <c r="J226" s="36">
        <v>627.98333333333358</v>
      </c>
      <c r="K226" s="31">
        <v>620.45000000000005</v>
      </c>
      <c r="L226" s="31">
        <v>611.29999999999995</v>
      </c>
      <c r="M226" s="31">
        <v>5.6530300000000002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71.25</v>
      </c>
      <c r="D227" s="36">
        <v>71.216666666666669</v>
      </c>
      <c r="E227" s="36">
        <v>69.783333333333331</v>
      </c>
      <c r="F227" s="36">
        <v>68.316666666666663</v>
      </c>
      <c r="G227" s="36">
        <v>66.883333333333326</v>
      </c>
      <c r="H227" s="36">
        <v>72.683333333333337</v>
      </c>
      <c r="I227" s="36">
        <v>74.116666666666674</v>
      </c>
      <c r="J227" s="36">
        <v>75.583333333333343</v>
      </c>
      <c r="K227" s="31">
        <v>72.650000000000006</v>
      </c>
      <c r="L227" s="31">
        <v>69.75</v>
      </c>
      <c r="M227" s="31">
        <v>204.02508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93.6</v>
      </c>
      <c r="D228" s="36">
        <v>93.733333333333334</v>
      </c>
      <c r="E228" s="36">
        <v>92.966666666666669</v>
      </c>
      <c r="F228" s="36">
        <v>92.333333333333329</v>
      </c>
      <c r="G228" s="36">
        <v>91.566666666666663</v>
      </c>
      <c r="H228" s="36">
        <v>94.366666666666674</v>
      </c>
      <c r="I228" s="36">
        <v>95.133333333333354</v>
      </c>
      <c r="J228" s="36">
        <v>95.76666666666668</v>
      </c>
      <c r="K228" s="31">
        <v>94.5</v>
      </c>
      <c r="L228" s="31">
        <v>93.1</v>
      </c>
      <c r="M228" s="31">
        <v>164.38998000000001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125.7</v>
      </c>
      <c r="D229" s="36">
        <v>126.25</v>
      </c>
      <c r="E229" s="36">
        <v>124.7</v>
      </c>
      <c r="F229" s="36">
        <v>123.7</v>
      </c>
      <c r="G229" s="36">
        <v>122.15</v>
      </c>
      <c r="H229" s="36">
        <v>127.25</v>
      </c>
      <c r="I229" s="36">
        <v>128.80000000000001</v>
      </c>
      <c r="J229" s="36">
        <v>129.80000000000001</v>
      </c>
      <c r="K229" s="31">
        <v>127.8</v>
      </c>
      <c r="L229" s="31">
        <v>125.25</v>
      </c>
      <c r="M229" s="31">
        <v>64.984579999999994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915.35</v>
      </c>
      <c r="D230" s="36">
        <v>920.56666666666672</v>
      </c>
      <c r="E230" s="36">
        <v>906.93333333333339</v>
      </c>
      <c r="F230" s="36">
        <v>898.51666666666665</v>
      </c>
      <c r="G230" s="36">
        <v>884.88333333333333</v>
      </c>
      <c r="H230" s="36">
        <v>928.98333333333346</v>
      </c>
      <c r="I230" s="36">
        <v>942.6166666666669</v>
      </c>
      <c r="J230" s="36">
        <v>951.03333333333353</v>
      </c>
      <c r="K230" s="31">
        <v>934.2</v>
      </c>
      <c r="L230" s="31">
        <v>912.15</v>
      </c>
      <c r="M230" s="31">
        <v>8.3339999999999997E-2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575.85</v>
      </c>
      <c r="D231" s="36">
        <v>579.68333333333339</v>
      </c>
      <c r="E231" s="36">
        <v>567.41666666666674</v>
      </c>
      <c r="F231" s="36">
        <v>558.98333333333335</v>
      </c>
      <c r="G231" s="36">
        <v>546.7166666666667</v>
      </c>
      <c r="H231" s="36">
        <v>588.11666666666679</v>
      </c>
      <c r="I231" s="36">
        <v>600.38333333333344</v>
      </c>
      <c r="J231" s="36">
        <v>608.81666666666683</v>
      </c>
      <c r="K231" s="31">
        <v>591.95000000000005</v>
      </c>
      <c r="L231" s="31">
        <v>571.25</v>
      </c>
      <c r="M231" s="31">
        <v>5.1966599999999996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233.5</v>
      </c>
      <c r="D232" s="36">
        <v>233.01666666666665</v>
      </c>
      <c r="E232" s="36">
        <v>229.68333333333331</v>
      </c>
      <c r="F232" s="36">
        <v>225.86666666666665</v>
      </c>
      <c r="G232" s="36">
        <v>222.5333333333333</v>
      </c>
      <c r="H232" s="36">
        <v>236.83333333333331</v>
      </c>
      <c r="I232" s="36">
        <v>240.16666666666669</v>
      </c>
      <c r="J232" s="36">
        <v>243.98333333333332</v>
      </c>
      <c r="K232" s="31">
        <v>236.35</v>
      </c>
      <c r="L232" s="31">
        <v>229.2</v>
      </c>
      <c r="M232" s="31">
        <v>40.687100000000001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184.45</v>
      </c>
      <c r="D233" s="36">
        <v>186.13333333333333</v>
      </c>
      <c r="E233" s="36">
        <v>181.76666666666665</v>
      </c>
      <c r="F233" s="36">
        <v>179.08333333333331</v>
      </c>
      <c r="G233" s="36">
        <v>174.71666666666664</v>
      </c>
      <c r="H233" s="36">
        <v>188.81666666666666</v>
      </c>
      <c r="I233" s="36">
        <v>193.18333333333334</v>
      </c>
      <c r="J233" s="36">
        <v>195.86666666666667</v>
      </c>
      <c r="K233" s="31">
        <v>190.5</v>
      </c>
      <c r="L233" s="31">
        <v>183.45</v>
      </c>
      <c r="M233" s="31">
        <v>121.00027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78.349999999999994</v>
      </c>
      <c r="D234" s="36">
        <v>78.066666666666663</v>
      </c>
      <c r="E234" s="36">
        <v>76.333333333333329</v>
      </c>
      <c r="F234" s="36">
        <v>74.316666666666663</v>
      </c>
      <c r="G234" s="36">
        <v>72.583333333333329</v>
      </c>
      <c r="H234" s="36">
        <v>80.083333333333329</v>
      </c>
      <c r="I234" s="36">
        <v>81.816666666666677</v>
      </c>
      <c r="J234" s="36">
        <v>83.833333333333329</v>
      </c>
      <c r="K234" s="31">
        <v>79.8</v>
      </c>
      <c r="L234" s="31">
        <v>76.05</v>
      </c>
      <c r="M234" s="31">
        <v>108.32214999999999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2991.2</v>
      </c>
      <c r="D235" s="36">
        <v>2989.4166666666665</v>
      </c>
      <c r="E235" s="36">
        <v>2971.7833333333328</v>
      </c>
      <c r="F235" s="36">
        <v>2952.3666666666663</v>
      </c>
      <c r="G235" s="36">
        <v>2934.7333333333327</v>
      </c>
      <c r="H235" s="36">
        <v>3008.833333333333</v>
      </c>
      <c r="I235" s="36">
        <v>3026.4666666666672</v>
      </c>
      <c r="J235" s="36">
        <v>3045.8833333333332</v>
      </c>
      <c r="K235" s="31">
        <v>3007.05</v>
      </c>
      <c r="L235" s="31">
        <v>2970</v>
      </c>
      <c r="M235" s="31">
        <v>2.1090100000000001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420.85</v>
      </c>
      <c r="D236" s="36">
        <v>420.8</v>
      </c>
      <c r="E236" s="36">
        <v>407.45000000000005</v>
      </c>
      <c r="F236" s="36">
        <v>394.05</v>
      </c>
      <c r="G236" s="36">
        <v>380.70000000000005</v>
      </c>
      <c r="H236" s="36">
        <v>434.20000000000005</v>
      </c>
      <c r="I236" s="36">
        <v>447.55000000000007</v>
      </c>
      <c r="J236" s="36">
        <v>460.95000000000005</v>
      </c>
      <c r="K236" s="31">
        <v>434.15</v>
      </c>
      <c r="L236" s="31">
        <v>407.4</v>
      </c>
      <c r="M236" s="31">
        <v>85.649820000000005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130.75</v>
      </c>
      <c r="D237" s="36">
        <v>131.35</v>
      </c>
      <c r="E237" s="36">
        <v>129.69999999999999</v>
      </c>
      <c r="F237" s="36">
        <v>128.65</v>
      </c>
      <c r="G237" s="36">
        <v>127</v>
      </c>
      <c r="H237" s="36">
        <v>132.39999999999998</v>
      </c>
      <c r="I237" s="36">
        <v>134.05000000000001</v>
      </c>
      <c r="J237" s="36">
        <v>135.09999999999997</v>
      </c>
      <c r="K237" s="31">
        <v>133</v>
      </c>
      <c r="L237" s="31">
        <v>130.30000000000001</v>
      </c>
      <c r="M237" s="31">
        <v>40.631590000000003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406.25</v>
      </c>
      <c r="D238" s="36">
        <v>406.75</v>
      </c>
      <c r="E238" s="36">
        <v>402.15</v>
      </c>
      <c r="F238" s="36">
        <v>398.04999999999995</v>
      </c>
      <c r="G238" s="36">
        <v>393.44999999999993</v>
      </c>
      <c r="H238" s="36">
        <v>410.85</v>
      </c>
      <c r="I238" s="36">
        <v>415.45000000000005</v>
      </c>
      <c r="J238" s="36">
        <v>419.55000000000007</v>
      </c>
      <c r="K238" s="31">
        <v>411.35</v>
      </c>
      <c r="L238" s="31">
        <v>402.65</v>
      </c>
      <c r="M238" s="31">
        <v>24.788329999999998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92.25</v>
      </c>
      <c r="D239" s="36">
        <v>92.533333333333346</v>
      </c>
      <c r="E239" s="36">
        <v>91.716666666666697</v>
      </c>
      <c r="F239" s="36">
        <v>91.183333333333351</v>
      </c>
      <c r="G239" s="36">
        <v>90.366666666666703</v>
      </c>
      <c r="H239" s="36">
        <v>93.066666666666691</v>
      </c>
      <c r="I239" s="36">
        <v>93.883333333333326</v>
      </c>
      <c r="J239" s="36">
        <v>94.416666666666686</v>
      </c>
      <c r="K239" s="31">
        <v>93.35</v>
      </c>
      <c r="L239" s="31">
        <v>92</v>
      </c>
      <c r="M239" s="31">
        <v>109.83768000000001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43.85</v>
      </c>
      <c r="D240" s="36">
        <v>44.133333333333333</v>
      </c>
      <c r="E240" s="36">
        <v>41.966666666666669</v>
      </c>
      <c r="F240" s="36">
        <v>40.083333333333336</v>
      </c>
      <c r="G240" s="36">
        <v>37.916666666666671</v>
      </c>
      <c r="H240" s="36">
        <v>46.016666666666666</v>
      </c>
      <c r="I240" s="36">
        <v>48.183333333333337</v>
      </c>
      <c r="J240" s="36">
        <v>50.066666666666663</v>
      </c>
      <c r="K240" s="31">
        <v>46.3</v>
      </c>
      <c r="L240" s="31">
        <v>42.25</v>
      </c>
      <c r="M240" s="31">
        <v>2451.0079700000001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663.35</v>
      </c>
      <c r="D241" s="36">
        <v>666.58333333333337</v>
      </c>
      <c r="E241" s="36">
        <v>657.76666666666677</v>
      </c>
      <c r="F241" s="36">
        <v>652.18333333333339</v>
      </c>
      <c r="G241" s="36">
        <v>643.36666666666679</v>
      </c>
      <c r="H241" s="36">
        <v>672.16666666666674</v>
      </c>
      <c r="I241" s="36">
        <v>680.98333333333335</v>
      </c>
      <c r="J241" s="36">
        <v>686.56666666666672</v>
      </c>
      <c r="K241" s="31">
        <v>675.4</v>
      </c>
      <c r="L241" s="31">
        <v>661</v>
      </c>
      <c r="M241" s="31">
        <v>13.86201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75.099999999999994</v>
      </c>
      <c r="D242" s="36">
        <v>74.183333333333323</v>
      </c>
      <c r="E242" s="36">
        <v>72.266666666666652</v>
      </c>
      <c r="F242" s="36">
        <v>69.433333333333323</v>
      </c>
      <c r="G242" s="36">
        <v>67.516666666666652</v>
      </c>
      <c r="H242" s="36">
        <v>77.016666666666652</v>
      </c>
      <c r="I242" s="36">
        <v>78.933333333333309</v>
      </c>
      <c r="J242" s="36">
        <v>81.766666666666652</v>
      </c>
      <c r="K242" s="31">
        <v>76.099999999999994</v>
      </c>
      <c r="L242" s="31">
        <v>71.349999999999994</v>
      </c>
      <c r="M242" s="31">
        <v>948.66288999999995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1549.15</v>
      </c>
      <c r="D243" s="36">
        <v>1543.4333333333334</v>
      </c>
      <c r="E243" s="36">
        <v>1531.8666666666668</v>
      </c>
      <c r="F243" s="36">
        <v>1514.5833333333335</v>
      </c>
      <c r="G243" s="36">
        <v>1503.0166666666669</v>
      </c>
      <c r="H243" s="36">
        <v>1560.7166666666667</v>
      </c>
      <c r="I243" s="36">
        <v>1572.2833333333333</v>
      </c>
      <c r="J243" s="36">
        <v>1589.5666666666666</v>
      </c>
      <c r="K243" s="31">
        <v>1555</v>
      </c>
      <c r="L243" s="31">
        <v>1526.15</v>
      </c>
      <c r="M243" s="31">
        <v>0.44662000000000002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454.85</v>
      </c>
      <c r="D244" s="36">
        <v>455.65000000000003</v>
      </c>
      <c r="E244" s="36">
        <v>451.80000000000007</v>
      </c>
      <c r="F244" s="36">
        <v>448.75000000000006</v>
      </c>
      <c r="G244" s="36">
        <v>444.90000000000009</v>
      </c>
      <c r="H244" s="36">
        <v>458.70000000000005</v>
      </c>
      <c r="I244" s="36">
        <v>462.55000000000007</v>
      </c>
      <c r="J244" s="36">
        <v>465.6</v>
      </c>
      <c r="K244" s="31">
        <v>459.5</v>
      </c>
      <c r="L244" s="31">
        <v>452.6</v>
      </c>
      <c r="M244" s="31">
        <v>5.6875299999999998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183.4</v>
      </c>
      <c r="D245" s="36">
        <v>182.36666666666667</v>
      </c>
      <c r="E245" s="36">
        <v>177.83333333333334</v>
      </c>
      <c r="F245" s="36">
        <v>172.26666666666668</v>
      </c>
      <c r="G245" s="36">
        <v>167.73333333333335</v>
      </c>
      <c r="H245" s="36">
        <v>187.93333333333334</v>
      </c>
      <c r="I245" s="36">
        <v>192.46666666666664</v>
      </c>
      <c r="J245" s="36">
        <v>198.03333333333333</v>
      </c>
      <c r="K245" s="31">
        <v>186.9</v>
      </c>
      <c r="L245" s="31">
        <v>176.8</v>
      </c>
      <c r="M245" s="31">
        <v>169.97539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1452.9</v>
      </c>
      <c r="D246" s="36">
        <v>1443.1333333333332</v>
      </c>
      <c r="E246" s="36">
        <v>1422.7666666666664</v>
      </c>
      <c r="F246" s="36">
        <v>1392.6333333333332</v>
      </c>
      <c r="G246" s="36">
        <v>1372.2666666666664</v>
      </c>
      <c r="H246" s="36">
        <v>1473.2666666666664</v>
      </c>
      <c r="I246" s="36">
        <v>1493.6333333333332</v>
      </c>
      <c r="J246" s="36">
        <v>1523.7666666666664</v>
      </c>
      <c r="K246" s="31">
        <v>1463.5</v>
      </c>
      <c r="L246" s="31">
        <v>1413</v>
      </c>
      <c r="M246" s="31">
        <v>43.973979999999997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17.2</v>
      </c>
      <c r="D247" s="36">
        <v>17.400000000000002</v>
      </c>
      <c r="E247" s="36">
        <v>16.800000000000004</v>
      </c>
      <c r="F247" s="36">
        <v>16.400000000000002</v>
      </c>
      <c r="G247" s="36">
        <v>15.800000000000004</v>
      </c>
      <c r="H247" s="36">
        <v>17.800000000000004</v>
      </c>
      <c r="I247" s="36">
        <v>18.400000000000006</v>
      </c>
      <c r="J247" s="36">
        <v>18.800000000000004</v>
      </c>
      <c r="K247" s="31">
        <v>18</v>
      </c>
      <c r="L247" s="31">
        <v>17</v>
      </c>
      <c r="M247" s="31">
        <v>541.54488000000003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4300.3500000000004</v>
      </c>
      <c r="D248" s="36">
        <v>4342.45</v>
      </c>
      <c r="E248" s="36">
        <v>4229.8999999999996</v>
      </c>
      <c r="F248" s="36">
        <v>4159.45</v>
      </c>
      <c r="G248" s="36">
        <v>4046.8999999999996</v>
      </c>
      <c r="H248" s="36">
        <v>4412.8999999999996</v>
      </c>
      <c r="I248" s="36">
        <v>4525.4500000000007</v>
      </c>
      <c r="J248" s="36">
        <v>4595.8999999999996</v>
      </c>
      <c r="K248" s="31">
        <v>4455</v>
      </c>
      <c r="L248" s="31">
        <v>4272</v>
      </c>
      <c r="M248" s="31">
        <v>3.8878300000000001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1496.15</v>
      </c>
      <c r="D249" s="36">
        <v>1496.1000000000001</v>
      </c>
      <c r="E249" s="36">
        <v>1485.2500000000002</v>
      </c>
      <c r="F249" s="36">
        <v>1474.3500000000001</v>
      </c>
      <c r="G249" s="36">
        <v>1463.5000000000002</v>
      </c>
      <c r="H249" s="36">
        <v>1507.0000000000002</v>
      </c>
      <c r="I249" s="36">
        <v>1517.8500000000001</v>
      </c>
      <c r="J249" s="36">
        <v>1528.7500000000002</v>
      </c>
      <c r="K249" s="31">
        <v>1506.95</v>
      </c>
      <c r="L249" s="31">
        <v>1485.2</v>
      </c>
      <c r="M249" s="31">
        <v>54.556130000000003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2986.7</v>
      </c>
      <c r="D250" s="36">
        <v>3003.0833333333335</v>
      </c>
      <c r="E250" s="36">
        <v>2949.6166666666668</v>
      </c>
      <c r="F250" s="36">
        <v>2912.5333333333333</v>
      </c>
      <c r="G250" s="36">
        <v>2859.0666666666666</v>
      </c>
      <c r="H250" s="36">
        <v>3040.166666666667</v>
      </c>
      <c r="I250" s="36">
        <v>3093.6333333333332</v>
      </c>
      <c r="J250" s="36">
        <v>3130.7166666666672</v>
      </c>
      <c r="K250" s="31">
        <v>3056.55</v>
      </c>
      <c r="L250" s="31">
        <v>2966</v>
      </c>
      <c r="M250" s="31">
        <v>8.0240000000000006E-2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719.25</v>
      </c>
      <c r="D251" s="36">
        <v>714.46666666666658</v>
      </c>
      <c r="E251" s="36">
        <v>706.33333333333314</v>
      </c>
      <c r="F251" s="36">
        <v>693.41666666666652</v>
      </c>
      <c r="G251" s="36">
        <v>685.28333333333308</v>
      </c>
      <c r="H251" s="36">
        <v>727.38333333333321</v>
      </c>
      <c r="I251" s="36">
        <v>735.51666666666665</v>
      </c>
      <c r="J251" s="36">
        <v>748.43333333333328</v>
      </c>
      <c r="K251" s="31">
        <v>722.6</v>
      </c>
      <c r="L251" s="31">
        <v>701.55</v>
      </c>
      <c r="M251" s="31">
        <v>2.5305800000000001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2355.5500000000002</v>
      </c>
      <c r="D252" s="36">
        <v>2369.6833333333334</v>
      </c>
      <c r="E252" s="36">
        <v>2331.916666666667</v>
      </c>
      <c r="F252" s="36">
        <v>2308.2833333333338</v>
      </c>
      <c r="G252" s="36">
        <v>2270.5166666666673</v>
      </c>
      <c r="H252" s="36">
        <v>2393.3166666666666</v>
      </c>
      <c r="I252" s="36">
        <v>2431.083333333333</v>
      </c>
      <c r="J252" s="36">
        <v>2454.7166666666662</v>
      </c>
      <c r="K252" s="31">
        <v>2407.4499999999998</v>
      </c>
      <c r="L252" s="31">
        <v>2346.0500000000002</v>
      </c>
      <c r="M252" s="31">
        <v>7.0250899999999996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894.25</v>
      </c>
      <c r="D253" s="36">
        <v>891.98333333333323</v>
      </c>
      <c r="E253" s="36">
        <v>880.26666666666642</v>
      </c>
      <c r="F253" s="36">
        <v>866.28333333333319</v>
      </c>
      <c r="G253" s="36">
        <v>854.56666666666638</v>
      </c>
      <c r="H253" s="36">
        <v>905.96666666666647</v>
      </c>
      <c r="I253" s="36">
        <v>917.68333333333339</v>
      </c>
      <c r="J253" s="36">
        <v>931.66666666666652</v>
      </c>
      <c r="K253" s="31">
        <v>903.7</v>
      </c>
      <c r="L253" s="31">
        <v>878</v>
      </c>
      <c r="M253" s="31">
        <v>4.7405999999999997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29.8</v>
      </c>
      <c r="D254" s="36">
        <v>29.883333333333336</v>
      </c>
      <c r="E254" s="36">
        <v>29.316666666666674</v>
      </c>
      <c r="F254" s="36">
        <v>28.833333333333336</v>
      </c>
      <c r="G254" s="36">
        <v>28.266666666666673</v>
      </c>
      <c r="H254" s="36">
        <v>30.366666666666674</v>
      </c>
      <c r="I254" s="36">
        <v>30.933333333333337</v>
      </c>
      <c r="J254" s="36">
        <v>31.416666666666675</v>
      </c>
      <c r="K254" s="31">
        <v>30.45</v>
      </c>
      <c r="L254" s="31">
        <v>29.4</v>
      </c>
      <c r="M254" s="31">
        <v>267.46325999999999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443.1</v>
      </c>
      <c r="D255" s="36">
        <v>444.58333333333331</v>
      </c>
      <c r="E255" s="36">
        <v>440.76666666666665</v>
      </c>
      <c r="F255" s="36">
        <v>438.43333333333334</v>
      </c>
      <c r="G255" s="36">
        <v>434.61666666666667</v>
      </c>
      <c r="H255" s="36">
        <v>446.91666666666663</v>
      </c>
      <c r="I255" s="36">
        <v>450.73333333333335</v>
      </c>
      <c r="J255" s="36">
        <v>453.06666666666661</v>
      </c>
      <c r="K255" s="31">
        <v>448.4</v>
      </c>
      <c r="L255" s="31">
        <v>442.25</v>
      </c>
      <c r="M255" s="31">
        <v>75.063090000000003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190.85</v>
      </c>
      <c r="D256" s="36">
        <v>185.28333333333333</v>
      </c>
      <c r="E256" s="36">
        <v>179.71666666666667</v>
      </c>
      <c r="F256" s="36">
        <v>168.58333333333334</v>
      </c>
      <c r="G256" s="36">
        <v>163.01666666666668</v>
      </c>
      <c r="H256" s="36">
        <v>196.41666666666666</v>
      </c>
      <c r="I256" s="36">
        <v>201.98333333333332</v>
      </c>
      <c r="J256" s="36">
        <v>213.11666666666665</v>
      </c>
      <c r="K256" s="31">
        <v>190.85</v>
      </c>
      <c r="L256" s="31">
        <v>174.15</v>
      </c>
      <c r="M256" s="31">
        <v>63.825000000000003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1377.7</v>
      </c>
      <c r="D257" s="36">
        <v>1392.8499999999997</v>
      </c>
      <c r="E257" s="36">
        <v>1355.9499999999994</v>
      </c>
      <c r="F257" s="36">
        <v>1334.1999999999996</v>
      </c>
      <c r="G257" s="36">
        <v>1297.2999999999993</v>
      </c>
      <c r="H257" s="36">
        <v>1414.5999999999995</v>
      </c>
      <c r="I257" s="36">
        <v>1451.4999999999995</v>
      </c>
      <c r="J257" s="36">
        <v>1473.2499999999995</v>
      </c>
      <c r="K257" s="31">
        <v>1429.75</v>
      </c>
      <c r="L257" s="31">
        <v>1371.1</v>
      </c>
      <c r="M257" s="31">
        <v>2.0854300000000001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3155.9</v>
      </c>
      <c r="D258" s="36">
        <v>3170.1166666666668</v>
      </c>
      <c r="E258" s="36">
        <v>3126.2833333333338</v>
      </c>
      <c r="F258" s="36">
        <v>3096.666666666667</v>
      </c>
      <c r="G258" s="36">
        <v>3052.8333333333339</v>
      </c>
      <c r="H258" s="36">
        <v>3199.7333333333336</v>
      </c>
      <c r="I258" s="36">
        <v>3243.5666666666666</v>
      </c>
      <c r="J258" s="36">
        <v>3273.1833333333334</v>
      </c>
      <c r="K258" s="31">
        <v>3213.95</v>
      </c>
      <c r="L258" s="31">
        <v>3140.5</v>
      </c>
      <c r="M258" s="31">
        <v>0.55344000000000004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118.35</v>
      </c>
      <c r="D259" s="36">
        <v>119.63333333333333</v>
      </c>
      <c r="E259" s="36">
        <v>116.56666666666665</v>
      </c>
      <c r="F259" s="36">
        <v>114.78333333333332</v>
      </c>
      <c r="G259" s="36">
        <v>111.71666666666664</v>
      </c>
      <c r="H259" s="36">
        <v>121.41666666666666</v>
      </c>
      <c r="I259" s="36">
        <v>124.48333333333332</v>
      </c>
      <c r="J259" s="36">
        <v>126.26666666666667</v>
      </c>
      <c r="K259" s="31">
        <v>122.7</v>
      </c>
      <c r="L259" s="31">
        <v>117.85</v>
      </c>
      <c r="M259" s="31">
        <v>25.337579999999999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1428.2</v>
      </c>
      <c r="D260" s="36">
        <v>1433.7166666666665</v>
      </c>
      <c r="E260" s="36">
        <v>1409.4833333333329</v>
      </c>
      <c r="F260" s="36">
        <v>1390.7666666666664</v>
      </c>
      <c r="G260" s="36">
        <v>1366.5333333333328</v>
      </c>
      <c r="H260" s="36">
        <v>1452.4333333333329</v>
      </c>
      <c r="I260" s="36">
        <v>1476.6666666666665</v>
      </c>
      <c r="J260" s="36">
        <v>1495.383333333333</v>
      </c>
      <c r="K260" s="31">
        <v>1457.95</v>
      </c>
      <c r="L260" s="31">
        <v>1415</v>
      </c>
      <c r="M260" s="31">
        <v>0.21204999999999999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456.9</v>
      </c>
      <c r="D261" s="36">
        <v>460.41666666666669</v>
      </c>
      <c r="E261" s="36">
        <v>450.83333333333337</v>
      </c>
      <c r="F261" s="36">
        <v>444.76666666666671</v>
      </c>
      <c r="G261" s="36">
        <v>435.18333333333339</v>
      </c>
      <c r="H261" s="36">
        <v>466.48333333333335</v>
      </c>
      <c r="I261" s="36">
        <v>476.06666666666672</v>
      </c>
      <c r="J261" s="36">
        <v>482.13333333333333</v>
      </c>
      <c r="K261" s="31">
        <v>470</v>
      </c>
      <c r="L261" s="31">
        <v>454.35</v>
      </c>
      <c r="M261" s="31">
        <v>7.6023300000000003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683.2</v>
      </c>
      <c r="D262" s="36">
        <v>685</v>
      </c>
      <c r="E262" s="36">
        <v>677</v>
      </c>
      <c r="F262" s="36">
        <v>670.8</v>
      </c>
      <c r="G262" s="36">
        <v>662.8</v>
      </c>
      <c r="H262" s="36">
        <v>691.2</v>
      </c>
      <c r="I262" s="36">
        <v>699.2</v>
      </c>
      <c r="J262" s="36">
        <v>705.40000000000009</v>
      </c>
      <c r="K262" s="31">
        <v>693</v>
      </c>
      <c r="L262" s="31">
        <v>678.8</v>
      </c>
      <c r="M262" s="31">
        <v>19.669910000000002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362.5</v>
      </c>
      <c r="D263" s="36">
        <v>365.33333333333331</v>
      </c>
      <c r="E263" s="36">
        <v>354.16666666666663</v>
      </c>
      <c r="F263" s="36">
        <v>345.83333333333331</v>
      </c>
      <c r="G263" s="36">
        <v>334.66666666666663</v>
      </c>
      <c r="H263" s="36">
        <v>373.66666666666663</v>
      </c>
      <c r="I263" s="36">
        <v>384.83333333333326</v>
      </c>
      <c r="J263" s="36">
        <v>393.16666666666663</v>
      </c>
      <c r="K263" s="31">
        <v>376.5</v>
      </c>
      <c r="L263" s="31">
        <v>357</v>
      </c>
      <c r="M263" s="31">
        <v>0.87778999999999996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644.45000000000005</v>
      </c>
      <c r="D264" s="36">
        <v>641.13333333333333</v>
      </c>
      <c r="E264" s="36">
        <v>631.26666666666665</v>
      </c>
      <c r="F264" s="36">
        <v>618.08333333333337</v>
      </c>
      <c r="G264" s="36">
        <v>608.2166666666667</v>
      </c>
      <c r="H264" s="36">
        <v>654.31666666666661</v>
      </c>
      <c r="I264" s="36">
        <v>664.18333333333317</v>
      </c>
      <c r="J264" s="36">
        <v>677.36666666666656</v>
      </c>
      <c r="K264" s="31">
        <v>651</v>
      </c>
      <c r="L264" s="31">
        <v>627.95000000000005</v>
      </c>
      <c r="M264" s="31">
        <v>1.51546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382.75</v>
      </c>
      <c r="D265" s="36">
        <v>382.2833333333333</v>
      </c>
      <c r="E265" s="36">
        <v>377.56666666666661</v>
      </c>
      <c r="F265" s="36">
        <v>372.38333333333333</v>
      </c>
      <c r="G265" s="36">
        <v>367.66666666666663</v>
      </c>
      <c r="H265" s="36">
        <v>387.46666666666658</v>
      </c>
      <c r="I265" s="36">
        <v>392.18333333333328</v>
      </c>
      <c r="J265" s="36">
        <v>397.36666666666656</v>
      </c>
      <c r="K265" s="31">
        <v>387</v>
      </c>
      <c r="L265" s="31">
        <v>377.1</v>
      </c>
      <c r="M265" s="31">
        <v>5.2106399999999997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85.35</v>
      </c>
      <c r="D266" s="36">
        <v>85.266666666666666</v>
      </c>
      <c r="E266" s="36">
        <v>84.283333333333331</v>
      </c>
      <c r="F266" s="36">
        <v>83.216666666666669</v>
      </c>
      <c r="G266" s="36">
        <v>82.233333333333334</v>
      </c>
      <c r="H266" s="36">
        <v>86.333333333333329</v>
      </c>
      <c r="I266" s="36">
        <v>87.316666666666649</v>
      </c>
      <c r="J266" s="36">
        <v>88.383333333333326</v>
      </c>
      <c r="K266" s="31">
        <v>86.25</v>
      </c>
      <c r="L266" s="31">
        <v>84.2</v>
      </c>
      <c r="M266" s="31">
        <v>24.856290000000001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422.1</v>
      </c>
      <c r="D267" s="36">
        <v>414.36666666666662</v>
      </c>
      <c r="E267" s="36">
        <v>403.73333333333323</v>
      </c>
      <c r="F267" s="36">
        <v>385.36666666666662</v>
      </c>
      <c r="G267" s="36">
        <v>374.73333333333323</v>
      </c>
      <c r="H267" s="36">
        <v>432.73333333333323</v>
      </c>
      <c r="I267" s="36">
        <v>443.36666666666656</v>
      </c>
      <c r="J267" s="36">
        <v>461.73333333333323</v>
      </c>
      <c r="K267" s="31">
        <v>425</v>
      </c>
      <c r="L267" s="31">
        <v>396</v>
      </c>
      <c r="M267" s="31">
        <v>81.955449999999999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774.05</v>
      </c>
      <c r="D268" s="36">
        <v>776.81666666666661</v>
      </c>
      <c r="E268" s="36">
        <v>769.93333333333317</v>
      </c>
      <c r="F268" s="36">
        <v>765.81666666666661</v>
      </c>
      <c r="G268" s="36">
        <v>758.93333333333317</v>
      </c>
      <c r="H268" s="36">
        <v>780.93333333333317</v>
      </c>
      <c r="I268" s="36">
        <v>787.81666666666661</v>
      </c>
      <c r="J268" s="36">
        <v>791.93333333333317</v>
      </c>
      <c r="K268" s="31">
        <v>783.7</v>
      </c>
      <c r="L268" s="31">
        <v>772.7</v>
      </c>
      <c r="M268" s="31">
        <v>21.476209999999998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531</v>
      </c>
      <c r="D269" s="36">
        <v>530.73333333333335</v>
      </c>
      <c r="E269" s="36">
        <v>525.51666666666665</v>
      </c>
      <c r="F269" s="36">
        <v>520.0333333333333</v>
      </c>
      <c r="G269" s="36">
        <v>514.81666666666661</v>
      </c>
      <c r="H269" s="36">
        <v>536.2166666666667</v>
      </c>
      <c r="I269" s="36">
        <v>541.43333333333339</v>
      </c>
      <c r="J269" s="36">
        <v>546.91666666666674</v>
      </c>
      <c r="K269" s="31">
        <v>535.95000000000005</v>
      </c>
      <c r="L269" s="31">
        <v>525.25</v>
      </c>
      <c r="M269" s="31">
        <v>17.02375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471.25</v>
      </c>
      <c r="D270" s="36">
        <v>471.43333333333339</v>
      </c>
      <c r="E270" s="36">
        <v>466.6666666666668</v>
      </c>
      <c r="F270" s="36">
        <v>462.08333333333343</v>
      </c>
      <c r="G270" s="36">
        <v>457.31666666666683</v>
      </c>
      <c r="H270" s="36">
        <v>476.01666666666677</v>
      </c>
      <c r="I270" s="36">
        <v>480.78333333333342</v>
      </c>
      <c r="J270" s="36">
        <v>485.36666666666673</v>
      </c>
      <c r="K270" s="31">
        <v>476.2</v>
      </c>
      <c r="L270" s="31">
        <v>466.85</v>
      </c>
      <c r="M270" s="31">
        <v>1.1481399999999999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429.25</v>
      </c>
      <c r="D271" s="36">
        <v>430.34999999999997</v>
      </c>
      <c r="E271" s="36">
        <v>424.89999999999992</v>
      </c>
      <c r="F271" s="36">
        <v>420.54999999999995</v>
      </c>
      <c r="G271" s="36">
        <v>415.09999999999991</v>
      </c>
      <c r="H271" s="36">
        <v>434.69999999999993</v>
      </c>
      <c r="I271" s="36">
        <v>440.15</v>
      </c>
      <c r="J271" s="36">
        <v>444.49999999999994</v>
      </c>
      <c r="K271" s="31">
        <v>435.8</v>
      </c>
      <c r="L271" s="31">
        <v>426</v>
      </c>
      <c r="M271" s="31">
        <v>0.95625000000000004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708.2</v>
      </c>
      <c r="D272" s="36">
        <v>703.79999999999984</v>
      </c>
      <c r="E272" s="36">
        <v>697.4499999999997</v>
      </c>
      <c r="F272" s="36">
        <v>686.69999999999982</v>
      </c>
      <c r="G272" s="36">
        <v>680.34999999999968</v>
      </c>
      <c r="H272" s="36">
        <v>714.54999999999973</v>
      </c>
      <c r="I272" s="36">
        <v>720.89999999999986</v>
      </c>
      <c r="J272" s="36">
        <v>731.64999999999975</v>
      </c>
      <c r="K272" s="31">
        <v>710.15</v>
      </c>
      <c r="L272" s="31">
        <v>693.05</v>
      </c>
      <c r="M272" s="31">
        <v>1.09598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349.05</v>
      </c>
      <c r="D273" s="36">
        <v>350.81666666666666</v>
      </c>
      <c r="E273" s="36">
        <v>345.58333333333331</v>
      </c>
      <c r="F273" s="36">
        <v>342.11666666666667</v>
      </c>
      <c r="G273" s="36">
        <v>336.88333333333333</v>
      </c>
      <c r="H273" s="36">
        <v>354.2833333333333</v>
      </c>
      <c r="I273" s="36">
        <v>359.51666666666665</v>
      </c>
      <c r="J273" s="36">
        <v>362.98333333333329</v>
      </c>
      <c r="K273" s="31">
        <v>356.05</v>
      </c>
      <c r="L273" s="31">
        <v>347.35</v>
      </c>
      <c r="M273" s="31">
        <v>6.0472299999999999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729.4</v>
      </c>
      <c r="D274" s="36">
        <v>727.01666666666677</v>
      </c>
      <c r="E274" s="36">
        <v>719.68333333333351</v>
      </c>
      <c r="F274" s="36">
        <v>709.9666666666667</v>
      </c>
      <c r="G274" s="36">
        <v>702.63333333333344</v>
      </c>
      <c r="H274" s="36">
        <v>736.73333333333358</v>
      </c>
      <c r="I274" s="36">
        <v>744.06666666666683</v>
      </c>
      <c r="J274" s="36">
        <v>753.78333333333364</v>
      </c>
      <c r="K274" s="31">
        <v>734.35</v>
      </c>
      <c r="L274" s="31">
        <v>717.3</v>
      </c>
      <c r="M274" s="31">
        <v>1.62276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1335.85</v>
      </c>
      <c r="D275" s="36">
        <v>1348.3666666666668</v>
      </c>
      <c r="E275" s="36">
        <v>1317.7833333333335</v>
      </c>
      <c r="F275" s="36">
        <v>1299.7166666666667</v>
      </c>
      <c r="G275" s="36">
        <v>1269.1333333333334</v>
      </c>
      <c r="H275" s="36">
        <v>1366.4333333333336</v>
      </c>
      <c r="I275" s="36">
        <v>1397.0166666666667</v>
      </c>
      <c r="J275" s="36">
        <v>1415.0833333333337</v>
      </c>
      <c r="K275" s="31">
        <v>1378.95</v>
      </c>
      <c r="L275" s="31">
        <v>1330.3</v>
      </c>
      <c r="M275" s="31">
        <v>0.87356999999999996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623.5</v>
      </c>
      <c r="D276" s="36">
        <v>625.80000000000007</v>
      </c>
      <c r="E276" s="36">
        <v>614.80000000000018</v>
      </c>
      <c r="F276" s="36">
        <v>606.10000000000014</v>
      </c>
      <c r="G276" s="36">
        <v>595.10000000000025</v>
      </c>
      <c r="H276" s="36">
        <v>634.50000000000011</v>
      </c>
      <c r="I276" s="36">
        <v>645.49999999999989</v>
      </c>
      <c r="J276" s="36">
        <v>654.20000000000005</v>
      </c>
      <c r="K276" s="31">
        <v>636.79999999999995</v>
      </c>
      <c r="L276" s="31">
        <v>617.1</v>
      </c>
      <c r="M276" s="31">
        <v>1.72255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215.7</v>
      </c>
      <c r="D277" s="36">
        <v>214.86666666666665</v>
      </c>
      <c r="E277" s="36">
        <v>210.8833333333333</v>
      </c>
      <c r="F277" s="36">
        <v>206.06666666666666</v>
      </c>
      <c r="G277" s="36">
        <v>202.08333333333331</v>
      </c>
      <c r="H277" s="36">
        <v>219.68333333333328</v>
      </c>
      <c r="I277" s="36">
        <v>223.66666666666663</v>
      </c>
      <c r="J277" s="36">
        <v>228.48333333333326</v>
      </c>
      <c r="K277" s="31">
        <v>218.85</v>
      </c>
      <c r="L277" s="31">
        <v>210.05</v>
      </c>
      <c r="M277" s="31">
        <v>21.33466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322.45</v>
      </c>
      <c r="D278" s="36">
        <v>323.14999999999998</v>
      </c>
      <c r="E278" s="36">
        <v>319.44999999999993</v>
      </c>
      <c r="F278" s="36">
        <v>316.44999999999993</v>
      </c>
      <c r="G278" s="36">
        <v>312.74999999999989</v>
      </c>
      <c r="H278" s="36">
        <v>326.14999999999998</v>
      </c>
      <c r="I278" s="36">
        <v>329.85</v>
      </c>
      <c r="J278" s="36">
        <v>332.85</v>
      </c>
      <c r="K278" s="31">
        <v>326.85000000000002</v>
      </c>
      <c r="L278" s="31">
        <v>320.14999999999998</v>
      </c>
      <c r="M278" s="31">
        <v>2.4958800000000001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135.55000000000001</v>
      </c>
      <c r="D279" s="36">
        <v>135.68333333333334</v>
      </c>
      <c r="E279" s="36">
        <v>133.91666666666669</v>
      </c>
      <c r="F279" s="36">
        <v>132.28333333333336</v>
      </c>
      <c r="G279" s="36">
        <v>130.51666666666671</v>
      </c>
      <c r="H279" s="36">
        <v>137.31666666666666</v>
      </c>
      <c r="I279" s="36">
        <v>139.08333333333331</v>
      </c>
      <c r="J279" s="36">
        <v>140.71666666666664</v>
      </c>
      <c r="K279" s="31">
        <v>137.44999999999999</v>
      </c>
      <c r="L279" s="31">
        <v>134.05000000000001</v>
      </c>
      <c r="M279" s="31">
        <v>19.398409999999998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655.9</v>
      </c>
      <c r="D280" s="36">
        <v>657.9</v>
      </c>
      <c r="E280" s="36">
        <v>648</v>
      </c>
      <c r="F280" s="36">
        <v>640.1</v>
      </c>
      <c r="G280" s="36">
        <v>630.20000000000005</v>
      </c>
      <c r="H280" s="36">
        <v>665.8</v>
      </c>
      <c r="I280" s="36">
        <v>675.69999999999982</v>
      </c>
      <c r="J280" s="36">
        <v>683.59999999999991</v>
      </c>
      <c r="K280" s="31">
        <v>667.8</v>
      </c>
      <c r="L280" s="31">
        <v>650</v>
      </c>
      <c r="M280" s="31">
        <v>1.4787300000000001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2479.6999999999998</v>
      </c>
      <c r="D281" s="36">
        <v>2493.6666666666665</v>
      </c>
      <c r="E281" s="36">
        <v>2417.333333333333</v>
      </c>
      <c r="F281" s="36">
        <v>2354.9666666666667</v>
      </c>
      <c r="G281" s="36">
        <v>2278.6333333333332</v>
      </c>
      <c r="H281" s="36">
        <v>2556.0333333333328</v>
      </c>
      <c r="I281" s="36">
        <v>2632.3666666666659</v>
      </c>
      <c r="J281" s="36">
        <v>2694.7333333333327</v>
      </c>
      <c r="K281" s="31">
        <v>2570</v>
      </c>
      <c r="L281" s="31">
        <v>2431.3000000000002</v>
      </c>
      <c r="M281" s="31">
        <v>4.0489300000000004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2751.3</v>
      </c>
      <c r="D282" s="36">
        <v>2737.8166666666671</v>
      </c>
      <c r="E282" s="36">
        <v>2705.6333333333341</v>
      </c>
      <c r="F282" s="36">
        <v>2659.9666666666672</v>
      </c>
      <c r="G282" s="36">
        <v>2627.7833333333342</v>
      </c>
      <c r="H282" s="36">
        <v>2783.483333333334</v>
      </c>
      <c r="I282" s="36">
        <v>2815.6666666666674</v>
      </c>
      <c r="J282" s="36">
        <v>2861.3333333333339</v>
      </c>
      <c r="K282" s="31">
        <v>2770</v>
      </c>
      <c r="L282" s="31">
        <v>2692.15</v>
      </c>
      <c r="M282" s="31">
        <v>3.6790000000000003E-2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570.1</v>
      </c>
      <c r="D283" s="36">
        <v>572.13333333333333</v>
      </c>
      <c r="E283" s="36">
        <v>564.9666666666667</v>
      </c>
      <c r="F283" s="36">
        <v>559.83333333333337</v>
      </c>
      <c r="G283" s="36">
        <v>552.66666666666674</v>
      </c>
      <c r="H283" s="36">
        <v>577.26666666666665</v>
      </c>
      <c r="I283" s="36">
        <v>584.43333333333339</v>
      </c>
      <c r="J283" s="36">
        <v>589.56666666666661</v>
      </c>
      <c r="K283" s="31">
        <v>579.29999999999995</v>
      </c>
      <c r="L283" s="31">
        <v>567</v>
      </c>
      <c r="M283" s="31">
        <v>0.13042999999999999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451.45</v>
      </c>
      <c r="D284" s="36">
        <v>452.3</v>
      </c>
      <c r="E284" s="36">
        <v>445.3</v>
      </c>
      <c r="F284" s="36">
        <v>439.15</v>
      </c>
      <c r="G284" s="36">
        <v>432.15</v>
      </c>
      <c r="H284" s="36">
        <v>458.45000000000005</v>
      </c>
      <c r="I284" s="36">
        <v>465.45000000000005</v>
      </c>
      <c r="J284" s="36">
        <v>471.60000000000008</v>
      </c>
      <c r="K284" s="31">
        <v>459.3</v>
      </c>
      <c r="L284" s="31">
        <v>446.15</v>
      </c>
      <c r="M284" s="31">
        <v>1.3918299999999999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272.64999999999998</v>
      </c>
      <c r="D285" s="36">
        <v>273.56666666666666</v>
      </c>
      <c r="E285" s="36">
        <v>268.58333333333331</v>
      </c>
      <c r="F285" s="36">
        <v>264.51666666666665</v>
      </c>
      <c r="G285" s="36">
        <v>259.5333333333333</v>
      </c>
      <c r="H285" s="36">
        <v>277.63333333333333</v>
      </c>
      <c r="I285" s="36">
        <v>282.61666666666667</v>
      </c>
      <c r="J285" s="36">
        <v>286.68333333333334</v>
      </c>
      <c r="K285" s="31">
        <v>278.55</v>
      </c>
      <c r="L285" s="31">
        <v>269.5</v>
      </c>
      <c r="M285" s="31">
        <v>6.4492000000000003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1756.45</v>
      </c>
      <c r="D286" s="36">
        <v>1759.5</v>
      </c>
      <c r="E286" s="36">
        <v>1749.1</v>
      </c>
      <c r="F286" s="36">
        <v>1741.75</v>
      </c>
      <c r="G286" s="36">
        <v>1731.35</v>
      </c>
      <c r="H286" s="36">
        <v>1766.85</v>
      </c>
      <c r="I286" s="36">
        <v>1777.25</v>
      </c>
      <c r="J286" s="36">
        <v>1784.6</v>
      </c>
      <c r="K286" s="31">
        <v>1769.9</v>
      </c>
      <c r="L286" s="31">
        <v>1752.15</v>
      </c>
      <c r="M286" s="31">
        <v>37.101230000000001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1073.75</v>
      </c>
      <c r="D287" s="36">
        <v>1070.0166666666667</v>
      </c>
      <c r="E287" s="36">
        <v>1048.7333333333333</v>
      </c>
      <c r="F287" s="36">
        <v>1023.7166666666667</v>
      </c>
      <c r="G287" s="36">
        <v>1002.4333333333334</v>
      </c>
      <c r="H287" s="36">
        <v>1095.0333333333333</v>
      </c>
      <c r="I287" s="36">
        <v>1116.3166666666666</v>
      </c>
      <c r="J287" s="36">
        <v>1141.3333333333333</v>
      </c>
      <c r="K287" s="31">
        <v>1091.3</v>
      </c>
      <c r="L287" s="31">
        <v>1045</v>
      </c>
      <c r="M287" s="31">
        <v>10.24376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402.55</v>
      </c>
      <c r="D288" s="36">
        <v>404.86666666666662</v>
      </c>
      <c r="E288" s="36">
        <v>399.08333333333326</v>
      </c>
      <c r="F288" s="36">
        <v>395.61666666666662</v>
      </c>
      <c r="G288" s="36">
        <v>389.83333333333326</v>
      </c>
      <c r="H288" s="36">
        <v>408.33333333333326</v>
      </c>
      <c r="I288" s="36">
        <v>414.11666666666667</v>
      </c>
      <c r="J288" s="36">
        <v>417.58333333333326</v>
      </c>
      <c r="K288" s="31">
        <v>410.65</v>
      </c>
      <c r="L288" s="31">
        <v>401.4</v>
      </c>
      <c r="M288" s="31">
        <v>1.9937800000000001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1993.05</v>
      </c>
      <c r="D289" s="36">
        <v>1991.1499999999999</v>
      </c>
      <c r="E289" s="36">
        <v>1977.3499999999997</v>
      </c>
      <c r="F289" s="36">
        <v>1961.6499999999999</v>
      </c>
      <c r="G289" s="36">
        <v>1947.8499999999997</v>
      </c>
      <c r="H289" s="36">
        <v>2006.8499999999997</v>
      </c>
      <c r="I289" s="36">
        <v>2020.6499999999999</v>
      </c>
      <c r="J289" s="36">
        <v>2036.3499999999997</v>
      </c>
      <c r="K289" s="31">
        <v>2004.95</v>
      </c>
      <c r="L289" s="31">
        <v>1975.45</v>
      </c>
      <c r="M289" s="31">
        <v>0.50392999999999999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3079.8</v>
      </c>
      <c r="D290" s="36">
        <v>3108.5166666666664</v>
      </c>
      <c r="E290" s="36">
        <v>2989.333333333333</v>
      </c>
      <c r="F290" s="36">
        <v>2898.8666666666668</v>
      </c>
      <c r="G290" s="36">
        <v>2779.6833333333334</v>
      </c>
      <c r="H290" s="36">
        <v>3198.9833333333327</v>
      </c>
      <c r="I290" s="36">
        <v>3318.1666666666661</v>
      </c>
      <c r="J290" s="36">
        <v>3408.6333333333323</v>
      </c>
      <c r="K290" s="31">
        <v>3227.7</v>
      </c>
      <c r="L290" s="31">
        <v>3018.05</v>
      </c>
      <c r="M290" s="31">
        <v>4.5461400000000003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124.55</v>
      </c>
      <c r="D291" s="36">
        <v>124.60000000000001</v>
      </c>
      <c r="E291" s="36">
        <v>122.95000000000002</v>
      </c>
      <c r="F291" s="36">
        <v>121.35000000000001</v>
      </c>
      <c r="G291" s="36">
        <v>119.70000000000002</v>
      </c>
      <c r="H291" s="36">
        <v>126.20000000000002</v>
      </c>
      <c r="I291" s="36">
        <v>127.85000000000002</v>
      </c>
      <c r="J291" s="36">
        <v>129.45000000000002</v>
      </c>
      <c r="K291" s="31">
        <v>126.25</v>
      </c>
      <c r="L291" s="31">
        <v>123</v>
      </c>
      <c r="M291" s="31">
        <v>57.496600000000001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4651.3</v>
      </c>
      <c r="D292" s="36">
        <v>4652.75</v>
      </c>
      <c r="E292" s="36">
        <v>4619.55</v>
      </c>
      <c r="F292" s="36">
        <v>4587.8</v>
      </c>
      <c r="G292" s="36">
        <v>4554.6000000000004</v>
      </c>
      <c r="H292" s="36">
        <v>4684.5</v>
      </c>
      <c r="I292" s="36">
        <v>4717.7000000000007</v>
      </c>
      <c r="J292" s="36">
        <v>4749.45</v>
      </c>
      <c r="K292" s="31">
        <v>4685.95</v>
      </c>
      <c r="L292" s="31">
        <v>4621</v>
      </c>
      <c r="M292" s="31">
        <v>1.11348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14862.1</v>
      </c>
      <c r="D293" s="36">
        <v>14944.666666666666</v>
      </c>
      <c r="E293" s="36">
        <v>14727.483333333332</v>
      </c>
      <c r="F293" s="36">
        <v>14592.866666666665</v>
      </c>
      <c r="G293" s="36">
        <v>14375.683333333331</v>
      </c>
      <c r="H293" s="36">
        <v>15079.283333333333</v>
      </c>
      <c r="I293" s="36">
        <v>15296.466666666667</v>
      </c>
      <c r="J293" s="36">
        <v>15431.083333333334</v>
      </c>
      <c r="K293" s="31">
        <v>15161.85</v>
      </c>
      <c r="L293" s="31">
        <v>14810.05</v>
      </c>
      <c r="M293" s="31">
        <v>2.247E-2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2918.5</v>
      </c>
      <c r="D294" s="36">
        <v>2919.0666666666671</v>
      </c>
      <c r="E294" s="36">
        <v>2901.6833333333343</v>
      </c>
      <c r="F294" s="36">
        <v>2884.8666666666672</v>
      </c>
      <c r="G294" s="36">
        <v>2867.4833333333345</v>
      </c>
      <c r="H294" s="36">
        <v>2935.8833333333341</v>
      </c>
      <c r="I294" s="36">
        <v>2953.2666666666664</v>
      </c>
      <c r="J294" s="36">
        <v>2970.0833333333339</v>
      </c>
      <c r="K294" s="31">
        <v>2936.45</v>
      </c>
      <c r="L294" s="31">
        <v>2902.25</v>
      </c>
      <c r="M294" s="31">
        <v>19.65569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417.25</v>
      </c>
      <c r="D295" s="36">
        <v>415.40000000000003</v>
      </c>
      <c r="E295" s="36">
        <v>409.35000000000008</v>
      </c>
      <c r="F295" s="36">
        <v>401.45000000000005</v>
      </c>
      <c r="G295" s="36">
        <v>395.40000000000009</v>
      </c>
      <c r="H295" s="36">
        <v>423.30000000000007</v>
      </c>
      <c r="I295" s="36">
        <v>429.35</v>
      </c>
      <c r="J295" s="36">
        <v>437.25000000000006</v>
      </c>
      <c r="K295" s="31">
        <v>421.45</v>
      </c>
      <c r="L295" s="31">
        <v>407.5</v>
      </c>
      <c r="M295" s="31">
        <v>5.6646999999999998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386.6</v>
      </c>
      <c r="D296" s="36">
        <v>386.86666666666662</v>
      </c>
      <c r="E296" s="36">
        <v>381.83333333333326</v>
      </c>
      <c r="F296" s="36">
        <v>377.06666666666666</v>
      </c>
      <c r="G296" s="36">
        <v>372.0333333333333</v>
      </c>
      <c r="H296" s="36">
        <v>391.63333333333321</v>
      </c>
      <c r="I296" s="36">
        <v>396.66666666666663</v>
      </c>
      <c r="J296" s="36">
        <v>401.43333333333317</v>
      </c>
      <c r="K296" s="31">
        <v>391.9</v>
      </c>
      <c r="L296" s="31">
        <v>382.1</v>
      </c>
      <c r="M296" s="31">
        <v>13.55645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287.35000000000002</v>
      </c>
      <c r="D297" s="36">
        <v>286.33333333333331</v>
      </c>
      <c r="E297" s="36">
        <v>283.16666666666663</v>
      </c>
      <c r="F297" s="36">
        <v>278.98333333333329</v>
      </c>
      <c r="G297" s="36">
        <v>275.81666666666661</v>
      </c>
      <c r="H297" s="36">
        <v>290.51666666666665</v>
      </c>
      <c r="I297" s="36">
        <v>293.68333333333328</v>
      </c>
      <c r="J297" s="36">
        <v>297.86666666666667</v>
      </c>
      <c r="K297" s="31">
        <v>289.5</v>
      </c>
      <c r="L297" s="31">
        <v>282.14999999999998</v>
      </c>
      <c r="M297" s="31">
        <v>4.25387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115.35</v>
      </c>
      <c r="D298" s="36">
        <v>114.73333333333335</v>
      </c>
      <c r="E298" s="36">
        <v>113.51666666666669</v>
      </c>
      <c r="F298" s="36">
        <v>111.68333333333335</v>
      </c>
      <c r="G298" s="36">
        <v>110.4666666666667</v>
      </c>
      <c r="H298" s="36">
        <v>116.56666666666669</v>
      </c>
      <c r="I298" s="36">
        <v>117.78333333333333</v>
      </c>
      <c r="J298" s="36">
        <v>119.61666666666669</v>
      </c>
      <c r="K298" s="31">
        <v>115.95</v>
      </c>
      <c r="L298" s="31">
        <v>112.9</v>
      </c>
      <c r="M298" s="31">
        <v>45.139960000000002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460.45</v>
      </c>
      <c r="D299" s="36">
        <v>460.05</v>
      </c>
      <c r="E299" s="36">
        <v>454.1</v>
      </c>
      <c r="F299" s="36">
        <v>447.75</v>
      </c>
      <c r="G299" s="36">
        <v>441.8</v>
      </c>
      <c r="H299" s="36">
        <v>466.40000000000003</v>
      </c>
      <c r="I299" s="36">
        <v>472.34999999999997</v>
      </c>
      <c r="J299" s="36">
        <v>478.70000000000005</v>
      </c>
      <c r="K299" s="31">
        <v>466</v>
      </c>
      <c r="L299" s="31">
        <v>453.7</v>
      </c>
      <c r="M299" s="31">
        <v>24.669219999999999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651.29999999999995</v>
      </c>
      <c r="D300" s="36">
        <v>653.36666666666667</v>
      </c>
      <c r="E300" s="36">
        <v>646.93333333333339</v>
      </c>
      <c r="F300" s="36">
        <v>642.56666666666672</v>
      </c>
      <c r="G300" s="36">
        <v>636.13333333333344</v>
      </c>
      <c r="H300" s="36">
        <v>657.73333333333335</v>
      </c>
      <c r="I300" s="36">
        <v>664.16666666666652</v>
      </c>
      <c r="J300" s="36">
        <v>668.5333333333333</v>
      </c>
      <c r="K300" s="31">
        <v>659.8</v>
      </c>
      <c r="L300" s="31">
        <v>649</v>
      </c>
      <c r="M300" s="31">
        <v>6.9554099999999996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5930.4</v>
      </c>
      <c r="D301" s="36">
        <v>5958.583333333333</v>
      </c>
      <c r="E301" s="36">
        <v>5883.1666666666661</v>
      </c>
      <c r="F301" s="36">
        <v>5835.9333333333334</v>
      </c>
      <c r="G301" s="36">
        <v>5760.5166666666664</v>
      </c>
      <c r="H301" s="36">
        <v>6005.8166666666657</v>
      </c>
      <c r="I301" s="36">
        <v>6081.2333333333318</v>
      </c>
      <c r="J301" s="36">
        <v>6128.4666666666653</v>
      </c>
      <c r="K301" s="31">
        <v>6034</v>
      </c>
      <c r="L301" s="31">
        <v>5911.35</v>
      </c>
      <c r="M301" s="31">
        <v>0.30158000000000001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5427.5</v>
      </c>
      <c r="D302" s="36">
        <v>5410</v>
      </c>
      <c r="E302" s="36">
        <v>5367.5</v>
      </c>
      <c r="F302" s="36">
        <v>5307.5</v>
      </c>
      <c r="G302" s="36">
        <v>5265</v>
      </c>
      <c r="H302" s="36">
        <v>5470</v>
      </c>
      <c r="I302" s="36">
        <v>5512.5</v>
      </c>
      <c r="J302" s="36">
        <v>5572.5</v>
      </c>
      <c r="K302" s="31">
        <v>5452.5</v>
      </c>
      <c r="L302" s="31">
        <v>5350</v>
      </c>
      <c r="M302" s="31">
        <v>1.8005500000000001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1097.45</v>
      </c>
      <c r="D303" s="36">
        <v>1107.7333333333333</v>
      </c>
      <c r="E303" s="36">
        <v>1081.2166666666667</v>
      </c>
      <c r="F303" s="36">
        <v>1064.9833333333333</v>
      </c>
      <c r="G303" s="36">
        <v>1038.4666666666667</v>
      </c>
      <c r="H303" s="36">
        <v>1123.9666666666667</v>
      </c>
      <c r="I303" s="36">
        <v>1150.4833333333336</v>
      </c>
      <c r="J303" s="36">
        <v>1166.7166666666667</v>
      </c>
      <c r="K303" s="31">
        <v>1134.25</v>
      </c>
      <c r="L303" s="31">
        <v>1091.5</v>
      </c>
      <c r="M303" s="31">
        <v>12.73489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1470.95</v>
      </c>
      <c r="D304" s="36">
        <v>1479.9833333333333</v>
      </c>
      <c r="E304" s="36">
        <v>1440.9666666666667</v>
      </c>
      <c r="F304" s="36">
        <v>1410.9833333333333</v>
      </c>
      <c r="G304" s="36">
        <v>1371.9666666666667</v>
      </c>
      <c r="H304" s="36">
        <v>1509.9666666666667</v>
      </c>
      <c r="I304" s="36">
        <v>1548.9833333333336</v>
      </c>
      <c r="J304" s="36">
        <v>1578.9666666666667</v>
      </c>
      <c r="K304" s="31">
        <v>1519</v>
      </c>
      <c r="L304" s="31">
        <v>1450</v>
      </c>
      <c r="M304" s="31">
        <v>2.8958699999999999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740.6</v>
      </c>
      <c r="D305" s="36">
        <v>749.73333333333323</v>
      </c>
      <c r="E305" s="36">
        <v>725.36666666666645</v>
      </c>
      <c r="F305" s="36">
        <v>710.13333333333321</v>
      </c>
      <c r="G305" s="36">
        <v>685.76666666666642</v>
      </c>
      <c r="H305" s="36">
        <v>764.96666666666647</v>
      </c>
      <c r="I305" s="36">
        <v>789.33333333333326</v>
      </c>
      <c r="J305" s="36">
        <v>804.56666666666649</v>
      </c>
      <c r="K305" s="31">
        <v>774.1</v>
      </c>
      <c r="L305" s="31">
        <v>734.5</v>
      </c>
      <c r="M305" s="31">
        <v>6.5529099999999998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1020.6</v>
      </c>
      <c r="D306" s="36">
        <v>1021.0833333333334</v>
      </c>
      <c r="E306" s="36">
        <v>1010.1166666666668</v>
      </c>
      <c r="F306" s="36">
        <v>999.63333333333344</v>
      </c>
      <c r="G306" s="36">
        <v>988.66666666666686</v>
      </c>
      <c r="H306" s="36">
        <v>1031.5666666666666</v>
      </c>
      <c r="I306" s="36">
        <v>1042.5333333333333</v>
      </c>
      <c r="J306" s="36">
        <v>1053.0166666666667</v>
      </c>
      <c r="K306" s="31">
        <v>1032.05</v>
      </c>
      <c r="L306" s="31">
        <v>1010.6</v>
      </c>
      <c r="M306" s="31">
        <v>3.5167700000000002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302.55</v>
      </c>
      <c r="D307" s="36">
        <v>304.05</v>
      </c>
      <c r="E307" s="36">
        <v>298.60000000000002</v>
      </c>
      <c r="F307" s="36">
        <v>294.65000000000003</v>
      </c>
      <c r="G307" s="36">
        <v>289.20000000000005</v>
      </c>
      <c r="H307" s="36">
        <v>308</v>
      </c>
      <c r="I307" s="36">
        <v>313.44999999999993</v>
      </c>
      <c r="J307" s="36">
        <v>317.39999999999998</v>
      </c>
      <c r="K307" s="31">
        <v>309.5</v>
      </c>
      <c r="L307" s="31">
        <v>300.10000000000002</v>
      </c>
      <c r="M307" s="31">
        <v>45.258879999999998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1607.15</v>
      </c>
      <c r="D308" s="36">
        <v>1597.0666666666668</v>
      </c>
      <c r="E308" s="36">
        <v>1576.1833333333336</v>
      </c>
      <c r="F308" s="36">
        <v>1545.2166666666667</v>
      </c>
      <c r="G308" s="36">
        <v>1524.3333333333335</v>
      </c>
      <c r="H308" s="36">
        <v>1628.0333333333338</v>
      </c>
      <c r="I308" s="36">
        <v>1648.916666666667</v>
      </c>
      <c r="J308" s="36">
        <v>1679.8833333333339</v>
      </c>
      <c r="K308" s="31">
        <v>1617.95</v>
      </c>
      <c r="L308" s="31">
        <v>1566.1</v>
      </c>
      <c r="M308" s="31">
        <v>38.277709999999999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401.25</v>
      </c>
      <c r="D309" s="36">
        <v>400.36666666666662</v>
      </c>
      <c r="E309" s="36">
        <v>394.73333333333323</v>
      </c>
      <c r="F309" s="36">
        <v>388.21666666666664</v>
      </c>
      <c r="G309" s="36">
        <v>382.58333333333326</v>
      </c>
      <c r="H309" s="36">
        <v>406.88333333333321</v>
      </c>
      <c r="I309" s="36">
        <v>412.51666666666654</v>
      </c>
      <c r="J309" s="36">
        <v>419.03333333333319</v>
      </c>
      <c r="K309" s="31">
        <v>406</v>
      </c>
      <c r="L309" s="31">
        <v>393.85</v>
      </c>
      <c r="M309" s="31">
        <v>0.95940999999999999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556.1</v>
      </c>
      <c r="D310" s="36">
        <v>560.13333333333333</v>
      </c>
      <c r="E310" s="36">
        <v>550.9666666666667</v>
      </c>
      <c r="F310" s="36">
        <v>545.83333333333337</v>
      </c>
      <c r="G310" s="36">
        <v>536.66666666666674</v>
      </c>
      <c r="H310" s="36">
        <v>565.26666666666665</v>
      </c>
      <c r="I310" s="36">
        <v>574.43333333333339</v>
      </c>
      <c r="J310" s="36">
        <v>579.56666666666661</v>
      </c>
      <c r="K310" s="31">
        <v>569.29999999999995</v>
      </c>
      <c r="L310" s="31">
        <v>555</v>
      </c>
      <c r="M310" s="31">
        <v>1.1805000000000001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387.65</v>
      </c>
      <c r="D311" s="36">
        <v>390.68333333333334</v>
      </c>
      <c r="E311" s="36">
        <v>383.36666666666667</v>
      </c>
      <c r="F311" s="36">
        <v>379.08333333333331</v>
      </c>
      <c r="G311" s="36">
        <v>371.76666666666665</v>
      </c>
      <c r="H311" s="36">
        <v>394.9666666666667</v>
      </c>
      <c r="I311" s="36">
        <v>402.28333333333342</v>
      </c>
      <c r="J311" s="36">
        <v>406.56666666666672</v>
      </c>
      <c r="K311" s="31">
        <v>398</v>
      </c>
      <c r="L311" s="31">
        <v>386.4</v>
      </c>
      <c r="M311" s="31">
        <v>1.9051100000000001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140.80000000000001</v>
      </c>
      <c r="D312" s="36">
        <v>140.11666666666667</v>
      </c>
      <c r="E312" s="36">
        <v>138.83333333333334</v>
      </c>
      <c r="F312" s="36">
        <v>136.86666666666667</v>
      </c>
      <c r="G312" s="36">
        <v>135.58333333333334</v>
      </c>
      <c r="H312" s="36">
        <v>142.08333333333334</v>
      </c>
      <c r="I312" s="36">
        <v>143.36666666666665</v>
      </c>
      <c r="J312" s="36">
        <v>145.33333333333334</v>
      </c>
      <c r="K312" s="31">
        <v>141.4</v>
      </c>
      <c r="L312" s="31">
        <v>138.15</v>
      </c>
      <c r="M312" s="31">
        <v>55.054560000000002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94.45</v>
      </c>
      <c r="D313" s="36">
        <v>94.40000000000002</v>
      </c>
      <c r="E313" s="36">
        <v>93.450000000000045</v>
      </c>
      <c r="F313" s="36">
        <v>92.450000000000031</v>
      </c>
      <c r="G313" s="36">
        <v>91.500000000000057</v>
      </c>
      <c r="H313" s="36">
        <v>95.400000000000034</v>
      </c>
      <c r="I313" s="36">
        <v>96.35</v>
      </c>
      <c r="J313" s="36">
        <v>97.350000000000023</v>
      </c>
      <c r="K313" s="31">
        <v>95.35</v>
      </c>
      <c r="L313" s="31">
        <v>93.4</v>
      </c>
      <c r="M313" s="31">
        <v>32.025620000000004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1751.8</v>
      </c>
      <c r="D314" s="36">
        <v>1742.5666666666666</v>
      </c>
      <c r="E314" s="36">
        <v>1728.2333333333331</v>
      </c>
      <c r="F314" s="36">
        <v>1704.6666666666665</v>
      </c>
      <c r="G314" s="36">
        <v>1690.333333333333</v>
      </c>
      <c r="H314" s="36">
        <v>1766.1333333333332</v>
      </c>
      <c r="I314" s="36">
        <v>1780.4666666666667</v>
      </c>
      <c r="J314" s="36">
        <v>1804.0333333333333</v>
      </c>
      <c r="K314" s="31">
        <v>1756.9</v>
      </c>
      <c r="L314" s="31">
        <v>1719</v>
      </c>
      <c r="M314" s="31">
        <v>1.23106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573.9</v>
      </c>
      <c r="D315" s="36">
        <v>573.63333333333333</v>
      </c>
      <c r="E315" s="36">
        <v>571.81666666666661</v>
      </c>
      <c r="F315" s="36">
        <v>569.73333333333323</v>
      </c>
      <c r="G315" s="36">
        <v>567.91666666666652</v>
      </c>
      <c r="H315" s="36">
        <v>575.7166666666667</v>
      </c>
      <c r="I315" s="36">
        <v>577.53333333333353</v>
      </c>
      <c r="J315" s="36">
        <v>579.61666666666679</v>
      </c>
      <c r="K315" s="31">
        <v>575.45000000000005</v>
      </c>
      <c r="L315" s="31">
        <v>571.54999999999995</v>
      </c>
      <c r="M315" s="31">
        <v>8.7184200000000001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10535.15</v>
      </c>
      <c r="D316" s="36">
        <v>10470.116666666667</v>
      </c>
      <c r="E316" s="36">
        <v>10373.483333333334</v>
      </c>
      <c r="F316" s="36">
        <v>10211.816666666668</v>
      </c>
      <c r="G316" s="36">
        <v>10115.183333333334</v>
      </c>
      <c r="H316" s="36">
        <v>10631.783333333333</v>
      </c>
      <c r="I316" s="36">
        <v>10728.416666666668</v>
      </c>
      <c r="J316" s="36">
        <v>10890.083333333332</v>
      </c>
      <c r="K316" s="31">
        <v>10566.75</v>
      </c>
      <c r="L316" s="31">
        <v>10308.450000000001</v>
      </c>
      <c r="M316" s="31">
        <v>9.8620599999999996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2434.9499999999998</v>
      </c>
      <c r="D317" s="36">
        <v>2422.3333333333335</v>
      </c>
      <c r="E317" s="36">
        <v>2394.666666666667</v>
      </c>
      <c r="F317" s="36">
        <v>2354.3833333333337</v>
      </c>
      <c r="G317" s="36">
        <v>2326.7166666666672</v>
      </c>
      <c r="H317" s="36">
        <v>2462.6166666666668</v>
      </c>
      <c r="I317" s="36">
        <v>2490.2833333333338</v>
      </c>
      <c r="J317" s="36">
        <v>2530.5666666666666</v>
      </c>
      <c r="K317" s="31">
        <v>2450</v>
      </c>
      <c r="L317" s="31">
        <v>2382.0500000000002</v>
      </c>
      <c r="M317" s="31">
        <v>0.63653000000000004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918.3</v>
      </c>
      <c r="D318" s="36">
        <v>921.69999999999993</v>
      </c>
      <c r="E318" s="36">
        <v>906.84999999999991</v>
      </c>
      <c r="F318" s="36">
        <v>895.4</v>
      </c>
      <c r="G318" s="36">
        <v>880.55</v>
      </c>
      <c r="H318" s="36">
        <v>933.14999999999986</v>
      </c>
      <c r="I318" s="36">
        <v>948</v>
      </c>
      <c r="J318" s="36">
        <v>959.44999999999982</v>
      </c>
      <c r="K318" s="31">
        <v>936.55</v>
      </c>
      <c r="L318" s="31">
        <v>910.25</v>
      </c>
      <c r="M318" s="31">
        <v>5.7222900000000001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543.25</v>
      </c>
      <c r="D319" s="36">
        <v>547.05000000000007</v>
      </c>
      <c r="E319" s="36">
        <v>534.70000000000016</v>
      </c>
      <c r="F319" s="36">
        <v>526.15000000000009</v>
      </c>
      <c r="G319" s="36">
        <v>513.80000000000018</v>
      </c>
      <c r="H319" s="36">
        <v>555.60000000000014</v>
      </c>
      <c r="I319" s="36">
        <v>567.95000000000005</v>
      </c>
      <c r="J319" s="36">
        <v>576.50000000000011</v>
      </c>
      <c r="K319" s="31">
        <v>559.4</v>
      </c>
      <c r="L319" s="31">
        <v>538.5</v>
      </c>
      <c r="M319" s="31">
        <v>21.536570000000001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2200.35</v>
      </c>
      <c r="D320" s="36">
        <v>2199.9333333333329</v>
      </c>
      <c r="E320" s="36">
        <v>2160.4166666666661</v>
      </c>
      <c r="F320" s="36">
        <v>2120.4833333333331</v>
      </c>
      <c r="G320" s="36">
        <v>2080.9666666666662</v>
      </c>
      <c r="H320" s="36">
        <v>2239.8666666666659</v>
      </c>
      <c r="I320" s="36">
        <v>2279.3833333333332</v>
      </c>
      <c r="J320" s="36">
        <v>2319.3166666666657</v>
      </c>
      <c r="K320" s="31">
        <v>2239.4499999999998</v>
      </c>
      <c r="L320" s="31">
        <v>2160</v>
      </c>
      <c r="M320" s="31">
        <v>18.06672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783.55</v>
      </c>
      <c r="D321" s="36">
        <v>783.61666666666667</v>
      </c>
      <c r="E321" s="36">
        <v>772.93333333333339</v>
      </c>
      <c r="F321" s="36">
        <v>762.31666666666672</v>
      </c>
      <c r="G321" s="36">
        <v>751.63333333333344</v>
      </c>
      <c r="H321" s="36">
        <v>794.23333333333335</v>
      </c>
      <c r="I321" s="36">
        <v>804.91666666666652</v>
      </c>
      <c r="J321" s="36">
        <v>815.5333333333333</v>
      </c>
      <c r="K321" s="31">
        <v>794.3</v>
      </c>
      <c r="L321" s="31">
        <v>773</v>
      </c>
      <c r="M321" s="31">
        <v>1.0597700000000001</v>
      </c>
      <c r="N321" s="1"/>
      <c r="O321" s="1"/>
    </row>
    <row r="322" spans="1:15" ht="12.75" customHeight="1">
      <c r="A322" s="33">
        <v>312</v>
      </c>
      <c r="B322" s="53" t="s">
        <v>1016</v>
      </c>
      <c r="C322" s="31">
        <v>986.2</v>
      </c>
      <c r="D322" s="36">
        <v>988.35</v>
      </c>
      <c r="E322" s="36">
        <v>979.65000000000009</v>
      </c>
      <c r="F322" s="36">
        <v>973.1</v>
      </c>
      <c r="G322" s="36">
        <v>964.40000000000009</v>
      </c>
      <c r="H322" s="36">
        <v>994.90000000000009</v>
      </c>
      <c r="I322" s="36">
        <v>1003.6000000000001</v>
      </c>
      <c r="J322" s="36">
        <v>1010.1500000000001</v>
      </c>
      <c r="K322" s="31">
        <v>997.05</v>
      </c>
      <c r="L322" s="31">
        <v>981.8</v>
      </c>
      <c r="M322" s="31">
        <v>0.18412000000000001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1091</v>
      </c>
      <c r="D323" s="36">
        <v>1091.7166666666665</v>
      </c>
      <c r="E323" s="36">
        <v>1074.583333333333</v>
      </c>
      <c r="F323" s="36">
        <v>1058.1666666666665</v>
      </c>
      <c r="G323" s="36">
        <v>1041.0333333333331</v>
      </c>
      <c r="H323" s="36">
        <v>1108.133333333333</v>
      </c>
      <c r="I323" s="36">
        <v>1125.2666666666667</v>
      </c>
      <c r="J323" s="36">
        <v>1141.6833333333329</v>
      </c>
      <c r="K323" s="31">
        <v>1108.8499999999999</v>
      </c>
      <c r="L323" s="31">
        <v>1075.3</v>
      </c>
      <c r="M323" s="31">
        <v>2.544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1417.75</v>
      </c>
      <c r="D324" s="36">
        <v>1419.1499999999999</v>
      </c>
      <c r="E324" s="36">
        <v>1399.1999999999998</v>
      </c>
      <c r="F324" s="36">
        <v>1380.6499999999999</v>
      </c>
      <c r="G324" s="36">
        <v>1360.6999999999998</v>
      </c>
      <c r="H324" s="36">
        <v>1437.6999999999998</v>
      </c>
      <c r="I324" s="36">
        <v>1457.65</v>
      </c>
      <c r="J324" s="36">
        <v>1476.1999999999998</v>
      </c>
      <c r="K324" s="31">
        <v>1439.1</v>
      </c>
      <c r="L324" s="31">
        <v>1400.6</v>
      </c>
      <c r="M324" s="31">
        <v>1.68004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57.4</v>
      </c>
      <c r="D325" s="36">
        <v>57.416666666666664</v>
      </c>
      <c r="E325" s="36">
        <v>55.783333333333331</v>
      </c>
      <c r="F325" s="36">
        <v>54.166666666666664</v>
      </c>
      <c r="G325" s="36">
        <v>52.533333333333331</v>
      </c>
      <c r="H325" s="36">
        <v>59.033333333333331</v>
      </c>
      <c r="I325" s="36">
        <v>60.666666666666671</v>
      </c>
      <c r="J325" s="36">
        <v>62.283333333333331</v>
      </c>
      <c r="K325" s="31">
        <v>59.05</v>
      </c>
      <c r="L325" s="31">
        <v>55.8</v>
      </c>
      <c r="M325" s="31">
        <v>40.913409999999999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63.75</v>
      </c>
      <c r="D326" s="36">
        <v>63.533333333333331</v>
      </c>
      <c r="E326" s="36">
        <v>62.86666666666666</v>
      </c>
      <c r="F326" s="36">
        <v>61.983333333333327</v>
      </c>
      <c r="G326" s="36">
        <v>61.316666666666656</v>
      </c>
      <c r="H326" s="36">
        <v>64.416666666666657</v>
      </c>
      <c r="I326" s="36">
        <v>65.083333333333343</v>
      </c>
      <c r="J326" s="36">
        <v>65.966666666666669</v>
      </c>
      <c r="K326" s="31">
        <v>64.2</v>
      </c>
      <c r="L326" s="31">
        <v>62.65</v>
      </c>
      <c r="M326" s="31">
        <v>29.243819999999999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854.6</v>
      </c>
      <c r="D327" s="36">
        <v>852.1</v>
      </c>
      <c r="E327" s="36">
        <v>843.80000000000007</v>
      </c>
      <c r="F327" s="36">
        <v>833</v>
      </c>
      <c r="G327" s="36">
        <v>824.7</v>
      </c>
      <c r="H327" s="36">
        <v>862.90000000000009</v>
      </c>
      <c r="I327" s="36">
        <v>871.2</v>
      </c>
      <c r="J327" s="36">
        <v>882.00000000000011</v>
      </c>
      <c r="K327" s="31">
        <v>860.4</v>
      </c>
      <c r="L327" s="31">
        <v>841.3</v>
      </c>
      <c r="M327" s="31">
        <v>0.63707000000000003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2486</v>
      </c>
      <c r="D328" s="36">
        <v>2476.2333333333336</v>
      </c>
      <c r="E328" s="36">
        <v>2456.8666666666672</v>
      </c>
      <c r="F328" s="36">
        <v>2427.7333333333336</v>
      </c>
      <c r="G328" s="36">
        <v>2408.3666666666672</v>
      </c>
      <c r="H328" s="36">
        <v>2505.3666666666672</v>
      </c>
      <c r="I328" s="36">
        <v>2524.733333333334</v>
      </c>
      <c r="J328" s="36">
        <v>2553.8666666666672</v>
      </c>
      <c r="K328" s="31">
        <v>2495.6</v>
      </c>
      <c r="L328" s="31">
        <v>2447.1</v>
      </c>
      <c r="M328" s="31">
        <v>1.7247699999999999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108655.05</v>
      </c>
      <c r="D329" s="36">
        <v>108827.36666666665</v>
      </c>
      <c r="E329" s="36">
        <v>108304.73333333331</v>
      </c>
      <c r="F329" s="36">
        <v>107954.41666666666</v>
      </c>
      <c r="G329" s="36">
        <v>107431.78333333331</v>
      </c>
      <c r="H329" s="36">
        <v>109177.68333333331</v>
      </c>
      <c r="I329" s="36">
        <v>109700.31666666664</v>
      </c>
      <c r="J329" s="36">
        <v>110050.6333333333</v>
      </c>
      <c r="K329" s="31">
        <v>109350</v>
      </c>
      <c r="L329" s="31">
        <v>108477.05</v>
      </c>
      <c r="M329" s="31">
        <v>3.372E-2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2489.5</v>
      </c>
      <c r="D330" s="36">
        <v>2504.6666666666665</v>
      </c>
      <c r="E330" s="36">
        <v>2462.8833333333332</v>
      </c>
      <c r="F330" s="36">
        <v>2436.2666666666669</v>
      </c>
      <c r="G330" s="36">
        <v>2394.4833333333336</v>
      </c>
      <c r="H330" s="36">
        <v>2531.2833333333328</v>
      </c>
      <c r="I330" s="36">
        <v>2573.0666666666666</v>
      </c>
      <c r="J330" s="36">
        <v>2599.6833333333325</v>
      </c>
      <c r="K330" s="31">
        <v>2546.4499999999998</v>
      </c>
      <c r="L330" s="31">
        <v>2478.0500000000002</v>
      </c>
      <c r="M330" s="31">
        <v>2.1915300000000002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1783.55</v>
      </c>
      <c r="D331" s="36">
        <v>1768.2</v>
      </c>
      <c r="E331" s="36">
        <v>1739.4</v>
      </c>
      <c r="F331" s="36">
        <v>1695.25</v>
      </c>
      <c r="G331" s="36">
        <v>1666.45</v>
      </c>
      <c r="H331" s="36">
        <v>1812.3500000000001</v>
      </c>
      <c r="I331" s="36">
        <v>1841.1499999999999</v>
      </c>
      <c r="J331" s="36">
        <v>1885.3000000000002</v>
      </c>
      <c r="K331" s="31">
        <v>1797</v>
      </c>
      <c r="L331" s="31">
        <v>1724.05</v>
      </c>
      <c r="M331" s="31">
        <v>7.9212300000000004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1270.2</v>
      </c>
      <c r="D332" s="36">
        <v>1274.0333333333333</v>
      </c>
      <c r="E332" s="36">
        <v>1260.0666666666666</v>
      </c>
      <c r="F332" s="36">
        <v>1249.9333333333334</v>
      </c>
      <c r="G332" s="36">
        <v>1235.9666666666667</v>
      </c>
      <c r="H332" s="36">
        <v>1284.1666666666665</v>
      </c>
      <c r="I332" s="36">
        <v>1298.1333333333332</v>
      </c>
      <c r="J332" s="36">
        <v>1308.2666666666664</v>
      </c>
      <c r="K332" s="31">
        <v>1288</v>
      </c>
      <c r="L332" s="31">
        <v>1263.9000000000001</v>
      </c>
      <c r="M332" s="31">
        <v>1.0517000000000001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1061.45</v>
      </c>
      <c r="D333" s="36">
        <v>1070.8166666666666</v>
      </c>
      <c r="E333" s="36">
        <v>1045.3833333333332</v>
      </c>
      <c r="F333" s="36">
        <v>1029.3166666666666</v>
      </c>
      <c r="G333" s="36">
        <v>1003.8833333333332</v>
      </c>
      <c r="H333" s="36">
        <v>1086.8833333333332</v>
      </c>
      <c r="I333" s="36">
        <v>1112.3166666666666</v>
      </c>
      <c r="J333" s="36">
        <v>1128.3833333333332</v>
      </c>
      <c r="K333" s="31">
        <v>1096.25</v>
      </c>
      <c r="L333" s="31">
        <v>1054.75</v>
      </c>
      <c r="M333" s="31">
        <v>2.62744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849.15</v>
      </c>
      <c r="D334" s="36">
        <v>852.80000000000007</v>
      </c>
      <c r="E334" s="36">
        <v>840.45000000000016</v>
      </c>
      <c r="F334" s="36">
        <v>831.75000000000011</v>
      </c>
      <c r="G334" s="36">
        <v>819.4000000000002</v>
      </c>
      <c r="H334" s="36">
        <v>861.50000000000011</v>
      </c>
      <c r="I334" s="36">
        <v>873.85</v>
      </c>
      <c r="J334" s="36">
        <v>882.55000000000007</v>
      </c>
      <c r="K334" s="31">
        <v>865.15</v>
      </c>
      <c r="L334" s="31">
        <v>844.1</v>
      </c>
      <c r="M334" s="31">
        <v>4.4592700000000001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93.5</v>
      </c>
      <c r="D335" s="36">
        <v>93.5</v>
      </c>
      <c r="E335" s="36">
        <v>92.5</v>
      </c>
      <c r="F335" s="36">
        <v>91.5</v>
      </c>
      <c r="G335" s="36">
        <v>90.5</v>
      </c>
      <c r="H335" s="36">
        <v>94.5</v>
      </c>
      <c r="I335" s="36">
        <v>95.5</v>
      </c>
      <c r="J335" s="36">
        <v>96.5</v>
      </c>
      <c r="K335" s="31">
        <v>94.5</v>
      </c>
      <c r="L335" s="31">
        <v>92.5</v>
      </c>
      <c r="M335" s="31">
        <v>52.624699999999997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4469.3500000000004</v>
      </c>
      <c r="D336" s="36">
        <v>4483.7833333333338</v>
      </c>
      <c r="E336" s="36">
        <v>4445.5666666666675</v>
      </c>
      <c r="F336" s="36">
        <v>4421.7833333333338</v>
      </c>
      <c r="G336" s="36">
        <v>4383.5666666666675</v>
      </c>
      <c r="H336" s="36">
        <v>4507.5666666666675</v>
      </c>
      <c r="I336" s="36">
        <v>4545.7833333333328</v>
      </c>
      <c r="J336" s="36">
        <v>4569.5666666666675</v>
      </c>
      <c r="K336" s="31">
        <v>4522</v>
      </c>
      <c r="L336" s="31">
        <v>4460</v>
      </c>
      <c r="M336" s="31">
        <v>1.0218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873.55</v>
      </c>
      <c r="D337" s="36">
        <v>873.69999999999993</v>
      </c>
      <c r="E337" s="36">
        <v>854.39999999999986</v>
      </c>
      <c r="F337" s="36">
        <v>835.24999999999989</v>
      </c>
      <c r="G337" s="36">
        <v>815.94999999999982</v>
      </c>
      <c r="H337" s="36">
        <v>892.84999999999991</v>
      </c>
      <c r="I337" s="36">
        <v>912.14999999999986</v>
      </c>
      <c r="J337" s="36">
        <v>931.3</v>
      </c>
      <c r="K337" s="31">
        <v>893</v>
      </c>
      <c r="L337" s="31">
        <v>854.55</v>
      </c>
      <c r="M337" s="31">
        <v>7.3502200000000002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58.3</v>
      </c>
      <c r="D338" s="36">
        <v>58.233333333333327</v>
      </c>
      <c r="E338" s="36">
        <v>56.966666666666654</v>
      </c>
      <c r="F338" s="36">
        <v>55.633333333333326</v>
      </c>
      <c r="G338" s="36">
        <v>54.366666666666653</v>
      </c>
      <c r="H338" s="36">
        <v>59.566666666666656</v>
      </c>
      <c r="I338" s="36">
        <v>60.833333333333321</v>
      </c>
      <c r="J338" s="36">
        <v>62.166666666666657</v>
      </c>
      <c r="K338" s="31">
        <v>59.5</v>
      </c>
      <c r="L338" s="31">
        <v>56.9</v>
      </c>
      <c r="M338" s="31">
        <v>307.98280999999997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150.30000000000001</v>
      </c>
      <c r="D339" s="36">
        <v>149.36666666666667</v>
      </c>
      <c r="E339" s="36">
        <v>147.03333333333336</v>
      </c>
      <c r="F339" s="36">
        <v>143.76666666666668</v>
      </c>
      <c r="G339" s="36">
        <v>141.43333333333337</v>
      </c>
      <c r="H339" s="36">
        <v>152.63333333333335</v>
      </c>
      <c r="I339" s="36">
        <v>154.96666666666667</v>
      </c>
      <c r="J339" s="36">
        <v>158.23333333333335</v>
      </c>
      <c r="K339" s="31">
        <v>151.69999999999999</v>
      </c>
      <c r="L339" s="31">
        <v>146.1</v>
      </c>
      <c r="M339" s="31">
        <v>114.87027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22532.5</v>
      </c>
      <c r="D340" s="36">
        <v>22517.483333333334</v>
      </c>
      <c r="E340" s="36">
        <v>22395.016666666666</v>
      </c>
      <c r="F340" s="36">
        <v>22257.533333333333</v>
      </c>
      <c r="G340" s="36">
        <v>22135.066666666666</v>
      </c>
      <c r="H340" s="36">
        <v>22654.966666666667</v>
      </c>
      <c r="I340" s="36">
        <v>22777.433333333334</v>
      </c>
      <c r="J340" s="36">
        <v>22914.916666666668</v>
      </c>
      <c r="K340" s="31">
        <v>22639.95</v>
      </c>
      <c r="L340" s="31">
        <v>22380</v>
      </c>
      <c r="M340" s="31">
        <v>0.38301000000000002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68.05</v>
      </c>
      <c r="D341" s="36">
        <v>67.483333333333334</v>
      </c>
      <c r="E341" s="36">
        <v>66.466666666666669</v>
      </c>
      <c r="F341" s="36">
        <v>64.88333333333334</v>
      </c>
      <c r="G341" s="36">
        <v>63.866666666666674</v>
      </c>
      <c r="H341" s="36">
        <v>69.066666666666663</v>
      </c>
      <c r="I341" s="36">
        <v>70.083333333333343</v>
      </c>
      <c r="J341" s="36">
        <v>71.666666666666657</v>
      </c>
      <c r="K341" s="31">
        <v>68.5</v>
      </c>
      <c r="L341" s="31">
        <v>65.900000000000006</v>
      </c>
      <c r="M341" s="31">
        <v>16.919039999999999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52.05</v>
      </c>
      <c r="D342" s="36">
        <v>52.599999999999994</v>
      </c>
      <c r="E342" s="36">
        <v>51.29999999999999</v>
      </c>
      <c r="F342" s="36">
        <v>50.55</v>
      </c>
      <c r="G342" s="36">
        <v>49.249999999999993</v>
      </c>
      <c r="H342" s="36">
        <v>53.349999999999987</v>
      </c>
      <c r="I342" s="36">
        <v>54.65</v>
      </c>
      <c r="J342" s="36">
        <v>55.399999999999984</v>
      </c>
      <c r="K342" s="31">
        <v>53.9</v>
      </c>
      <c r="L342" s="31">
        <v>51.85</v>
      </c>
      <c r="M342" s="31">
        <v>536.75534000000005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331.05</v>
      </c>
      <c r="D343" s="36">
        <v>330.71666666666664</v>
      </c>
      <c r="E343" s="36">
        <v>328.43333333333328</v>
      </c>
      <c r="F343" s="36">
        <v>325.81666666666666</v>
      </c>
      <c r="G343" s="36">
        <v>323.5333333333333</v>
      </c>
      <c r="H343" s="36">
        <v>333.33333333333326</v>
      </c>
      <c r="I343" s="36">
        <v>335.61666666666667</v>
      </c>
      <c r="J343" s="36">
        <v>338.23333333333323</v>
      </c>
      <c r="K343" s="31">
        <v>333</v>
      </c>
      <c r="L343" s="31">
        <v>328.1</v>
      </c>
      <c r="M343" s="31">
        <v>2.2790900000000001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129.9</v>
      </c>
      <c r="D344" s="36">
        <v>128.93333333333337</v>
      </c>
      <c r="E344" s="36">
        <v>127.06666666666672</v>
      </c>
      <c r="F344" s="36">
        <v>124.23333333333335</v>
      </c>
      <c r="G344" s="36">
        <v>122.3666666666667</v>
      </c>
      <c r="H344" s="36">
        <v>131.76666666666674</v>
      </c>
      <c r="I344" s="36">
        <v>133.63333333333335</v>
      </c>
      <c r="J344" s="36">
        <v>136.46666666666675</v>
      </c>
      <c r="K344" s="31">
        <v>130.80000000000001</v>
      </c>
      <c r="L344" s="31">
        <v>126.1</v>
      </c>
      <c r="M344" s="31">
        <v>12.013590000000001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143.19999999999999</v>
      </c>
      <c r="D345" s="36">
        <v>143.11666666666667</v>
      </c>
      <c r="E345" s="36">
        <v>141.18333333333334</v>
      </c>
      <c r="F345" s="36">
        <v>139.16666666666666</v>
      </c>
      <c r="G345" s="36">
        <v>137.23333333333332</v>
      </c>
      <c r="H345" s="36">
        <v>145.13333333333335</v>
      </c>
      <c r="I345" s="36">
        <v>147.06666666666669</v>
      </c>
      <c r="J345" s="36">
        <v>149.08333333333337</v>
      </c>
      <c r="K345" s="31">
        <v>145.05000000000001</v>
      </c>
      <c r="L345" s="31">
        <v>141.1</v>
      </c>
      <c r="M345" s="31">
        <v>101.2101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51.4</v>
      </c>
      <c r="D346" s="36">
        <v>51.733333333333327</v>
      </c>
      <c r="E346" s="36">
        <v>50.816666666666656</v>
      </c>
      <c r="F346" s="36">
        <v>50.233333333333327</v>
      </c>
      <c r="G346" s="36">
        <v>49.316666666666656</v>
      </c>
      <c r="H346" s="36">
        <v>52.316666666666656</v>
      </c>
      <c r="I346" s="36">
        <v>53.233333333333327</v>
      </c>
      <c r="J346" s="36">
        <v>53.816666666666656</v>
      </c>
      <c r="K346" s="31">
        <v>52.65</v>
      </c>
      <c r="L346" s="31">
        <v>51.15</v>
      </c>
      <c r="M346" s="31">
        <v>37.981789999999997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235.25</v>
      </c>
      <c r="D347" s="36">
        <v>236.63333333333333</v>
      </c>
      <c r="E347" s="36">
        <v>232.31666666666666</v>
      </c>
      <c r="F347" s="36">
        <v>229.38333333333333</v>
      </c>
      <c r="G347" s="36">
        <v>225.06666666666666</v>
      </c>
      <c r="H347" s="36">
        <v>239.56666666666666</v>
      </c>
      <c r="I347" s="36">
        <v>243.88333333333333</v>
      </c>
      <c r="J347" s="36">
        <v>246.81666666666666</v>
      </c>
      <c r="K347" s="31">
        <v>240.95</v>
      </c>
      <c r="L347" s="31">
        <v>233.7</v>
      </c>
      <c r="M347" s="31">
        <v>4.6808800000000002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237.95</v>
      </c>
      <c r="D348" s="36">
        <v>237.75</v>
      </c>
      <c r="E348" s="36">
        <v>236.2</v>
      </c>
      <c r="F348" s="36">
        <v>234.45</v>
      </c>
      <c r="G348" s="36">
        <v>232.89999999999998</v>
      </c>
      <c r="H348" s="36">
        <v>239.5</v>
      </c>
      <c r="I348" s="36">
        <v>241.05</v>
      </c>
      <c r="J348" s="36">
        <v>242.8</v>
      </c>
      <c r="K348" s="31">
        <v>239.3</v>
      </c>
      <c r="L348" s="31">
        <v>236</v>
      </c>
      <c r="M348" s="31">
        <v>72.093000000000004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369.4</v>
      </c>
      <c r="D349" s="36">
        <v>369.18333333333334</v>
      </c>
      <c r="E349" s="36">
        <v>364.51666666666665</v>
      </c>
      <c r="F349" s="36">
        <v>359.63333333333333</v>
      </c>
      <c r="G349" s="36">
        <v>354.96666666666664</v>
      </c>
      <c r="H349" s="36">
        <v>374.06666666666666</v>
      </c>
      <c r="I349" s="36">
        <v>378.73333333333329</v>
      </c>
      <c r="J349" s="36">
        <v>383.61666666666667</v>
      </c>
      <c r="K349" s="31">
        <v>373.85</v>
      </c>
      <c r="L349" s="31">
        <v>364.3</v>
      </c>
      <c r="M349" s="31">
        <v>8.6855499999999992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1120.8499999999999</v>
      </c>
      <c r="D350" s="36">
        <v>1126.1333333333332</v>
      </c>
      <c r="E350" s="36">
        <v>1111.2666666666664</v>
      </c>
      <c r="F350" s="36">
        <v>1101.6833333333332</v>
      </c>
      <c r="G350" s="36">
        <v>1086.8166666666664</v>
      </c>
      <c r="H350" s="36">
        <v>1135.7166666666665</v>
      </c>
      <c r="I350" s="36">
        <v>1150.5833333333333</v>
      </c>
      <c r="J350" s="36">
        <v>1160.1666666666665</v>
      </c>
      <c r="K350" s="31">
        <v>1141</v>
      </c>
      <c r="L350" s="31">
        <v>1116.55</v>
      </c>
      <c r="M350" s="31">
        <v>2.8426399999999998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185.1</v>
      </c>
      <c r="D351" s="36">
        <v>185.93333333333331</v>
      </c>
      <c r="E351" s="36">
        <v>184.16666666666663</v>
      </c>
      <c r="F351" s="36">
        <v>183.23333333333332</v>
      </c>
      <c r="G351" s="36">
        <v>181.46666666666664</v>
      </c>
      <c r="H351" s="36">
        <v>186.86666666666662</v>
      </c>
      <c r="I351" s="36">
        <v>188.63333333333333</v>
      </c>
      <c r="J351" s="36">
        <v>189.56666666666661</v>
      </c>
      <c r="K351" s="31">
        <v>187.7</v>
      </c>
      <c r="L351" s="31">
        <v>185</v>
      </c>
      <c r="M351" s="31">
        <v>78.148210000000006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277.75</v>
      </c>
      <c r="D352" s="36">
        <v>277.28333333333336</v>
      </c>
      <c r="E352" s="36">
        <v>273.86666666666673</v>
      </c>
      <c r="F352" s="36">
        <v>269.98333333333335</v>
      </c>
      <c r="G352" s="36">
        <v>266.56666666666672</v>
      </c>
      <c r="H352" s="36">
        <v>281.16666666666674</v>
      </c>
      <c r="I352" s="36">
        <v>284.58333333333337</v>
      </c>
      <c r="J352" s="36">
        <v>288.46666666666675</v>
      </c>
      <c r="K352" s="31">
        <v>280.7</v>
      </c>
      <c r="L352" s="31">
        <v>273.39999999999998</v>
      </c>
      <c r="M352" s="31">
        <v>10.16658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1202.95</v>
      </c>
      <c r="D353" s="36">
        <v>1210.2166666666665</v>
      </c>
      <c r="E353" s="36">
        <v>1190.4333333333329</v>
      </c>
      <c r="F353" s="36">
        <v>1177.9166666666665</v>
      </c>
      <c r="G353" s="36">
        <v>1158.133333333333</v>
      </c>
      <c r="H353" s="36">
        <v>1222.7333333333329</v>
      </c>
      <c r="I353" s="36">
        <v>1242.5166666666662</v>
      </c>
      <c r="J353" s="36">
        <v>1255.0333333333328</v>
      </c>
      <c r="K353" s="31">
        <v>1230</v>
      </c>
      <c r="L353" s="31">
        <v>1197.7</v>
      </c>
      <c r="M353" s="31">
        <v>2.35799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850</v>
      </c>
      <c r="D354" s="36">
        <v>846.56666666666661</v>
      </c>
      <c r="E354" s="36">
        <v>838.53333333333319</v>
      </c>
      <c r="F354" s="36">
        <v>827.06666666666661</v>
      </c>
      <c r="G354" s="36">
        <v>819.03333333333319</v>
      </c>
      <c r="H354" s="36">
        <v>858.03333333333319</v>
      </c>
      <c r="I354" s="36">
        <v>866.06666666666649</v>
      </c>
      <c r="J354" s="36">
        <v>877.53333333333319</v>
      </c>
      <c r="K354" s="31">
        <v>854.6</v>
      </c>
      <c r="L354" s="31">
        <v>835.1</v>
      </c>
      <c r="M354" s="31">
        <v>10.80524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4195.3</v>
      </c>
      <c r="D355" s="36">
        <v>4221.4666666666672</v>
      </c>
      <c r="E355" s="36">
        <v>4161.0833333333339</v>
      </c>
      <c r="F355" s="36">
        <v>4126.8666666666668</v>
      </c>
      <c r="G355" s="36">
        <v>4066.4833333333336</v>
      </c>
      <c r="H355" s="36">
        <v>4255.6833333333343</v>
      </c>
      <c r="I355" s="36">
        <v>4316.0666666666675</v>
      </c>
      <c r="J355" s="36">
        <v>4350.2833333333347</v>
      </c>
      <c r="K355" s="31">
        <v>4281.8500000000004</v>
      </c>
      <c r="L355" s="31">
        <v>4187.25</v>
      </c>
      <c r="M355" s="31">
        <v>0.32518000000000002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219.7</v>
      </c>
      <c r="D356" s="36">
        <v>221.16666666666666</v>
      </c>
      <c r="E356" s="36">
        <v>217.93333333333331</v>
      </c>
      <c r="F356" s="36">
        <v>216.16666666666666</v>
      </c>
      <c r="G356" s="36">
        <v>212.93333333333331</v>
      </c>
      <c r="H356" s="36">
        <v>222.93333333333331</v>
      </c>
      <c r="I356" s="36">
        <v>226.16666666666666</v>
      </c>
      <c r="J356" s="36">
        <v>227.93333333333331</v>
      </c>
      <c r="K356" s="31">
        <v>224.4</v>
      </c>
      <c r="L356" s="31">
        <v>219.4</v>
      </c>
      <c r="M356" s="31">
        <v>2.7209300000000001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39395.199999999997</v>
      </c>
      <c r="D357" s="36">
        <v>39480.066666666666</v>
      </c>
      <c r="E357" s="36">
        <v>39140.133333333331</v>
      </c>
      <c r="F357" s="36">
        <v>38885.066666666666</v>
      </c>
      <c r="G357" s="36">
        <v>38545.133333333331</v>
      </c>
      <c r="H357" s="36">
        <v>39735.133333333331</v>
      </c>
      <c r="I357" s="36">
        <v>40075.066666666666</v>
      </c>
      <c r="J357" s="36">
        <v>40330.133333333331</v>
      </c>
      <c r="K357" s="31">
        <v>39820</v>
      </c>
      <c r="L357" s="31">
        <v>39225</v>
      </c>
      <c r="M357" s="31">
        <v>0.27934999999999999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1283.9000000000001</v>
      </c>
      <c r="D358" s="36">
        <v>1282.6333333333334</v>
      </c>
      <c r="E358" s="36">
        <v>1270.2666666666669</v>
      </c>
      <c r="F358" s="36">
        <v>1256.6333333333334</v>
      </c>
      <c r="G358" s="36">
        <v>1244.2666666666669</v>
      </c>
      <c r="H358" s="36">
        <v>1296.2666666666669</v>
      </c>
      <c r="I358" s="36">
        <v>1308.6333333333332</v>
      </c>
      <c r="J358" s="36">
        <v>1322.2666666666669</v>
      </c>
      <c r="K358" s="31">
        <v>1295</v>
      </c>
      <c r="L358" s="31">
        <v>1269</v>
      </c>
      <c r="M358" s="31">
        <v>1.7326999999999999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750.2</v>
      </c>
      <c r="D359" s="36">
        <v>755.1</v>
      </c>
      <c r="E359" s="36">
        <v>741.15000000000009</v>
      </c>
      <c r="F359" s="36">
        <v>732.1</v>
      </c>
      <c r="G359" s="36">
        <v>718.15000000000009</v>
      </c>
      <c r="H359" s="36">
        <v>764.15000000000009</v>
      </c>
      <c r="I359" s="36">
        <v>778.10000000000014</v>
      </c>
      <c r="J359" s="36">
        <v>787.15000000000009</v>
      </c>
      <c r="K359" s="31">
        <v>769.05</v>
      </c>
      <c r="L359" s="31">
        <v>746.05</v>
      </c>
      <c r="M359" s="31">
        <v>10.091839999999999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162.80000000000001</v>
      </c>
      <c r="D360" s="36">
        <v>163.85</v>
      </c>
      <c r="E360" s="36">
        <v>161.35</v>
      </c>
      <c r="F360" s="36">
        <v>159.9</v>
      </c>
      <c r="G360" s="36">
        <v>157.4</v>
      </c>
      <c r="H360" s="36">
        <v>165.29999999999998</v>
      </c>
      <c r="I360" s="36">
        <v>167.79999999999998</v>
      </c>
      <c r="J360" s="36">
        <v>169.24999999999997</v>
      </c>
      <c r="K360" s="31">
        <v>166.35</v>
      </c>
      <c r="L360" s="31">
        <v>162.4</v>
      </c>
      <c r="M360" s="31">
        <v>6.7611600000000003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5849.35</v>
      </c>
      <c r="D361" s="36">
        <v>5805.05</v>
      </c>
      <c r="E361" s="36">
        <v>5750.35</v>
      </c>
      <c r="F361" s="36">
        <v>5651.35</v>
      </c>
      <c r="G361" s="36">
        <v>5596.6500000000005</v>
      </c>
      <c r="H361" s="36">
        <v>5904.05</v>
      </c>
      <c r="I361" s="36">
        <v>5958.7499999999991</v>
      </c>
      <c r="J361" s="36">
        <v>6057.75</v>
      </c>
      <c r="K361" s="31">
        <v>5859.75</v>
      </c>
      <c r="L361" s="31">
        <v>5706.05</v>
      </c>
      <c r="M361" s="31">
        <v>2.58771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240.25</v>
      </c>
      <c r="D362" s="36">
        <v>240.25</v>
      </c>
      <c r="E362" s="36">
        <v>237.65</v>
      </c>
      <c r="F362" s="36">
        <v>235.05</v>
      </c>
      <c r="G362" s="36">
        <v>232.45000000000002</v>
      </c>
      <c r="H362" s="36">
        <v>242.85</v>
      </c>
      <c r="I362" s="36">
        <v>245.45000000000002</v>
      </c>
      <c r="J362" s="36">
        <v>248.04999999999998</v>
      </c>
      <c r="K362" s="31">
        <v>242.85</v>
      </c>
      <c r="L362" s="31">
        <v>237.65</v>
      </c>
      <c r="M362" s="31">
        <v>19.750150000000001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3857.95</v>
      </c>
      <c r="D363" s="36">
        <v>3848.2333333333336</v>
      </c>
      <c r="E363" s="36">
        <v>3831.7666666666673</v>
      </c>
      <c r="F363" s="36">
        <v>3805.5833333333339</v>
      </c>
      <c r="G363" s="36">
        <v>3789.1166666666677</v>
      </c>
      <c r="H363" s="36">
        <v>3874.416666666667</v>
      </c>
      <c r="I363" s="36">
        <v>3890.8833333333332</v>
      </c>
      <c r="J363" s="36">
        <v>3917.0666666666666</v>
      </c>
      <c r="K363" s="31">
        <v>3864.7</v>
      </c>
      <c r="L363" s="31">
        <v>3822.05</v>
      </c>
      <c r="M363" s="31">
        <v>8.5809999999999997E-2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1831.55</v>
      </c>
      <c r="D364" s="36">
        <v>1831.3333333333333</v>
      </c>
      <c r="E364" s="36">
        <v>1811.5166666666664</v>
      </c>
      <c r="F364" s="36">
        <v>1791.4833333333331</v>
      </c>
      <c r="G364" s="36">
        <v>1771.6666666666663</v>
      </c>
      <c r="H364" s="36">
        <v>1851.3666666666666</v>
      </c>
      <c r="I364" s="36">
        <v>1871.1833333333336</v>
      </c>
      <c r="J364" s="36">
        <v>1891.2166666666667</v>
      </c>
      <c r="K364" s="31">
        <v>1851.15</v>
      </c>
      <c r="L364" s="31">
        <v>1811.3</v>
      </c>
      <c r="M364" s="31">
        <v>1.50631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3415.6</v>
      </c>
      <c r="D365" s="36">
        <v>3435.0666666666671</v>
      </c>
      <c r="E365" s="36">
        <v>3390.5333333333342</v>
      </c>
      <c r="F365" s="36">
        <v>3365.4666666666672</v>
      </c>
      <c r="G365" s="36">
        <v>3320.9333333333343</v>
      </c>
      <c r="H365" s="36">
        <v>3460.1333333333341</v>
      </c>
      <c r="I365" s="36">
        <v>3504.666666666667</v>
      </c>
      <c r="J365" s="36">
        <v>3529.733333333334</v>
      </c>
      <c r="K365" s="31">
        <v>3479.6</v>
      </c>
      <c r="L365" s="31">
        <v>3410</v>
      </c>
      <c r="M365" s="31">
        <v>4.0068900000000003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2517.6999999999998</v>
      </c>
      <c r="D366" s="36">
        <v>2510.4</v>
      </c>
      <c r="E366" s="36">
        <v>2500.3000000000002</v>
      </c>
      <c r="F366" s="36">
        <v>2482.9</v>
      </c>
      <c r="G366" s="36">
        <v>2472.8000000000002</v>
      </c>
      <c r="H366" s="36">
        <v>2527.8000000000002</v>
      </c>
      <c r="I366" s="36">
        <v>2537.8999999999996</v>
      </c>
      <c r="J366" s="36">
        <v>2555.3000000000002</v>
      </c>
      <c r="K366" s="31">
        <v>2520.5</v>
      </c>
      <c r="L366" s="31">
        <v>2493</v>
      </c>
      <c r="M366" s="31">
        <v>3.4838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1045.1500000000001</v>
      </c>
      <c r="D367" s="36">
        <v>1049.8500000000001</v>
      </c>
      <c r="E367" s="36">
        <v>1035.3000000000002</v>
      </c>
      <c r="F367" s="36">
        <v>1025.45</v>
      </c>
      <c r="G367" s="36">
        <v>1010.9000000000001</v>
      </c>
      <c r="H367" s="36">
        <v>1059.7000000000003</v>
      </c>
      <c r="I367" s="36">
        <v>1074.25</v>
      </c>
      <c r="J367" s="36">
        <v>1084.1000000000004</v>
      </c>
      <c r="K367" s="31">
        <v>1064.4000000000001</v>
      </c>
      <c r="L367" s="31">
        <v>1040</v>
      </c>
      <c r="M367" s="31">
        <v>6.71915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98.15</v>
      </c>
      <c r="D368" s="36">
        <v>97.59999999999998</v>
      </c>
      <c r="E368" s="36">
        <v>96.399999999999963</v>
      </c>
      <c r="F368" s="36">
        <v>94.649999999999977</v>
      </c>
      <c r="G368" s="36">
        <v>93.44999999999996</v>
      </c>
      <c r="H368" s="36">
        <v>99.349999999999966</v>
      </c>
      <c r="I368" s="36">
        <v>100.54999999999998</v>
      </c>
      <c r="J368" s="36">
        <v>102.29999999999997</v>
      </c>
      <c r="K368" s="31">
        <v>98.8</v>
      </c>
      <c r="L368" s="31">
        <v>95.85</v>
      </c>
      <c r="M368" s="31">
        <v>36.249659999999999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688.15</v>
      </c>
      <c r="D369" s="36">
        <v>682.19999999999993</v>
      </c>
      <c r="E369" s="36">
        <v>671.34999999999991</v>
      </c>
      <c r="F369" s="36">
        <v>654.54999999999995</v>
      </c>
      <c r="G369" s="36">
        <v>643.69999999999993</v>
      </c>
      <c r="H369" s="36">
        <v>698.99999999999989</v>
      </c>
      <c r="I369" s="36">
        <v>709.85</v>
      </c>
      <c r="J369" s="36">
        <v>726.64999999999986</v>
      </c>
      <c r="K369" s="31">
        <v>693.05</v>
      </c>
      <c r="L369" s="31">
        <v>665.4</v>
      </c>
      <c r="M369" s="31">
        <v>4.2274399999999996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370.6</v>
      </c>
      <c r="D370" s="36">
        <v>373.09999999999997</v>
      </c>
      <c r="E370" s="36">
        <v>363.29999999999995</v>
      </c>
      <c r="F370" s="36">
        <v>356</v>
      </c>
      <c r="G370" s="36">
        <v>346.2</v>
      </c>
      <c r="H370" s="36">
        <v>380.39999999999992</v>
      </c>
      <c r="I370" s="36">
        <v>390.2</v>
      </c>
      <c r="J370" s="36">
        <v>397.49999999999989</v>
      </c>
      <c r="K370" s="31">
        <v>382.9</v>
      </c>
      <c r="L370" s="31">
        <v>365.8</v>
      </c>
      <c r="M370" s="31">
        <v>7.84389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1382.6</v>
      </c>
      <c r="D371" s="36">
        <v>1384.4166666666667</v>
      </c>
      <c r="E371" s="36">
        <v>1348.1833333333334</v>
      </c>
      <c r="F371" s="36">
        <v>1313.7666666666667</v>
      </c>
      <c r="G371" s="36">
        <v>1277.5333333333333</v>
      </c>
      <c r="H371" s="36">
        <v>1418.8333333333335</v>
      </c>
      <c r="I371" s="36">
        <v>1455.0666666666666</v>
      </c>
      <c r="J371" s="36">
        <v>1489.4833333333336</v>
      </c>
      <c r="K371" s="31">
        <v>1420.65</v>
      </c>
      <c r="L371" s="31">
        <v>1350</v>
      </c>
      <c r="M371" s="31">
        <v>1.25454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5130</v>
      </c>
      <c r="D372" s="36">
        <v>5152.1833333333334</v>
      </c>
      <c r="E372" s="36">
        <v>5062.8166666666666</v>
      </c>
      <c r="F372" s="36">
        <v>4995.6333333333332</v>
      </c>
      <c r="G372" s="36">
        <v>4906.2666666666664</v>
      </c>
      <c r="H372" s="36">
        <v>5219.3666666666668</v>
      </c>
      <c r="I372" s="36">
        <v>5308.7333333333336</v>
      </c>
      <c r="J372" s="36">
        <v>5375.916666666667</v>
      </c>
      <c r="K372" s="31">
        <v>5241.55</v>
      </c>
      <c r="L372" s="31">
        <v>5085</v>
      </c>
      <c r="M372" s="31">
        <v>6.6007999999999996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1150.3499999999999</v>
      </c>
      <c r="D373" s="36">
        <v>1152.3499999999999</v>
      </c>
      <c r="E373" s="36">
        <v>1142.0999999999999</v>
      </c>
      <c r="F373" s="36">
        <v>1133.8499999999999</v>
      </c>
      <c r="G373" s="36">
        <v>1123.5999999999999</v>
      </c>
      <c r="H373" s="36">
        <v>1160.5999999999999</v>
      </c>
      <c r="I373" s="36">
        <v>1170.8499999999999</v>
      </c>
      <c r="J373" s="36">
        <v>1179.0999999999999</v>
      </c>
      <c r="K373" s="31">
        <v>1162.5999999999999</v>
      </c>
      <c r="L373" s="31">
        <v>1144.0999999999999</v>
      </c>
      <c r="M373" s="31">
        <v>0.62319999999999998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373.3</v>
      </c>
      <c r="D374" s="36">
        <v>375.88333333333338</v>
      </c>
      <c r="E374" s="36">
        <v>369.41666666666674</v>
      </c>
      <c r="F374" s="36">
        <v>365.53333333333336</v>
      </c>
      <c r="G374" s="36">
        <v>359.06666666666672</v>
      </c>
      <c r="H374" s="36">
        <v>379.76666666666677</v>
      </c>
      <c r="I374" s="36">
        <v>386.23333333333335</v>
      </c>
      <c r="J374" s="36">
        <v>390.11666666666679</v>
      </c>
      <c r="K374" s="31">
        <v>382.35</v>
      </c>
      <c r="L374" s="31">
        <v>372</v>
      </c>
      <c r="M374" s="31">
        <v>14.01061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238.4</v>
      </c>
      <c r="D375" s="36">
        <v>236.13333333333333</v>
      </c>
      <c r="E375" s="36">
        <v>232.66666666666666</v>
      </c>
      <c r="F375" s="36">
        <v>226.93333333333334</v>
      </c>
      <c r="G375" s="36">
        <v>223.46666666666667</v>
      </c>
      <c r="H375" s="36">
        <v>241.86666666666665</v>
      </c>
      <c r="I375" s="36">
        <v>245.33333333333334</v>
      </c>
      <c r="J375" s="36">
        <v>251.06666666666663</v>
      </c>
      <c r="K375" s="31">
        <v>239.6</v>
      </c>
      <c r="L375" s="31">
        <v>230.4</v>
      </c>
      <c r="M375" s="31">
        <v>198.53464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199.15</v>
      </c>
      <c r="D376" s="36">
        <v>199.48333333333335</v>
      </c>
      <c r="E376" s="36">
        <v>196.06666666666669</v>
      </c>
      <c r="F376" s="36">
        <v>192.98333333333335</v>
      </c>
      <c r="G376" s="36">
        <v>189.56666666666669</v>
      </c>
      <c r="H376" s="36">
        <v>202.56666666666669</v>
      </c>
      <c r="I376" s="36">
        <v>205.98333333333332</v>
      </c>
      <c r="J376" s="36">
        <v>209.06666666666669</v>
      </c>
      <c r="K376" s="31">
        <v>202.9</v>
      </c>
      <c r="L376" s="31">
        <v>196.4</v>
      </c>
      <c r="M376" s="31">
        <v>211.93987999999999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568.79999999999995</v>
      </c>
      <c r="D377" s="36">
        <v>567.2833333333333</v>
      </c>
      <c r="E377" s="36">
        <v>558.81666666666661</v>
      </c>
      <c r="F377" s="36">
        <v>548.83333333333326</v>
      </c>
      <c r="G377" s="36">
        <v>540.36666666666656</v>
      </c>
      <c r="H377" s="36">
        <v>577.26666666666665</v>
      </c>
      <c r="I377" s="36">
        <v>585.73333333333335</v>
      </c>
      <c r="J377" s="36">
        <v>595.7166666666667</v>
      </c>
      <c r="K377" s="31">
        <v>575.75</v>
      </c>
      <c r="L377" s="31">
        <v>557.29999999999995</v>
      </c>
      <c r="M377" s="31">
        <v>9.9966399999999993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598.4</v>
      </c>
      <c r="D378" s="36">
        <v>600.19999999999993</v>
      </c>
      <c r="E378" s="36">
        <v>589.44999999999982</v>
      </c>
      <c r="F378" s="36">
        <v>580.49999999999989</v>
      </c>
      <c r="G378" s="36">
        <v>569.74999999999977</v>
      </c>
      <c r="H378" s="36">
        <v>609.14999999999986</v>
      </c>
      <c r="I378" s="36">
        <v>619.90000000000009</v>
      </c>
      <c r="J378" s="36">
        <v>628.84999999999991</v>
      </c>
      <c r="K378" s="31">
        <v>610.95000000000005</v>
      </c>
      <c r="L378" s="31">
        <v>591.25</v>
      </c>
      <c r="M378" s="31">
        <v>2.00258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692.7</v>
      </c>
      <c r="D379" s="36">
        <v>692.98333333333323</v>
      </c>
      <c r="E379" s="36">
        <v>685.01666666666642</v>
      </c>
      <c r="F379" s="36">
        <v>677.33333333333314</v>
      </c>
      <c r="G379" s="36">
        <v>669.36666666666633</v>
      </c>
      <c r="H379" s="36">
        <v>700.66666666666652</v>
      </c>
      <c r="I379" s="36">
        <v>708.63333333333344</v>
      </c>
      <c r="J379" s="36">
        <v>716.31666666666661</v>
      </c>
      <c r="K379" s="31">
        <v>700.95</v>
      </c>
      <c r="L379" s="31">
        <v>685.3</v>
      </c>
      <c r="M379" s="31">
        <v>1.1218399999999999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128</v>
      </c>
      <c r="D380" s="36">
        <v>128.26666666666665</v>
      </c>
      <c r="E380" s="36">
        <v>126.83333333333331</v>
      </c>
      <c r="F380" s="36">
        <v>125.66666666666666</v>
      </c>
      <c r="G380" s="36">
        <v>124.23333333333332</v>
      </c>
      <c r="H380" s="36">
        <v>129.43333333333331</v>
      </c>
      <c r="I380" s="36">
        <v>130.86666666666665</v>
      </c>
      <c r="J380" s="36">
        <v>132.0333333333333</v>
      </c>
      <c r="K380" s="31">
        <v>129.69999999999999</v>
      </c>
      <c r="L380" s="31">
        <v>127.1</v>
      </c>
      <c r="M380" s="31">
        <v>2.1425100000000001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17677.7</v>
      </c>
      <c r="D381" s="36">
        <v>17531.166666666668</v>
      </c>
      <c r="E381" s="36">
        <v>17242.383333333335</v>
      </c>
      <c r="F381" s="36">
        <v>16807.066666666666</v>
      </c>
      <c r="G381" s="36">
        <v>16518.283333333333</v>
      </c>
      <c r="H381" s="36">
        <v>17966.483333333337</v>
      </c>
      <c r="I381" s="36">
        <v>18255.26666666667</v>
      </c>
      <c r="J381" s="36">
        <v>18690.583333333339</v>
      </c>
      <c r="K381" s="31">
        <v>17819.95</v>
      </c>
      <c r="L381" s="31">
        <v>17095.849999999999</v>
      </c>
      <c r="M381" s="31">
        <v>8.695E-2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77.5</v>
      </c>
      <c r="D382" s="36">
        <v>76.766666666666666</v>
      </c>
      <c r="E382" s="36">
        <v>75.783333333333331</v>
      </c>
      <c r="F382" s="36">
        <v>74.066666666666663</v>
      </c>
      <c r="G382" s="36">
        <v>73.083333333333329</v>
      </c>
      <c r="H382" s="36">
        <v>78.483333333333334</v>
      </c>
      <c r="I382" s="36">
        <v>79.466666666666654</v>
      </c>
      <c r="J382" s="36">
        <v>81.183333333333337</v>
      </c>
      <c r="K382" s="31">
        <v>77.75</v>
      </c>
      <c r="L382" s="31">
        <v>75.05</v>
      </c>
      <c r="M382" s="31">
        <v>963.12591999999995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1718.95</v>
      </c>
      <c r="D383" s="36">
        <v>1714.5666666666668</v>
      </c>
      <c r="E383" s="36">
        <v>1703.0333333333338</v>
      </c>
      <c r="F383" s="36">
        <v>1687.116666666667</v>
      </c>
      <c r="G383" s="36">
        <v>1675.5833333333339</v>
      </c>
      <c r="H383" s="36">
        <v>1730.4833333333336</v>
      </c>
      <c r="I383" s="36">
        <v>1742.0166666666669</v>
      </c>
      <c r="J383" s="36">
        <v>1757.9333333333334</v>
      </c>
      <c r="K383" s="31">
        <v>1726.1</v>
      </c>
      <c r="L383" s="31">
        <v>1698.65</v>
      </c>
      <c r="M383" s="31">
        <v>3.5241799999999999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422.85</v>
      </c>
      <c r="D384" s="36">
        <v>424.66666666666669</v>
      </c>
      <c r="E384" s="36">
        <v>418.28333333333336</v>
      </c>
      <c r="F384" s="36">
        <v>413.7166666666667</v>
      </c>
      <c r="G384" s="36">
        <v>407.33333333333337</v>
      </c>
      <c r="H384" s="36">
        <v>429.23333333333335</v>
      </c>
      <c r="I384" s="36">
        <v>435.61666666666667</v>
      </c>
      <c r="J384" s="36">
        <v>440.18333333333334</v>
      </c>
      <c r="K384" s="31">
        <v>431.05</v>
      </c>
      <c r="L384" s="31">
        <v>420.1</v>
      </c>
      <c r="M384" s="31">
        <v>1.9118299999999999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1182.3499999999999</v>
      </c>
      <c r="D385" s="36">
        <v>1184.4333333333334</v>
      </c>
      <c r="E385" s="36">
        <v>1155.8666666666668</v>
      </c>
      <c r="F385" s="36">
        <v>1129.3833333333334</v>
      </c>
      <c r="G385" s="36">
        <v>1100.8166666666668</v>
      </c>
      <c r="H385" s="36">
        <v>1210.9166666666667</v>
      </c>
      <c r="I385" s="36">
        <v>1239.4833333333333</v>
      </c>
      <c r="J385" s="36">
        <v>1265.9666666666667</v>
      </c>
      <c r="K385" s="31">
        <v>1213</v>
      </c>
      <c r="L385" s="31">
        <v>1157.95</v>
      </c>
      <c r="M385" s="31">
        <v>1.9616400000000001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166.85</v>
      </c>
      <c r="D386" s="36">
        <v>164.49999999999997</v>
      </c>
      <c r="E386" s="36">
        <v>161.04999999999995</v>
      </c>
      <c r="F386" s="36">
        <v>155.24999999999997</v>
      </c>
      <c r="G386" s="36">
        <v>151.79999999999995</v>
      </c>
      <c r="H386" s="36">
        <v>170.29999999999995</v>
      </c>
      <c r="I386" s="36">
        <v>173.74999999999994</v>
      </c>
      <c r="J386" s="36">
        <v>179.54999999999995</v>
      </c>
      <c r="K386" s="31">
        <v>167.95</v>
      </c>
      <c r="L386" s="31">
        <v>158.69999999999999</v>
      </c>
      <c r="M386" s="31">
        <v>344.62689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166.8</v>
      </c>
      <c r="D387" s="36">
        <v>167.06666666666666</v>
      </c>
      <c r="E387" s="36">
        <v>165.53333333333333</v>
      </c>
      <c r="F387" s="36">
        <v>164.26666666666668</v>
      </c>
      <c r="G387" s="36">
        <v>162.73333333333335</v>
      </c>
      <c r="H387" s="36">
        <v>168.33333333333331</v>
      </c>
      <c r="I387" s="36">
        <v>169.86666666666662</v>
      </c>
      <c r="J387" s="36">
        <v>171.1333333333333</v>
      </c>
      <c r="K387" s="31">
        <v>168.6</v>
      </c>
      <c r="L387" s="31">
        <v>165.8</v>
      </c>
      <c r="M387" s="31">
        <v>8.5530500000000007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1049.2</v>
      </c>
      <c r="D388" s="36">
        <v>1042.3999999999999</v>
      </c>
      <c r="E388" s="36">
        <v>1027.8499999999997</v>
      </c>
      <c r="F388" s="36">
        <v>1006.4999999999998</v>
      </c>
      <c r="G388" s="36">
        <v>991.94999999999959</v>
      </c>
      <c r="H388" s="36">
        <v>1063.7499999999998</v>
      </c>
      <c r="I388" s="36">
        <v>1078.3</v>
      </c>
      <c r="J388" s="36">
        <v>1099.6499999999999</v>
      </c>
      <c r="K388" s="31">
        <v>1056.95</v>
      </c>
      <c r="L388" s="31">
        <v>1021.05</v>
      </c>
      <c r="M388" s="31">
        <v>2.48908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510.75</v>
      </c>
      <c r="D389" s="36">
        <v>510.16666666666669</v>
      </c>
      <c r="E389" s="36">
        <v>506.88333333333333</v>
      </c>
      <c r="F389" s="36">
        <v>503.01666666666665</v>
      </c>
      <c r="G389" s="36">
        <v>499.73333333333329</v>
      </c>
      <c r="H389" s="36">
        <v>514.0333333333333</v>
      </c>
      <c r="I389" s="36">
        <v>517.31666666666683</v>
      </c>
      <c r="J389" s="36">
        <v>521.18333333333339</v>
      </c>
      <c r="K389" s="31">
        <v>513.45000000000005</v>
      </c>
      <c r="L389" s="31">
        <v>506.3</v>
      </c>
      <c r="M389" s="31">
        <v>2.5149499999999998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217.95</v>
      </c>
      <c r="D390" s="36">
        <v>219.6</v>
      </c>
      <c r="E390" s="36">
        <v>215.39999999999998</v>
      </c>
      <c r="F390" s="36">
        <v>212.85</v>
      </c>
      <c r="G390" s="36">
        <v>208.64999999999998</v>
      </c>
      <c r="H390" s="36">
        <v>222.14999999999998</v>
      </c>
      <c r="I390" s="36">
        <v>226.34999999999997</v>
      </c>
      <c r="J390" s="36">
        <v>228.89999999999998</v>
      </c>
      <c r="K390" s="31">
        <v>223.8</v>
      </c>
      <c r="L390" s="31">
        <v>217.05</v>
      </c>
      <c r="M390" s="31">
        <v>5.5926400000000003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126.45</v>
      </c>
      <c r="D391" s="36">
        <v>126.59999999999998</v>
      </c>
      <c r="E391" s="36">
        <v>124.99999999999997</v>
      </c>
      <c r="F391" s="36">
        <v>123.55</v>
      </c>
      <c r="G391" s="36">
        <v>121.94999999999999</v>
      </c>
      <c r="H391" s="36">
        <v>128.04999999999995</v>
      </c>
      <c r="I391" s="36">
        <v>129.64999999999995</v>
      </c>
      <c r="J391" s="36">
        <v>131.09999999999994</v>
      </c>
      <c r="K391" s="31">
        <v>128.19999999999999</v>
      </c>
      <c r="L391" s="31">
        <v>125.15</v>
      </c>
      <c r="M391" s="31">
        <v>34.186219999999999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2600</v>
      </c>
      <c r="D392" s="36">
        <v>2599.65</v>
      </c>
      <c r="E392" s="36">
        <v>2525.3500000000004</v>
      </c>
      <c r="F392" s="36">
        <v>2450.7000000000003</v>
      </c>
      <c r="G392" s="36">
        <v>2376.4000000000005</v>
      </c>
      <c r="H392" s="36">
        <v>2674.3</v>
      </c>
      <c r="I392" s="36">
        <v>2748.6000000000004</v>
      </c>
      <c r="J392" s="36">
        <v>2823.25</v>
      </c>
      <c r="K392" s="31">
        <v>2673.95</v>
      </c>
      <c r="L392" s="31">
        <v>2525</v>
      </c>
      <c r="M392" s="31">
        <v>0.50914000000000004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58.5</v>
      </c>
      <c r="D393" s="36">
        <v>58.766666666666673</v>
      </c>
      <c r="E393" s="36">
        <v>57.733333333333348</v>
      </c>
      <c r="F393" s="36">
        <v>56.966666666666676</v>
      </c>
      <c r="G393" s="36">
        <v>55.933333333333351</v>
      </c>
      <c r="H393" s="36">
        <v>59.533333333333346</v>
      </c>
      <c r="I393" s="36">
        <v>60.566666666666663</v>
      </c>
      <c r="J393" s="36">
        <v>61.333333333333343</v>
      </c>
      <c r="K393" s="31">
        <v>59.8</v>
      </c>
      <c r="L393" s="31">
        <v>58</v>
      </c>
      <c r="M393" s="31">
        <v>32.235779999999998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1838.05</v>
      </c>
      <c r="D394" s="36">
        <v>1849.6833333333334</v>
      </c>
      <c r="E394" s="36">
        <v>1819.3666666666668</v>
      </c>
      <c r="F394" s="36">
        <v>1800.6833333333334</v>
      </c>
      <c r="G394" s="36">
        <v>1770.3666666666668</v>
      </c>
      <c r="H394" s="36">
        <v>1868.3666666666668</v>
      </c>
      <c r="I394" s="36">
        <v>1898.6833333333334</v>
      </c>
      <c r="J394" s="36">
        <v>1917.3666666666668</v>
      </c>
      <c r="K394" s="31">
        <v>1880</v>
      </c>
      <c r="L394" s="31">
        <v>1831</v>
      </c>
      <c r="M394" s="31">
        <v>2.6995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233</v>
      </c>
      <c r="D395" s="36">
        <v>231.95000000000002</v>
      </c>
      <c r="E395" s="36">
        <v>227.65000000000003</v>
      </c>
      <c r="F395" s="36">
        <v>222.3</v>
      </c>
      <c r="G395" s="36">
        <v>218.00000000000003</v>
      </c>
      <c r="H395" s="36">
        <v>237.30000000000004</v>
      </c>
      <c r="I395" s="36">
        <v>241.60000000000005</v>
      </c>
      <c r="J395" s="36">
        <v>246.95000000000005</v>
      </c>
      <c r="K395" s="31">
        <v>236.25</v>
      </c>
      <c r="L395" s="31">
        <v>226.6</v>
      </c>
      <c r="M395" s="31">
        <v>162.95314999999999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270.89999999999998</v>
      </c>
      <c r="D396" s="36">
        <v>267.41666666666669</v>
      </c>
      <c r="E396" s="36">
        <v>262.83333333333337</v>
      </c>
      <c r="F396" s="36">
        <v>254.76666666666671</v>
      </c>
      <c r="G396" s="36">
        <v>250.18333333333339</v>
      </c>
      <c r="H396" s="36">
        <v>275.48333333333335</v>
      </c>
      <c r="I396" s="36">
        <v>280.06666666666672</v>
      </c>
      <c r="J396" s="36">
        <v>288.13333333333333</v>
      </c>
      <c r="K396" s="31">
        <v>272</v>
      </c>
      <c r="L396" s="31">
        <v>259.35000000000002</v>
      </c>
      <c r="M396" s="31">
        <v>288.91417999999999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157.75</v>
      </c>
      <c r="D397" s="36">
        <v>156.93333333333334</v>
      </c>
      <c r="E397" s="36">
        <v>155.36666666666667</v>
      </c>
      <c r="F397" s="36">
        <v>152.98333333333335</v>
      </c>
      <c r="G397" s="36">
        <v>151.41666666666669</v>
      </c>
      <c r="H397" s="36">
        <v>159.31666666666666</v>
      </c>
      <c r="I397" s="36">
        <v>160.88333333333333</v>
      </c>
      <c r="J397" s="36">
        <v>163.26666666666665</v>
      </c>
      <c r="K397" s="31">
        <v>158.5</v>
      </c>
      <c r="L397" s="31">
        <v>154.55000000000001</v>
      </c>
      <c r="M397" s="31">
        <v>12.52089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914.8</v>
      </c>
      <c r="D398" s="36">
        <v>915.23333333333323</v>
      </c>
      <c r="E398" s="36">
        <v>908.46666666666647</v>
      </c>
      <c r="F398" s="36">
        <v>902.13333333333321</v>
      </c>
      <c r="G398" s="36">
        <v>895.36666666666645</v>
      </c>
      <c r="H398" s="36">
        <v>921.56666666666649</v>
      </c>
      <c r="I398" s="36">
        <v>928.33333333333314</v>
      </c>
      <c r="J398" s="36">
        <v>934.66666666666652</v>
      </c>
      <c r="K398" s="31">
        <v>922</v>
      </c>
      <c r="L398" s="31">
        <v>908.9</v>
      </c>
      <c r="M398" s="31">
        <v>0.96411000000000002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2354.9499999999998</v>
      </c>
      <c r="D399" s="36">
        <v>2362.4666666666667</v>
      </c>
      <c r="E399" s="36">
        <v>2342.4833333333336</v>
      </c>
      <c r="F399" s="36">
        <v>2330.0166666666669</v>
      </c>
      <c r="G399" s="36">
        <v>2310.0333333333338</v>
      </c>
      <c r="H399" s="36">
        <v>2374.9333333333334</v>
      </c>
      <c r="I399" s="36">
        <v>2394.9166666666661</v>
      </c>
      <c r="J399" s="36">
        <v>2407.3833333333332</v>
      </c>
      <c r="K399" s="31">
        <v>2382.4499999999998</v>
      </c>
      <c r="L399" s="31">
        <v>2350</v>
      </c>
      <c r="M399" s="31">
        <v>95.883930000000007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123.55</v>
      </c>
      <c r="D400" s="36">
        <v>123.63333333333333</v>
      </c>
      <c r="E400" s="36">
        <v>121.66666666666666</v>
      </c>
      <c r="F400" s="36">
        <v>119.78333333333333</v>
      </c>
      <c r="G400" s="36">
        <v>117.81666666666666</v>
      </c>
      <c r="H400" s="36">
        <v>125.51666666666665</v>
      </c>
      <c r="I400" s="36">
        <v>127.48333333333332</v>
      </c>
      <c r="J400" s="36">
        <v>129.36666666666665</v>
      </c>
      <c r="K400" s="31">
        <v>125.6</v>
      </c>
      <c r="L400" s="31">
        <v>121.75</v>
      </c>
      <c r="M400" s="31">
        <v>18.92183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737.7</v>
      </c>
      <c r="D401" s="36">
        <v>744.1</v>
      </c>
      <c r="E401" s="36">
        <v>727.30000000000007</v>
      </c>
      <c r="F401" s="36">
        <v>716.90000000000009</v>
      </c>
      <c r="G401" s="36">
        <v>700.10000000000014</v>
      </c>
      <c r="H401" s="36">
        <v>754.5</v>
      </c>
      <c r="I401" s="36">
        <v>771.3</v>
      </c>
      <c r="J401" s="36">
        <v>781.69999999999993</v>
      </c>
      <c r="K401" s="31">
        <v>760.9</v>
      </c>
      <c r="L401" s="31">
        <v>733.7</v>
      </c>
      <c r="M401" s="31">
        <v>1.46793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489.85</v>
      </c>
      <c r="D402" s="36">
        <v>491.63333333333338</v>
      </c>
      <c r="E402" s="36">
        <v>477.26666666666677</v>
      </c>
      <c r="F402" s="36">
        <v>464.68333333333339</v>
      </c>
      <c r="G402" s="36">
        <v>450.31666666666678</v>
      </c>
      <c r="H402" s="36">
        <v>504.21666666666675</v>
      </c>
      <c r="I402" s="36">
        <v>518.58333333333348</v>
      </c>
      <c r="J402" s="36">
        <v>531.16666666666674</v>
      </c>
      <c r="K402" s="31">
        <v>506</v>
      </c>
      <c r="L402" s="31">
        <v>479.05</v>
      </c>
      <c r="M402" s="31">
        <v>17.97992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822.8</v>
      </c>
      <c r="D403" s="36">
        <v>827.43333333333339</v>
      </c>
      <c r="E403" s="36">
        <v>816.36666666666679</v>
      </c>
      <c r="F403" s="36">
        <v>809.93333333333339</v>
      </c>
      <c r="G403" s="36">
        <v>798.86666666666679</v>
      </c>
      <c r="H403" s="36">
        <v>833.86666666666679</v>
      </c>
      <c r="I403" s="36">
        <v>844.93333333333339</v>
      </c>
      <c r="J403" s="36">
        <v>851.36666666666679</v>
      </c>
      <c r="K403" s="31">
        <v>838.5</v>
      </c>
      <c r="L403" s="31">
        <v>821</v>
      </c>
      <c r="M403" s="31">
        <v>0.31340000000000001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1577.1</v>
      </c>
      <c r="D404" s="36">
        <v>1575.0333333333335</v>
      </c>
      <c r="E404" s="36">
        <v>1565.0666666666671</v>
      </c>
      <c r="F404" s="36">
        <v>1553.0333333333335</v>
      </c>
      <c r="G404" s="36">
        <v>1543.0666666666671</v>
      </c>
      <c r="H404" s="36">
        <v>1587.0666666666671</v>
      </c>
      <c r="I404" s="36">
        <v>1597.0333333333338</v>
      </c>
      <c r="J404" s="36">
        <v>1609.0666666666671</v>
      </c>
      <c r="K404" s="31">
        <v>1585</v>
      </c>
      <c r="L404" s="31">
        <v>1563</v>
      </c>
      <c r="M404" s="31">
        <v>1.0998300000000001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96.15</v>
      </c>
      <c r="D405" s="36">
        <v>96.05</v>
      </c>
      <c r="E405" s="36">
        <v>95.35</v>
      </c>
      <c r="F405" s="36">
        <v>94.55</v>
      </c>
      <c r="G405" s="36">
        <v>93.85</v>
      </c>
      <c r="H405" s="36">
        <v>96.85</v>
      </c>
      <c r="I405" s="36">
        <v>97.550000000000011</v>
      </c>
      <c r="J405" s="36">
        <v>98.35</v>
      </c>
      <c r="K405" s="31">
        <v>96.75</v>
      </c>
      <c r="L405" s="31">
        <v>95.25</v>
      </c>
      <c r="M405" s="31">
        <v>78.463149999999999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7106.65</v>
      </c>
      <c r="D406" s="36">
        <v>7130.2666666666664</v>
      </c>
      <c r="E406" s="36">
        <v>7075.4333333333325</v>
      </c>
      <c r="F406" s="36">
        <v>7044.2166666666662</v>
      </c>
      <c r="G406" s="36">
        <v>6989.3833333333323</v>
      </c>
      <c r="H406" s="36">
        <v>7161.4833333333327</v>
      </c>
      <c r="I406" s="36">
        <v>7216.3166666666666</v>
      </c>
      <c r="J406" s="36">
        <v>7247.5333333333328</v>
      </c>
      <c r="K406" s="31">
        <v>7185.1</v>
      </c>
      <c r="L406" s="31">
        <v>7099.05</v>
      </c>
      <c r="M406" s="31">
        <v>3.8120000000000001E-2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1483.95</v>
      </c>
      <c r="D407" s="36">
        <v>1477</v>
      </c>
      <c r="E407" s="36">
        <v>1455</v>
      </c>
      <c r="F407" s="36">
        <v>1426.05</v>
      </c>
      <c r="G407" s="36">
        <v>1404.05</v>
      </c>
      <c r="H407" s="36">
        <v>1505.95</v>
      </c>
      <c r="I407" s="36">
        <v>1527.95</v>
      </c>
      <c r="J407" s="36">
        <v>1556.9</v>
      </c>
      <c r="K407" s="31">
        <v>1499</v>
      </c>
      <c r="L407" s="31">
        <v>1448.05</v>
      </c>
      <c r="M407" s="31">
        <v>0.63236000000000003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798.4</v>
      </c>
      <c r="D408" s="36">
        <v>801.66666666666663</v>
      </c>
      <c r="E408" s="36">
        <v>792.38333333333321</v>
      </c>
      <c r="F408" s="36">
        <v>786.36666666666656</v>
      </c>
      <c r="G408" s="36">
        <v>777.08333333333314</v>
      </c>
      <c r="H408" s="36">
        <v>807.68333333333328</v>
      </c>
      <c r="I408" s="36">
        <v>816.96666666666681</v>
      </c>
      <c r="J408" s="36">
        <v>822.98333333333335</v>
      </c>
      <c r="K408" s="31">
        <v>810.95</v>
      </c>
      <c r="L408" s="31">
        <v>795.65</v>
      </c>
      <c r="M408" s="31">
        <v>20.539470000000001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1318.85</v>
      </c>
      <c r="D409" s="36">
        <v>1324.1499999999999</v>
      </c>
      <c r="E409" s="36">
        <v>1310.6999999999998</v>
      </c>
      <c r="F409" s="36">
        <v>1302.55</v>
      </c>
      <c r="G409" s="36">
        <v>1289.0999999999999</v>
      </c>
      <c r="H409" s="36">
        <v>1332.2999999999997</v>
      </c>
      <c r="I409" s="36">
        <v>1345.75</v>
      </c>
      <c r="J409" s="36">
        <v>1353.8999999999996</v>
      </c>
      <c r="K409" s="31">
        <v>1337.6</v>
      </c>
      <c r="L409" s="31">
        <v>1316</v>
      </c>
      <c r="M409" s="31">
        <v>10.848610000000001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3119.95</v>
      </c>
      <c r="D410" s="36">
        <v>3139.0499999999997</v>
      </c>
      <c r="E410" s="36">
        <v>3090.9999999999995</v>
      </c>
      <c r="F410" s="36">
        <v>3062.0499999999997</v>
      </c>
      <c r="G410" s="36">
        <v>3013.9999999999995</v>
      </c>
      <c r="H410" s="36">
        <v>3167.9999999999995</v>
      </c>
      <c r="I410" s="36">
        <v>3216.0499999999997</v>
      </c>
      <c r="J410" s="36">
        <v>3244.9999999999995</v>
      </c>
      <c r="K410" s="31">
        <v>3187.1</v>
      </c>
      <c r="L410" s="31">
        <v>3110.1</v>
      </c>
      <c r="M410" s="31">
        <v>0.4536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433.65</v>
      </c>
      <c r="D411" s="36">
        <v>431.61666666666662</v>
      </c>
      <c r="E411" s="36">
        <v>427.53333333333325</v>
      </c>
      <c r="F411" s="36">
        <v>421.41666666666663</v>
      </c>
      <c r="G411" s="36">
        <v>417.33333333333326</v>
      </c>
      <c r="H411" s="36">
        <v>437.73333333333323</v>
      </c>
      <c r="I411" s="36">
        <v>441.81666666666661</v>
      </c>
      <c r="J411" s="36">
        <v>447.93333333333322</v>
      </c>
      <c r="K411" s="31">
        <v>435.7</v>
      </c>
      <c r="L411" s="31">
        <v>425.5</v>
      </c>
      <c r="M411" s="31">
        <v>0.39562000000000003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690</v>
      </c>
      <c r="D412" s="36">
        <v>691.56666666666661</v>
      </c>
      <c r="E412" s="36">
        <v>682.78333333333319</v>
      </c>
      <c r="F412" s="36">
        <v>675.56666666666661</v>
      </c>
      <c r="G412" s="36">
        <v>666.78333333333319</v>
      </c>
      <c r="H412" s="36">
        <v>698.78333333333319</v>
      </c>
      <c r="I412" s="36">
        <v>707.56666666666649</v>
      </c>
      <c r="J412" s="36">
        <v>714.78333333333319</v>
      </c>
      <c r="K412" s="31">
        <v>700.35</v>
      </c>
      <c r="L412" s="31">
        <v>684.35</v>
      </c>
      <c r="M412" s="31">
        <v>0.23530999999999999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25939.7</v>
      </c>
      <c r="D413" s="36">
        <v>26067.316666666666</v>
      </c>
      <c r="E413" s="36">
        <v>25692.383333333331</v>
      </c>
      <c r="F413" s="36">
        <v>25445.066666666666</v>
      </c>
      <c r="G413" s="36">
        <v>25070.133333333331</v>
      </c>
      <c r="H413" s="36">
        <v>26314.633333333331</v>
      </c>
      <c r="I413" s="36">
        <v>26689.566666666666</v>
      </c>
      <c r="J413" s="36">
        <v>26936.883333333331</v>
      </c>
      <c r="K413" s="31">
        <v>26442.25</v>
      </c>
      <c r="L413" s="31">
        <v>25820</v>
      </c>
      <c r="M413" s="31">
        <v>0.50277000000000005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54.35</v>
      </c>
      <c r="D414" s="36">
        <v>53.883333333333333</v>
      </c>
      <c r="E414" s="36">
        <v>53.166666666666664</v>
      </c>
      <c r="F414" s="36">
        <v>51.983333333333334</v>
      </c>
      <c r="G414" s="36">
        <v>51.266666666666666</v>
      </c>
      <c r="H414" s="36">
        <v>55.066666666666663</v>
      </c>
      <c r="I414" s="36">
        <v>55.783333333333331</v>
      </c>
      <c r="J414" s="36">
        <v>56.966666666666661</v>
      </c>
      <c r="K414" s="31">
        <v>54.6</v>
      </c>
      <c r="L414" s="31">
        <v>52.7</v>
      </c>
      <c r="M414" s="31">
        <v>138.56545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1890.95</v>
      </c>
      <c r="D415" s="36">
        <v>1900.55</v>
      </c>
      <c r="E415" s="36">
        <v>1871.3999999999999</v>
      </c>
      <c r="F415" s="36">
        <v>1851.85</v>
      </c>
      <c r="G415" s="36">
        <v>1822.6999999999998</v>
      </c>
      <c r="H415" s="36">
        <v>1920.1</v>
      </c>
      <c r="I415" s="36">
        <v>1949.25</v>
      </c>
      <c r="J415" s="36">
        <v>1968.8</v>
      </c>
      <c r="K415" s="31">
        <v>1929.7</v>
      </c>
      <c r="L415" s="31">
        <v>1881</v>
      </c>
      <c r="M415" s="31">
        <v>5.6095699999999997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434.75</v>
      </c>
      <c r="D416" s="36">
        <v>435.18333333333334</v>
      </c>
      <c r="E416" s="36">
        <v>428.4666666666667</v>
      </c>
      <c r="F416" s="36">
        <v>422.18333333333334</v>
      </c>
      <c r="G416" s="36">
        <v>415.4666666666667</v>
      </c>
      <c r="H416" s="36">
        <v>441.4666666666667</v>
      </c>
      <c r="I416" s="36">
        <v>448.18333333333328</v>
      </c>
      <c r="J416" s="36">
        <v>454.4666666666667</v>
      </c>
      <c r="K416" s="31">
        <v>441.9</v>
      </c>
      <c r="L416" s="31">
        <v>428.9</v>
      </c>
      <c r="M416" s="31">
        <v>9.0479199999999995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3689.05</v>
      </c>
      <c r="D417" s="36">
        <v>3711.75</v>
      </c>
      <c r="E417" s="36">
        <v>3657.4</v>
      </c>
      <c r="F417" s="36">
        <v>3625.75</v>
      </c>
      <c r="G417" s="36">
        <v>3571.4</v>
      </c>
      <c r="H417" s="36">
        <v>3743.4</v>
      </c>
      <c r="I417" s="36">
        <v>3797.7500000000005</v>
      </c>
      <c r="J417" s="36">
        <v>3829.4</v>
      </c>
      <c r="K417" s="31">
        <v>3766.1</v>
      </c>
      <c r="L417" s="31">
        <v>3680.1</v>
      </c>
      <c r="M417" s="31">
        <v>1.4368799999999999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72.25</v>
      </c>
      <c r="D418" s="36">
        <v>71.899999999999991</v>
      </c>
      <c r="E418" s="36">
        <v>69.699999999999989</v>
      </c>
      <c r="F418" s="36">
        <v>67.149999999999991</v>
      </c>
      <c r="G418" s="36">
        <v>64.949999999999989</v>
      </c>
      <c r="H418" s="36">
        <v>74.449999999999989</v>
      </c>
      <c r="I418" s="36">
        <v>76.650000000000006</v>
      </c>
      <c r="J418" s="36">
        <v>79.199999999999989</v>
      </c>
      <c r="K418" s="31">
        <v>74.099999999999994</v>
      </c>
      <c r="L418" s="31">
        <v>69.349999999999994</v>
      </c>
      <c r="M418" s="31">
        <v>1594.5722699999999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5118.05</v>
      </c>
      <c r="D419" s="36">
        <v>5128.8833333333341</v>
      </c>
      <c r="E419" s="36">
        <v>5084.1666666666679</v>
      </c>
      <c r="F419" s="36">
        <v>5050.2833333333338</v>
      </c>
      <c r="G419" s="36">
        <v>5005.5666666666675</v>
      </c>
      <c r="H419" s="36">
        <v>5162.7666666666682</v>
      </c>
      <c r="I419" s="36">
        <v>5207.4833333333336</v>
      </c>
      <c r="J419" s="36">
        <v>5241.3666666666686</v>
      </c>
      <c r="K419" s="31">
        <v>5173.6000000000004</v>
      </c>
      <c r="L419" s="31">
        <v>5095</v>
      </c>
      <c r="M419" s="31">
        <v>6.7799999999999999E-2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649.1</v>
      </c>
      <c r="D420" s="36">
        <v>653.75</v>
      </c>
      <c r="E420" s="36">
        <v>640.9</v>
      </c>
      <c r="F420" s="36">
        <v>632.69999999999993</v>
      </c>
      <c r="G420" s="36">
        <v>619.84999999999991</v>
      </c>
      <c r="H420" s="36">
        <v>661.95</v>
      </c>
      <c r="I420" s="36">
        <v>674.8</v>
      </c>
      <c r="J420" s="36">
        <v>683.00000000000011</v>
      </c>
      <c r="K420" s="31">
        <v>666.6</v>
      </c>
      <c r="L420" s="31">
        <v>645.54999999999995</v>
      </c>
      <c r="M420" s="31">
        <v>3.2055600000000002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4620.7</v>
      </c>
      <c r="D421" s="36">
        <v>4604.7666666666664</v>
      </c>
      <c r="E421" s="36">
        <v>4574.583333333333</v>
      </c>
      <c r="F421" s="36">
        <v>4528.4666666666662</v>
      </c>
      <c r="G421" s="36">
        <v>4498.2833333333328</v>
      </c>
      <c r="H421" s="36">
        <v>4650.8833333333332</v>
      </c>
      <c r="I421" s="36">
        <v>4681.0666666666675</v>
      </c>
      <c r="J421" s="36">
        <v>4727.1833333333334</v>
      </c>
      <c r="K421" s="31">
        <v>4634.95</v>
      </c>
      <c r="L421" s="31">
        <v>4558.6499999999996</v>
      </c>
      <c r="M421" s="31">
        <v>0.13406000000000001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580.04999999999995</v>
      </c>
      <c r="D422" s="36">
        <v>585.23333333333335</v>
      </c>
      <c r="E422" s="36">
        <v>573.86666666666667</v>
      </c>
      <c r="F422" s="36">
        <v>567.68333333333328</v>
      </c>
      <c r="G422" s="36">
        <v>556.31666666666661</v>
      </c>
      <c r="H422" s="36">
        <v>591.41666666666674</v>
      </c>
      <c r="I422" s="36">
        <v>602.78333333333353</v>
      </c>
      <c r="J422" s="36">
        <v>608.96666666666681</v>
      </c>
      <c r="K422" s="31">
        <v>596.6</v>
      </c>
      <c r="L422" s="31">
        <v>579.04999999999995</v>
      </c>
      <c r="M422" s="31">
        <v>6.0638699999999996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1043.5999999999999</v>
      </c>
      <c r="D423" s="36">
        <v>1051.6833333333334</v>
      </c>
      <c r="E423" s="36">
        <v>1017.4666666666667</v>
      </c>
      <c r="F423" s="36">
        <v>991.33333333333326</v>
      </c>
      <c r="G423" s="36">
        <v>957.11666666666656</v>
      </c>
      <c r="H423" s="36">
        <v>1077.8166666666668</v>
      </c>
      <c r="I423" s="36">
        <v>1112.0333333333335</v>
      </c>
      <c r="J423" s="36">
        <v>1138.166666666667</v>
      </c>
      <c r="K423" s="31">
        <v>1085.9000000000001</v>
      </c>
      <c r="L423" s="31">
        <v>1025.55</v>
      </c>
      <c r="M423" s="31">
        <v>2.6363799999999999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2264.5500000000002</v>
      </c>
      <c r="D424" s="36">
        <v>2283.2333333333331</v>
      </c>
      <c r="E424" s="36">
        <v>2241.3666666666663</v>
      </c>
      <c r="F424" s="36">
        <v>2218.1833333333334</v>
      </c>
      <c r="G424" s="36">
        <v>2176.3166666666666</v>
      </c>
      <c r="H424" s="36">
        <v>2306.4166666666661</v>
      </c>
      <c r="I424" s="36">
        <v>2348.2833333333328</v>
      </c>
      <c r="J424" s="36">
        <v>2371.4666666666658</v>
      </c>
      <c r="K424" s="31">
        <v>2325.1</v>
      </c>
      <c r="L424" s="31">
        <v>2260.0500000000002</v>
      </c>
      <c r="M424" s="31">
        <v>3.5937700000000001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588.29999999999995</v>
      </c>
      <c r="D425" s="36">
        <v>597.01666666666665</v>
      </c>
      <c r="E425" s="36">
        <v>575.0333333333333</v>
      </c>
      <c r="F425" s="36">
        <v>561.76666666666665</v>
      </c>
      <c r="G425" s="36">
        <v>539.7833333333333</v>
      </c>
      <c r="H425" s="36">
        <v>610.2833333333333</v>
      </c>
      <c r="I425" s="36">
        <v>632.26666666666665</v>
      </c>
      <c r="J425" s="36">
        <v>645.5333333333333</v>
      </c>
      <c r="K425" s="31">
        <v>619</v>
      </c>
      <c r="L425" s="31">
        <v>583.75</v>
      </c>
      <c r="M425" s="31">
        <v>13.71794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598.15</v>
      </c>
      <c r="D426" s="36">
        <v>597.18333333333339</v>
      </c>
      <c r="E426" s="36">
        <v>592.36666666666679</v>
      </c>
      <c r="F426" s="36">
        <v>586.58333333333337</v>
      </c>
      <c r="G426" s="36">
        <v>581.76666666666677</v>
      </c>
      <c r="H426" s="36">
        <v>602.96666666666681</v>
      </c>
      <c r="I426" s="36">
        <v>607.78333333333342</v>
      </c>
      <c r="J426" s="36">
        <v>613.56666666666683</v>
      </c>
      <c r="K426" s="31">
        <v>602</v>
      </c>
      <c r="L426" s="31">
        <v>591.4</v>
      </c>
      <c r="M426" s="31">
        <v>187.84138999999999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93.2</v>
      </c>
      <c r="D427" s="36">
        <v>93.733333333333348</v>
      </c>
      <c r="E427" s="36">
        <v>92.366666666666703</v>
      </c>
      <c r="F427" s="36">
        <v>91.53333333333336</v>
      </c>
      <c r="G427" s="36">
        <v>90.166666666666714</v>
      </c>
      <c r="H427" s="36">
        <v>94.566666666666691</v>
      </c>
      <c r="I427" s="36">
        <v>95.933333333333337</v>
      </c>
      <c r="J427" s="36">
        <v>96.76666666666668</v>
      </c>
      <c r="K427" s="31">
        <v>95.1</v>
      </c>
      <c r="L427" s="31">
        <v>92.9</v>
      </c>
      <c r="M427" s="31">
        <v>117.54217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358.85</v>
      </c>
      <c r="D428" s="36">
        <v>360.38333333333338</v>
      </c>
      <c r="E428" s="36">
        <v>353.96666666666675</v>
      </c>
      <c r="F428" s="36">
        <v>349.08333333333337</v>
      </c>
      <c r="G428" s="36">
        <v>342.66666666666674</v>
      </c>
      <c r="H428" s="36">
        <v>365.26666666666677</v>
      </c>
      <c r="I428" s="36">
        <v>371.68333333333339</v>
      </c>
      <c r="J428" s="36">
        <v>376.56666666666678</v>
      </c>
      <c r="K428" s="31">
        <v>366.8</v>
      </c>
      <c r="L428" s="31">
        <v>355.5</v>
      </c>
      <c r="M428" s="31">
        <v>1.6974899999999999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161.25</v>
      </c>
      <c r="D429" s="36">
        <v>161.38333333333335</v>
      </c>
      <c r="E429" s="36">
        <v>159.41666666666671</v>
      </c>
      <c r="F429" s="36">
        <v>157.58333333333337</v>
      </c>
      <c r="G429" s="36">
        <v>155.61666666666673</v>
      </c>
      <c r="H429" s="36">
        <v>163.2166666666667</v>
      </c>
      <c r="I429" s="36">
        <v>165.18333333333334</v>
      </c>
      <c r="J429" s="36">
        <v>167.01666666666668</v>
      </c>
      <c r="K429" s="31">
        <v>163.35</v>
      </c>
      <c r="L429" s="31">
        <v>159.55000000000001</v>
      </c>
      <c r="M429" s="31">
        <v>5.9065700000000003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416.9</v>
      </c>
      <c r="D430" s="36">
        <v>419.33333333333331</v>
      </c>
      <c r="E430" s="36">
        <v>413.56666666666661</v>
      </c>
      <c r="F430" s="36">
        <v>410.23333333333329</v>
      </c>
      <c r="G430" s="36">
        <v>404.46666666666658</v>
      </c>
      <c r="H430" s="36">
        <v>422.66666666666663</v>
      </c>
      <c r="I430" s="36">
        <v>428.43333333333339</v>
      </c>
      <c r="J430" s="36">
        <v>431.76666666666665</v>
      </c>
      <c r="K430" s="31">
        <v>425.1</v>
      </c>
      <c r="L430" s="31">
        <v>416</v>
      </c>
      <c r="M430" s="31">
        <v>1.53549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225.3</v>
      </c>
      <c r="D431" s="36">
        <v>225.66666666666666</v>
      </c>
      <c r="E431" s="36">
        <v>223.13333333333333</v>
      </c>
      <c r="F431" s="36">
        <v>220.96666666666667</v>
      </c>
      <c r="G431" s="36">
        <v>218.43333333333334</v>
      </c>
      <c r="H431" s="36">
        <v>227.83333333333331</v>
      </c>
      <c r="I431" s="36">
        <v>230.36666666666667</v>
      </c>
      <c r="J431" s="36">
        <v>232.5333333333333</v>
      </c>
      <c r="K431" s="31">
        <v>228.2</v>
      </c>
      <c r="L431" s="31">
        <v>223.5</v>
      </c>
      <c r="M431" s="31">
        <v>2.6553800000000001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1132.3499999999999</v>
      </c>
      <c r="D432" s="36">
        <v>1136.2166666666665</v>
      </c>
      <c r="E432" s="36">
        <v>1124.4333333333329</v>
      </c>
      <c r="F432" s="36">
        <v>1116.5166666666664</v>
      </c>
      <c r="G432" s="36">
        <v>1104.7333333333329</v>
      </c>
      <c r="H432" s="36">
        <v>1144.133333333333</v>
      </c>
      <c r="I432" s="36">
        <v>1155.9166666666663</v>
      </c>
      <c r="J432" s="36">
        <v>1163.833333333333</v>
      </c>
      <c r="K432" s="31">
        <v>1148</v>
      </c>
      <c r="L432" s="31">
        <v>1128.3</v>
      </c>
      <c r="M432" s="31">
        <v>15.854179999999999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594.04999999999995</v>
      </c>
      <c r="D433" s="36">
        <v>594.18333333333328</v>
      </c>
      <c r="E433" s="36">
        <v>585.91666666666652</v>
      </c>
      <c r="F433" s="36">
        <v>577.78333333333319</v>
      </c>
      <c r="G433" s="36">
        <v>569.51666666666642</v>
      </c>
      <c r="H433" s="36">
        <v>602.31666666666661</v>
      </c>
      <c r="I433" s="36">
        <v>610.58333333333326</v>
      </c>
      <c r="J433" s="36">
        <v>618.7166666666667</v>
      </c>
      <c r="K433" s="31">
        <v>602.45000000000005</v>
      </c>
      <c r="L433" s="31">
        <v>586.04999999999995</v>
      </c>
      <c r="M433" s="31">
        <v>7.9731500000000004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2981.35</v>
      </c>
      <c r="D434" s="36">
        <v>2953.3666666666668</v>
      </c>
      <c r="E434" s="36">
        <v>2913.9833333333336</v>
      </c>
      <c r="F434" s="36">
        <v>2846.6166666666668</v>
      </c>
      <c r="G434" s="36">
        <v>2807.2333333333336</v>
      </c>
      <c r="H434" s="36">
        <v>3020.7333333333336</v>
      </c>
      <c r="I434" s="36">
        <v>3060.1166666666668</v>
      </c>
      <c r="J434" s="36">
        <v>3127.4833333333336</v>
      </c>
      <c r="K434" s="31">
        <v>2992.75</v>
      </c>
      <c r="L434" s="31">
        <v>2886</v>
      </c>
      <c r="M434" s="31">
        <v>0.85335000000000005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1227.6500000000001</v>
      </c>
      <c r="D435" s="36">
        <v>1218.6000000000001</v>
      </c>
      <c r="E435" s="36">
        <v>1203.2000000000003</v>
      </c>
      <c r="F435" s="36">
        <v>1178.7500000000002</v>
      </c>
      <c r="G435" s="36">
        <v>1163.3500000000004</v>
      </c>
      <c r="H435" s="36">
        <v>1243.0500000000002</v>
      </c>
      <c r="I435" s="36">
        <v>1258.4500000000003</v>
      </c>
      <c r="J435" s="36">
        <v>1282.9000000000001</v>
      </c>
      <c r="K435" s="31">
        <v>1234</v>
      </c>
      <c r="L435" s="31">
        <v>1194.1500000000001</v>
      </c>
      <c r="M435" s="31">
        <v>0.48893999999999999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433.15</v>
      </c>
      <c r="D436" s="36">
        <v>435.25</v>
      </c>
      <c r="E436" s="36">
        <v>426.5</v>
      </c>
      <c r="F436" s="36">
        <v>419.85</v>
      </c>
      <c r="G436" s="36">
        <v>411.1</v>
      </c>
      <c r="H436" s="36">
        <v>441.9</v>
      </c>
      <c r="I436" s="36">
        <v>450.65</v>
      </c>
      <c r="J436" s="36">
        <v>457.29999999999995</v>
      </c>
      <c r="K436" s="31">
        <v>444</v>
      </c>
      <c r="L436" s="31">
        <v>428.6</v>
      </c>
      <c r="M436" s="31">
        <v>5.3734200000000003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406.3</v>
      </c>
      <c r="D437" s="36">
        <v>408.36666666666662</v>
      </c>
      <c r="E437" s="36">
        <v>401.73333333333323</v>
      </c>
      <c r="F437" s="36">
        <v>397.16666666666663</v>
      </c>
      <c r="G437" s="36">
        <v>390.53333333333325</v>
      </c>
      <c r="H437" s="36">
        <v>412.93333333333322</v>
      </c>
      <c r="I437" s="36">
        <v>419.56666666666655</v>
      </c>
      <c r="J437" s="36">
        <v>424.13333333333321</v>
      </c>
      <c r="K437" s="31">
        <v>415</v>
      </c>
      <c r="L437" s="31">
        <v>403.8</v>
      </c>
      <c r="M437" s="31">
        <v>0.97360000000000002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4107.45</v>
      </c>
      <c r="D438" s="36">
        <v>4098.95</v>
      </c>
      <c r="E438" s="36">
        <v>4061.95</v>
      </c>
      <c r="F438" s="36">
        <v>4016.45</v>
      </c>
      <c r="G438" s="36">
        <v>3979.45</v>
      </c>
      <c r="H438" s="36">
        <v>4144.45</v>
      </c>
      <c r="I438" s="36">
        <v>4181.45</v>
      </c>
      <c r="J438" s="36">
        <v>4226.95</v>
      </c>
      <c r="K438" s="31">
        <v>4135.95</v>
      </c>
      <c r="L438" s="31">
        <v>4053.45</v>
      </c>
      <c r="M438" s="31">
        <v>1.8399300000000001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529.85</v>
      </c>
      <c r="D439" s="36">
        <v>532.83333333333337</v>
      </c>
      <c r="E439" s="36">
        <v>524.06666666666672</v>
      </c>
      <c r="F439" s="36">
        <v>518.2833333333333</v>
      </c>
      <c r="G439" s="36">
        <v>509.51666666666665</v>
      </c>
      <c r="H439" s="36">
        <v>538.61666666666679</v>
      </c>
      <c r="I439" s="36">
        <v>547.38333333333344</v>
      </c>
      <c r="J439" s="36">
        <v>553.16666666666686</v>
      </c>
      <c r="K439" s="31">
        <v>541.6</v>
      </c>
      <c r="L439" s="31">
        <v>527.04999999999995</v>
      </c>
      <c r="M439" s="31">
        <v>1.6472899999999999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25.05</v>
      </c>
      <c r="D440" s="36">
        <v>25.133333333333336</v>
      </c>
      <c r="E440" s="36">
        <v>24.416666666666671</v>
      </c>
      <c r="F440" s="36">
        <v>23.783333333333335</v>
      </c>
      <c r="G440" s="36">
        <v>23.06666666666667</v>
      </c>
      <c r="H440" s="36">
        <v>25.766666666666673</v>
      </c>
      <c r="I440" s="36">
        <v>26.483333333333334</v>
      </c>
      <c r="J440" s="36">
        <v>27.116666666666674</v>
      </c>
      <c r="K440" s="31">
        <v>25.85</v>
      </c>
      <c r="L440" s="31">
        <v>24.5</v>
      </c>
      <c r="M440" s="31">
        <v>952.75738000000001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298.55</v>
      </c>
      <c r="D441" s="36">
        <v>297.56666666666666</v>
      </c>
      <c r="E441" s="36">
        <v>294.13333333333333</v>
      </c>
      <c r="F441" s="36">
        <v>289.71666666666664</v>
      </c>
      <c r="G441" s="36">
        <v>286.2833333333333</v>
      </c>
      <c r="H441" s="36">
        <v>301.98333333333335</v>
      </c>
      <c r="I441" s="36">
        <v>305.41666666666663</v>
      </c>
      <c r="J441" s="36">
        <v>309.83333333333337</v>
      </c>
      <c r="K441" s="31">
        <v>301</v>
      </c>
      <c r="L441" s="31">
        <v>293.14999999999998</v>
      </c>
      <c r="M441" s="31">
        <v>8.5714799999999993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771.45</v>
      </c>
      <c r="D442" s="36">
        <v>773.30000000000007</v>
      </c>
      <c r="E442" s="36">
        <v>761.10000000000014</v>
      </c>
      <c r="F442" s="36">
        <v>750.75000000000011</v>
      </c>
      <c r="G442" s="36">
        <v>738.55000000000018</v>
      </c>
      <c r="H442" s="36">
        <v>783.65000000000009</v>
      </c>
      <c r="I442" s="36">
        <v>795.85000000000014</v>
      </c>
      <c r="J442" s="36">
        <v>806.2</v>
      </c>
      <c r="K442" s="31">
        <v>785.5</v>
      </c>
      <c r="L442" s="31">
        <v>762.95</v>
      </c>
      <c r="M442" s="31">
        <v>9.2215900000000008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537.79999999999995</v>
      </c>
      <c r="D443" s="36">
        <v>542.93333333333328</v>
      </c>
      <c r="E443" s="36">
        <v>529.86666666666656</v>
      </c>
      <c r="F443" s="36">
        <v>521.93333333333328</v>
      </c>
      <c r="G443" s="36">
        <v>508.86666666666656</v>
      </c>
      <c r="H443" s="36">
        <v>550.86666666666656</v>
      </c>
      <c r="I443" s="36">
        <v>563.93333333333339</v>
      </c>
      <c r="J443" s="36">
        <v>571.86666666666656</v>
      </c>
      <c r="K443" s="31">
        <v>556</v>
      </c>
      <c r="L443" s="31">
        <v>535</v>
      </c>
      <c r="M443" s="31">
        <v>2.7083599999999999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1031.3</v>
      </c>
      <c r="D444" s="36">
        <v>1028.95</v>
      </c>
      <c r="E444" s="36">
        <v>1015.45</v>
      </c>
      <c r="F444" s="36">
        <v>999.6</v>
      </c>
      <c r="G444" s="36">
        <v>986.1</v>
      </c>
      <c r="H444" s="36">
        <v>1044.8000000000002</v>
      </c>
      <c r="I444" s="36">
        <v>1058.3000000000002</v>
      </c>
      <c r="J444" s="36">
        <v>1074.1500000000001</v>
      </c>
      <c r="K444" s="31">
        <v>1042.45</v>
      </c>
      <c r="L444" s="31">
        <v>1013.1</v>
      </c>
      <c r="M444" s="31">
        <v>4.01884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1035.8</v>
      </c>
      <c r="D445" s="36">
        <v>1032.4666666666665</v>
      </c>
      <c r="E445" s="36">
        <v>1025.383333333333</v>
      </c>
      <c r="F445" s="36">
        <v>1014.9666666666665</v>
      </c>
      <c r="G445" s="36">
        <v>1007.883333333333</v>
      </c>
      <c r="H445" s="36">
        <v>1042.883333333333</v>
      </c>
      <c r="I445" s="36">
        <v>1049.9666666666665</v>
      </c>
      <c r="J445" s="36">
        <v>1060.383333333333</v>
      </c>
      <c r="K445" s="31">
        <v>1039.55</v>
      </c>
      <c r="L445" s="31">
        <v>1022.05</v>
      </c>
      <c r="M445" s="31">
        <v>4.8675600000000001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1876</v>
      </c>
      <c r="D446" s="36">
        <v>1883.8999999999999</v>
      </c>
      <c r="E446" s="36">
        <v>1858.2999999999997</v>
      </c>
      <c r="F446" s="36">
        <v>1840.6</v>
      </c>
      <c r="G446" s="36">
        <v>1814.9999999999998</v>
      </c>
      <c r="H446" s="36">
        <v>1901.5999999999997</v>
      </c>
      <c r="I446" s="36">
        <v>1927.1999999999996</v>
      </c>
      <c r="J446" s="36">
        <v>1944.8999999999996</v>
      </c>
      <c r="K446" s="31">
        <v>1909.5</v>
      </c>
      <c r="L446" s="31">
        <v>1866.2</v>
      </c>
      <c r="M446" s="31">
        <v>10.07396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3603.65</v>
      </c>
      <c r="D447" s="36">
        <v>3600.8166666666671</v>
      </c>
      <c r="E447" s="36">
        <v>3567.8833333333341</v>
      </c>
      <c r="F447" s="36">
        <v>3532.1166666666672</v>
      </c>
      <c r="G447" s="36">
        <v>3499.1833333333343</v>
      </c>
      <c r="H447" s="36">
        <v>3636.5833333333339</v>
      </c>
      <c r="I447" s="36">
        <v>3669.5166666666673</v>
      </c>
      <c r="J447" s="36">
        <v>3705.2833333333338</v>
      </c>
      <c r="K447" s="31">
        <v>3633.75</v>
      </c>
      <c r="L447" s="31">
        <v>3565.05</v>
      </c>
      <c r="M447" s="31">
        <v>19.890830000000001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877.75</v>
      </c>
      <c r="D448" s="36">
        <v>879.21666666666658</v>
      </c>
      <c r="E448" s="36">
        <v>868.58333333333314</v>
      </c>
      <c r="F448" s="36">
        <v>859.41666666666652</v>
      </c>
      <c r="G448" s="36">
        <v>848.78333333333308</v>
      </c>
      <c r="H448" s="36">
        <v>888.38333333333321</v>
      </c>
      <c r="I448" s="36">
        <v>899.01666666666665</v>
      </c>
      <c r="J448" s="36">
        <v>908.18333333333328</v>
      </c>
      <c r="K448" s="31">
        <v>889.85</v>
      </c>
      <c r="L448" s="31">
        <v>870.05</v>
      </c>
      <c r="M448" s="31">
        <v>15.188280000000001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7254.85</v>
      </c>
      <c r="D449" s="36">
        <v>7270.6166666666659</v>
      </c>
      <c r="E449" s="36">
        <v>7224.2333333333318</v>
      </c>
      <c r="F449" s="36">
        <v>7193.6166666666659</v>
      </c>
      <c r="G449" s="36">
        <v>7147.2333333333318</v>
      </c>
      <c r="H449" s="36">
        <v>7301.2333333333318</v>
      </c>
      <c r="I449" s="36">
        <v>7347.616666666665</v>
      </c>
      <c r="J449" s="36">
        <v>7378.2333333333318</v>
      </c>
      <c r="K449" s="31">
        <v>7317</v>
      </c>
      <c r="L449" s="31">
        <v>7240</v>
      </c>
      <c r="M449" s="31">
        <v>0.35749999999999998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2797.1</v>
      </c>
      <c r="D450" s="36">
        <v>2762.35</v>
      </c>
      <c r="E450" s="36">
        <v>2668.75</v>
      </c>
      <c r="F450" s="36">
        <v>2540.4</v>
      </c>
      <c r="G450" s="36">
        <v>2446.8000000000002</v>
      </c>
      <c r="H450" s="36">
        <v>2890.7</v>
      </c>
      <c r="I450" s="36">
        <v>2984.2999999999993</v>
      </c>
      <c r="J450" s="36">
        <v>3112.6499999999996</v>
      </c>
      <c r="K450" s="31">
        <v>2855.95</v>
      </c>
      <c r="L450" s="31">
        <v>2634</v>
      </c>
      <c r="M450" s="31">
        <v>7.9351000000000003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417.2</v>
      </c>
      <c r="D451" s="36">
        <v>420.10000000000008</v>
      </c>
      <c r="E451" s="36">
        <v>412.70000000000016</v>
      </c>
      <c r="F451" s="36">
        <v>408.2000000000001</v>
      </c>
      <c r="G451" s="36">
        <v>400.80000000000018</v>
      </c>
      <c r="H451" s="36">
        <v>424.60000000000014</v>
      </c>
      <c r="I451" s="36">
        <v>432.00000000000011</v>
      </c>
      <c r="J451" s="36">
        <v>436.50000000000011</v>
      </c>
      <c r="K451" s="31">
        <v>427.5</v>
      </c>
      <c r="L451" s="31">
        <v>415.6</v>
      </c>
      <c r="M451" s="31">
        <v>24.606210000000001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620.45000000000005</v>
      </c>
      <c r="D452" s="36">
        <v>623.41666666666663</v>
      </c>
      <c r="E452" s="36">
        <v>616.0333333333333</v>
      </c>
      <c r="F452" s="36">
        <v>611.61666666666667</v>
      </c>
      <c r="G452" s="36">
        <v>604.23333333333335</v>
      </c>
      <c r="H452" s="36">
        <v>627.83333333333326</v>
      </c>
      <c r="I452" s="36">
        <v>635.2166666666667</v>
      </c>
      <c r="J452" s="36">
        <v>639.63333333333321</v>
      </c>
      <c r="K452" s="31">
        <v>630.79999999999995</v>
      </c>
      <c r="L452" s="31">
        <v>619</v>
      </c>
      <c r="M452" s="31">
        <v>65.519170000000003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257.10000000000002</v>
      </c>
      <c r="D453" s="36">
        <v>256.78333333333336</v>
      </c>
      <c r="E453" s="36">
        <v>254.56666666666672</v>
      </c>
      <c r="F453" s="36">
        <v>252.03333333333336</v>
      </c>
      <c r="G453" s="36">
        <v>249.81666666666672</v>
      </c>
      <c r="H453" s="36">
        <v>259.31666666666672</v>
      </c>
      <c r="I453" s="36">
        <v>261.5333333333333</v>
      </c>
      <c r="J453" s="36">
        <v>264.06666666666672</v>
      </c>
      <c r="K453" s="31">
        <v>259</v>
      </c>
      <c r="L453" s="31">
        <v>254.25</v>
      </c>
      <c r="M453" s="31">
        <v>68.317440000000005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126.75</v>
      </c>
      <c r="D454" s="36">
        <v>126.98333333333333</v>
      </c>
      <c r="E454" s="36">
        <v>125.26666666666668</v>
      </c>
      <c r="F454" s="36">
        <v>123.78333333333335</v>
      </c>
      <c r="G454" s="36">
        <v>122.06666666666669</v>
      </c>
      <c r="H454" s="36">
        <v>128.46666666666667</v>
      </c>
      <c r="I454" s="36">
        <v>130.18333333333334</v>
      </c>
      <c r="J454" s="36">
        <v>131.66666666666666</v>
      </c>
      <c r="K454" s="31">
        <v>128.69999999999999</v>
      </c>
      <c r="L454" s="31">
        <v>125.5</v>
      </c>
      <c r="M454" s="31">
        <v>340.59194000000002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99.6</v>
      </c>
      <c r="D455" s="36">
        <v>99.833333333333329</v>
      </c>
      <c r="E455" s="36">
        <v>97.966666666666654</v>
      </c>
      <c r="F455" s="36">
        <v>96.333333333333329</v>
      </c>
      <c r="G455" s="36">
        <v>94.466666666666654</v>
      </c>
      <c r="H455" s="36">
        <v>101.46666666666665</v>
      </c>
      <c r="I455" s="36">
        <v>103.33333333333333</v>
      </c>
      <c r="J455" s="36">
        <v>104.96666666666665</v>
      </c>
      <c r="K455" s="31">
        <v>101.7</v>
      </c>
      <c r="L455" s="31">
        <v>98.2</v>
      </c>
      <c r="M455" s="31">
        <v>60.087829999999997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1466.6</v>
      </c>
      <c r="D456" s="36">
        <v>1475.1166666666668</v>
      </c>
      <c r="E456" s="36">
        <v>1451.5833333333335</v>
      </c>
      <c r="F456" s="36">
        <v>1436.5666666666666</v>
      </c>
      <c r="G456" s="36">
        <v>1413.0333333333333</v>
      </c>
      <c r="H456" s="36">
        <v>1490.1333333333337</v>
      </c>
      <c r="I456" s="36">
        <v>1513.666666666667</v>
      </c>
      <c r="J456" s="36">
        <v>1528.6833333333338</v>
      </c>
      <c r="K456" s="31">
        <v>1498.65</v>
      </c>
      <c r="L456" s="31">
        <v>1460.1</v>
      </c>
      <c r="M456" s="31">
        <v>0.51427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362.2</v>
      </c>
      <c r="D457" s="36">
        <v>363.7833333333333</v>
      </c>
      <c r="E457" s="36">
        <v>358.66666666666663</v>
      </c>
      <c r="F457" s="36">
        <v>355.13333333333333</v>
      </c>
      <c r="G457" s="36">
        <v>350.01666666666665</v>
      </c>
      <c r="H457" s="36">
        <v>367.31666666666661</v>
      </c>
      <c r="I457" s="36">
        <v>372.43333333333328</v>
      </c>
      <c r="J457" s="36">
        <v>375.96666666666658</v>
      </c>
      <c r="K457" s="31">
        <v>368.9</v>
      </c>
      <c r="L457" s="31">
        <v>360.25</v>
      </c>
      <c r="M457" s="31">
        <v>0.97777999999999998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2510.1999999999998</v>
      </c>
      <c r="D458" s="36">
        <v>2515.8333333333335</v>
      </c>
      <c r="E458" s="36">
        <v>2489.416666666667</v>
      </c>
      <c r="F458" s="36">
        <v>2468.6333333333337</v>
      </c>
      <c r="G458" s="36">
        <v>2442.2166666666672</v>
      </c>
      <c r="H458" s="36">
        <v>2536.6166666666668</v>
      </c>
      <c r="I458" s="36">
        <v>2563.0333333333338</v>
      </c>
      <c r="J458" s="36">
        <v>2583.8166666666666</v>
      </c>
      <c r="K458" s="31">
        <v>2542.25</v>
      </c>
      <c r="L458" s="31">
        <v>2495.0500000000002</v>
      </c>
      <c r="M458" s="31">
        <v>0.12706000000000001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1305.3499999999999</v>
      </c>
      <c r="D459" s="36">
        <v>1303.1166666666666</v>
      </c>
      <c r="E459" s="36">
        <v>1286.2333333333331</v>
      </c>
      <c r="F459" s="36">
        <v>1267.1166666666666</v>
      </c>
      <c r="G459" s="36">
        <v>1250.2333333333331</v>
      </c>
      <c r="H459" s="36">
        <v>1322.2333333333331</v>
      </c>
      <c r="I459" s="36">
        <v>1339.1166666666668</v>
      </c>
      <c r="J459" s="36">
        <v>1358.2333333333331</v>
      </c>
      <c r="K459" s="31">
        <v>1320</v>
      </c>
      <c r="L459" s="31">
        <v>1284</v>
      </c>
      <c r="M459" s="31">
        <v>32.529400000000003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826.5</v>
      </c>
      <c r="D460" s="36">
        <v>829.6</v>
      </c>
      <c r="E460" s="36">
        <v>820.55000000000007</v>
      </c>
      <c r="F460" s="36">
        <v>814.6</v>
      </c>
      <c r="G460" s="36">
        <v>805.55000000000007</v>
      </c>
      <c r="H460" s="36">
        <v>835.55000000000007</v>
      </c>
      <c r="I460" s="36">
        <v>844.6</v>
      </c>
      <c r="J460" s="36">
        <v>850.55000000000007</v>
      </c>
      <c r="K460" s="31">
        <v>838.65</v>
      </c>
      <c r="L460" s="31">
        <v>823.65</v>
      </c>
      <c r="M460" s="31">
        <v>2.1381299999999999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138.19999999999999</v>
      </c>
      <c r="D461" s="36">
        <v>138.5</v>
      </c>
      <c r="E461" s="36">
        <v>136.1</v>
      </c>
      <c r="F461" s="36">
        <v>134</v>
      </c>
      <c r="G461" s="36">
        <v>131.6</v>
      </c>
      <c r="H461" s="36">
        <v>140.6</v>
      </c>
      <c r="I461" s="36">
        <v>142.99999999999997</v>
      </c>
      <c r="J461" s="36">
        <v>145.1</v>
      </c>
      <c r="K461" s="31">
        <v>140.9</v>
      </c>
      <c r="L461" s="31">
        <v>136.4</v>
      </c>
      <c r="M461" s="31">
        <v>13.962300000000001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858.7</v>
      </c>
      <c r="D462" s="36">
        <v>862.2166666666667</v>
      </c>
      <c r="E462" s="36">
        <v>852.93333333333339</v>
      </c>
      <c r="F462" s="36">
        <v>847.16666666666674</v>
      </c>
      <c r="G462" s="36">
        <v>837.88333333333344</v>
      </c>
      <c r="H462" s="36">
        <v>867.98333333333335</v>
      </c>
      <c r="I462" s="36">
        <v>877.26666666666665</v>
      </c>
      <c r="J462" s="36">
        <v>883.0333333333333</v>
      </c>
      <c r="K462" s="31">
        <v>871.5</v>
      </c>
      <c r="L462" s="31">
        <v>856.45</v>
      </c>
      <c r="M462" s="31">
        <v>1.15405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2976.4</v>
      </c>
      <c r="D463" s="36">
        <v>2934.3166666666671</v>
      </c>
      <c r="E463" s="36">
        <v>2870.1333333333341</v>
      </c>
      <c r="F463" s="36">
        <v>2763.8666666666672</v>
      </c>
      <c r="G463" s="36">
        <v>2699.6833333333343</v>
      </c>
      <c r="H463" s="36">
        <v>3040.5833333333339</v>
      </c>
      <c r="I463" s="36">
        <v>3104.7666666666673</v>
      </c>
      <c r="J463" s="36">
        <v>3211.0333333333338</v>
      </c>
      <c r="K463" s="31">
        <v>2998.5</v>
      </c>
      <c r="L463" s="31">
        <v>2828.05</v>
      </c>
      <c r="M463" s="31">
        <v>0.92505999999999999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3091.3</v>
      </c>
      <c r="D464" s="36">
        <v>3098.8833333333337</v>
      </c>
      <c r="E464" s="36">
        <v>3069.9666666666672</v>
      </c>
      <c r="F464" s="36">
        <v>3048.6333333333337</v>
      </c>
      <c r="G464" s="36">
        <v>3019.7166666666672</v>
      </c>
      <c r="H464" s="36">
        <v>3120.2166666666672</v>
      </c>
      <c r="I464" s="36">
        <v>3149.1333333333341</v>
      </c>
      <c r="J464" s="36">
        <v>3170.4666666666672</v>
      </c>
      <c r="K464" s="31">
        <v>3127.8</v>
      </c>
      <c r="L464" s="31">
        <v>3077.55</v>
      </c>
      <c r="M464" s="31">
        <v>0.28924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3274.5</v>
      </c>
      <c r="D465" s="36">
        <v>3278.3333333333335</v>
      </c>
      <c r="E465" s="36">
        <v>3257.8666666666668</v>
      </c>
      <c r="F465" s="36">
        <v>3241.2333333333331</v>
      </c>
      <c r="G465" s="36">
        <v>3220.7666666666664</v>
      </c>
      <c r="H465" s="36">
        <v>3294.9666666666672</v>
      </c>
      <c r="I465" s="36">
        <v>3315.4333333333334</v>
      </c>
      <c r="J465" s="36">
        <v>3332.0666666666675</v>
      </c>
      <c r="K465" s="31">
        <v>3298.8</v>
      </c>
      <c r="L465" s="31">
        <v>3261.7</v>
      </c>
      <c r="M465" s="31">
        <v>10.19051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1850.4</v>
      </c>
      <c r="D466" s="36">
        <v>1853.4666666666665</v>
      </c>
      <c r="E466" s="36">
        <v>1831.9333333333329</v>
      </c>
      <c r="F466" s="36">
        <v>1813.4666666666665</v>
      </c>
      <c r="G466" s="36">
        <v>1791.9333333333329</v>
      </c>
      <c r="H466" s="36">
        <v>1871.9333333333329</v>
      </c>
      <c r="I466" s="36">
        <v>1893.4666666666662</v>
      </c>
      <c r="J466" s="36">
        <v>1911.9333333333329</v>
      </c>
      <c r="K466" s="31">
        <v>1875</v>
      </c>
      <c r="L466" s="31">
        <v>1835</v>
      </c>
      <c r="M466" s="31">
        <v>4.9868199999999998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711.05</v>
      </c>
      <c r="D467" s="36">
        <v>712.46666666666658</v>
      </c>
      <c r="E467" s="36">
        <v>704.63333333333321</v>
      </c>
      <c r="F467" s="36">
        <v>698.21666666666658</v>
      </c>
      <c r="G467" s="36">
        <v>690.38333333333321</v>
      </c>
      <c r="H467" s="36">
        <v>718.88333333333321</v>
      </c>
      <c r="I467" s="36">
        <v>726.71666666666647</v>
      </c>
      <c r="J467" s="36">
        <v>733.13333333333321</v>
      </c>
      <c r="K467" s="31">
        <v>720.3</v>
      </c>
      <c r="L467" s="31">
        <v>706.05</v>
      </c>
      <c r="M467" s="31">
        <v>1.59996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787.25</v>
      </c>
      <c r="D468" s="36">
        <v>787.93333333333339</v>
      </c>
      <c r="E468" s="36">
        <v>779.31666666666683</v>
      </c>
      <c r="F468" s="36">
        <v>771.38333333333344</v>
      </c>
      <c r="G468" s="36">
        <v>762.76666666666688</v>
      </c>
      <c r="H468" s="36">
        <v>795.86666666666679</v>
      </c>
      <c r="I468" s="36">
        <v>804.48333333333335</v>
      </c>
      <c r="J468" s="36">
        <v>812.41666666666674</v>
      </c>
      <c r="K468" s="31">
        <v>796.55</v>
      </c>
      <c r="L468" s="31">
        <v>780</v>
      </c>
      <c r="M468" s="31">
        <v>0.55213999999999996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2065.9</v>
      </c>
      <c r="D469" s="36">
        <v>2065.0500000000002</v>
      </c>
      <c r="E469" s="36">
        <v>2050.5500000000002</v>
      </c>
      <c r="F469" s="36">
        <v>2035.1999999999998</v>
      </c>
      <c r="G469" s="36">
        <v>2020.6999999999998</v>
      </c>
      <c r="H469" s="36">
        <v>2080.4000000000005</v>
      </c>
      <c r="I469" s="36">
        <v>2094.9000000000005</v>
      </c>
      <c r="J469" s="36">
        <v>2110.2500000000009</v>
      </c>
      <c r="K469" s="31">
        <v>2079.5500000000002</v>
      </c>
      <c r="L469" s="31">
        <v>2049.6999999999998</v>
      </c>
      <c r="M469" s="31">
        <v>3.9477600000000002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37.799999999999997</v>
      </c>
      <c r="D470" s="36">
        <v>37.833333333333336</v>
      </c>
      <c r="E470" s="36">
        <v>37.31666666666667</v>
      </c>
      <c r="F470" s="36">
        <v>36.833333333333336</v>
      </c>
      <c r="G470" s="36">
        <v>36.31666666666667</v>
      </c>
      <c r="H470" s="36">
        <v>38.31666666666667</v>
      </c>
      <c r="I470" s="36">
        <v>38.833333333333336</v>
      </c>
      <c r="J470" s="36">
        <v>39.31666666666667</v>
      </c>
      <c r="K470" s="31">
        <v>38.35</v>
      </c>
      <c r="L470" s="31">
        <v>37.35</v>
      </c>
      <c r="M470" s="31">
        <v>72.528710000000004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381.6</v>
      </c>
      <c r="D471" s="36">
        <v>379.88333333333338</v>
      </c>
      <c r="E471" s="36">
        <v>374.51666666666677</v>
      </c>
      <c r="F471" s="36">
        <v>367.43333333333339</v>
      </c>
      <c r="G471" s="36">
        <v>362.06666666666678</v>
      </c>
      <c r="H471" s="36">
        <v>386.96666666666675</v>
      </c>
      <c r="I471" s="36">
        <v>392.33333333333343</v>
      </c>
      <c r="J471" s="36">
        <v>399.41666666666674</v>
      </c>
      <c r="K471" s="31">
        <v>385.25</v>
      </c>
      <c r="L471" s="31">
        <v>372.8</v>
      </c>
      <c r="M471" s="31">
        <v>21.76699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411.05</v>
      </c>
      <c r="D472" s="36">
        <v>413.13333333333338</v>
      </c>
      <c r="E472" s="36">
        <v>404.06666666666678</v>
      </c>
      <c r="F472" s="36">
        <v>397.08333333333337</v>
      </c>
      <c r="G472" s="36">
        <v>388.01666666666677</v>
      </c>
      <c r="H472" s="36">
        <v>420.11666666666679</v>
      </c>
      <c r="I472" s="36">
        <v>429.18333333333339</v>
      </c>
      <c r="J472" s="36">
        <v>436.1666666666668</v>
      </c>
      <c r="K472" s="31">
        <v>422.2</v>
      </c>
      <c r="L472" s="31">
        <v>406.15</v>
      </c>
      <c r="M472" s="31">
        <v>8.2835300000000007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778.5</v>
      </c>
      <c r="D473" s="36">
        <v>779.61666666666667</v>
      </c>
      <c r="E473" s="36">
        <v>770.73333333333335</v>
      </c>
      <c r="F473" s="36">
        <v>762.9666666666667</v>
      </c>
      <c r="G473" s="36">
        <v>754.08333333333337</v>
      </c>
      <c r="H473" s="36">
        <v>787.38333333333333</v>
      </c>
      <c r="I473" s="36">
        <v>796.26666666666677</v>
      </c>
      <c r="J473" s="36">
        <v>804.0333333333333</v>
      </c>
      <c r="K473" s="31">
        <v>788.5</v>
      </c>
      <c r="L473" s="31">
        <v>771.85</v>
      </c>
      <c r="M473" s="31">
        <v>0.30563000000000001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3200.3</v>
      </c>
      <c r="D474" s="36">
        <v>3222.0333333333333</v>
      </c>
      <c r="E474" s="36">
        <v>3144.0666666666666</v>
      </c>
      <c r="F474" s="36">
        <v>3087.8333333333335</v>
      </c>
      <c r="G474" s="36">
        <v>3009.8666666666668</v>
      </c>
      <c r="H474" s="36">
        <v>3278.2666666666664</v>
      </c>
      <c r="I474" s="36">
        <v>3356.2333333333327</v>
      </c>
      <c r="J474" s="36">
        <v>3412.4666666666662</v>
      </c>
      <c r="K474" s="31">
        <v>3300</v>
      </c>
      <c r="L474" s="31">
        <v>3165.8</v>
      </c>
      <c r="M474" s="31">
        <v>1.15025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45.75</v>
      </c>
      <c r="D475" s="36">
        <v>45.816666666666663</v>
      </c>
      <c r="E475" s="36">
        <v>45.183333333333323</v>
      </c>
      <c r="F475" s="36">
        <v>44.61666666666666</v>
      </c>
      <c r="G475" s="36">
        <v>43.98333333333332</v>
      </c>
      <c r="H475" s="36">
        <v>46.383333333333326</v>
      </c>
      <c r="I475" s="36">
        <v>47.016666666666666</v>
      </c>
      <c r="J475" s="36">
        <v>47.583333333333329</v>
      </c>
      <c r="K475" s="31">
        <v>46.45</v>
      </c>
      <c r="L475" s="31">
        <v>45.25</v>
      </c>
      <c r="M475" s="31">
        <v>64.925030000000007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1494.1</v>
      </c>
      <c r="D476" s="36">
        <v>1491.8999999999999</v>
      </c>
      <c r="E476" s="36">
        <v>1485.2999999999997</v>
      </c>
      <c r="F476" s="36">
        <v>1476.4999999999998</v>
      </c>
      <c r="G476" s="36">
        <v>1469.8999999999996</v>
      </c>
      <c r="H476" s="36">
        <v>1500.6999999999998</v>
      </c>
      <c r="I476" s="36">
        <v>1507.2999999999997</v>
      </c>
      <c r="J476" s="36">
        <v>1516.1</v>
      </c>
      <c r="K476" s="31">
        <v>1498.5</v>
      </c>
      <c r="L476" s="31">
        <v>1483.1</v>
      </c>
      <c r="M476" s="31">
        <v>10.48434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43.05</v>
      </c>
      <c r="D477" s="36">
        <v>42.883333333333333</v>
      </c>
      <c r="E477" s="36">
        <v>41.766666666666666</v>
      </c>
      <c r="F477" s="36">
        <v>40.483333333333334</v>
      </c>
      <c r="G477" s="36">
        <v>39.366666666666667</v>
      </c>
      <c r="H477" s="36">
        <v>44.166666666666664</v>
      </c>
      <c r="I477" s="36">
        <v>45.283333333333324</v>
      </c>
      <c r="J477" s="36">
        <v>46.566666666666663</v>
      </c>
      <c r="K477" s="31">
        <v>44</v>
      </c>
      <c r="L477" s="31">
        <v>41.6</v>
      </c>
      <c r="M477" s="31">
        <v>1019.11643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439.5</v>
      </c>
      <c r="D478" s="36">
        <v>437.25</v>
      </c>
      <c r="E478" s="36">
        <v>432.65</v>
      </c>
      <c r="F478" s="36">
        <v>425.79999999999995</v>
      </c>
      <c r="G478" s="36">
        <v>421.19999999999993</v>
      </c>
      <c r="H478" s="36">
        <v>444.1</v>
      </c>
      <c r="I478" s="36">
        <v>448.70000000000005</v>
      </c>
      <c r="J478" s="36">
        <v>455.55000000000007</v>
      </c>
      <c r="K478" s="31">
        <v>441.85</v>
      </c>
      <c r="L478" s="31">
        <v>430.4</v>
      </c>
      <c r="M478" s="31">
        <v>0.92079999999999995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8187.4</v>
      </c>
      <c r="D479" s="36">
        <v>8225.6999999999989</v>
      </c>
      <c r="E479" s="36">
        <v>8140.7499999999982</v>
      </c>
      <c r="F479" s="36">
        <v>8094.0999999999995</v>
      </c>
      <c r="G479" s="36">
        <v>8009.1499999999987</v>
      </c>
      <c r="H479" s="36">
        <v>8272.3499999999985</v>
      </c>
      <c r="I479" s="36">
        <v>8357.2999999999993</v>
      </c>
      <c r="J479" s="36">
        <v>8403.9499999999971</v>
      </c>
      <c r="K479" s="31">
        <v>8310.65</v>
      </c>
      <c r="L479" s="31">
        <v>8179.05</v>
      </c>
      <c r="M479" s="31">
        <v>5.2482699999999998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101.85</v>
      </c>
      <c r="D480" s="36">
        <v>100.75</v>
      </c>
      <c r="E480" s="36">
        <v>98.6</v>
      </c>
      <c r="F480" s="36">
        <v>95.35</v>
      </c>
      <c r="G480" s="36">
        <v>93.199999999999989</v>
      </c>
      <c r="H480" s="36">
        <v>104</v>
      </c>
      <c r="I480" s="36">
        <v>106.15</v>
      </c>
      <c r="J480" s="36">
        <v>109.4</v>
      </c>
      <c r="K480" s="31">
        <v>102.9</v>
      </c>
      <c r="L480" s="31">
        <v>97.5</v>
      </c>
      <c r="M480" s="31">
        <v>921.67211999999995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1562.9</v>
      </c>
      <c r="D481" s="36">
        <v>1568.9166666666667</v>
      </c>
      <c r="E481" s="36">
        <v>1551.3833333333334</v>
      </c>
      <c r="F481" s="36">
        <v>1539.8666666666668</v>
      </c>
      <c r="G481" s="36">
        <v>1522.3333333333335</v>
      </c>
      <c r="H481" s="36">
        <v>1580.4333333333334</v>
      </c>
      <c r="I481" s="36">
        <v>1597.9666666666667</v>
      </c>
      <c r="J481" s="31">
        <v>1609.4833333333333</v>
      </c>
      <c r="K481" s="31">
        <v>1586.45</v>
      </c>
      <c r="L481" s="31">
        <v>1557.4</v>
      </c>
      <c r="M481" s="53">
        <v>0.69521999999999995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1017.45</v>
      </c>
      <c r="D482" s="36">
        <v>1015.5166666666668</v>
      </c>
      <c r="E482" s="36">
        <v>1004.2833333333335</v>
      </c>
      <c r="F482" s="36">
        <v>991.11666666666679</v>
      </c>
      <c r="G482" s="36">
        <v>979.88333333333355</v>
      </c>
      <c r="H482" s="36">
        <v>1028.6833333333334</v>
      </c>
      <c r="I482" s="36">
        <v>1039.916666666667</v>
      </c>
      <c r="J482" s="31">
        <v>1053.0833333333335</v>
      </c>
      <c r="K482" s="31">
        <v>1026.75</v>
      </c>
      <c r="L482" s="31">
        <v>1002.35</v>
      </c>
      <c r="M482" s="53">
        <v>8.6565100000000008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598</v>
      </c>
      <c r="D483" s="36">
        <v>601.56666666666672</v>
      </c>
      <c r="E483" s="36">
        <v>591.43333333333339</v>
      </c>
      <c r="F483" s="36">
        <v>584.86666666666667</v>
      </c>
      <c r="G483" s="36">
        <v>574.73333333333335</v>
      </c>
      <c r="H483" s="36">
        <v>608.13333333333344</v>
      </c>
      <c r="I483" s="36">
        <v>618.26666666666688</v>
      </c>
      <c r="J483" s="36">
        <v>624.83333333333348</v>
      </c>
      <c r="K483" s="31">
        <v>611.70000000000005</v>
      </c>
      <c r="L483" s="31">
        <v>595</v>
      </c>
      <c r="M483" s="31">
        <v>2.4903200000000001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614.79999999999995</v>
      </c>
      <c r="D484" s="36">
        <v>618.9666666666667</v>
      </c>
      <c r="E484" s="36">
        <v>608.43333333333339</v>
      </c>
      <c r="F484" s="36">
        <v>602.06666666666672</v>
      </c>
      <c r="G484" s="36">
        <v>591.53333333333342</v>
      </c>
      <c r="H484" s="36">
        <v>625.33333333333337</v>
      </c>
      <c r="I484" s="36">
        <v>635.86666666666667</v>
      </c>
      <c r="J484" s="31">
        <v>642.23333333333335</v>
      </c>
      <c r="K484" s="31">
        <v>629.5</v>
      </c>
      <c r="L484" s="31">
        <v>612.6</v>
      </c>
      <c r="M484" s="53">
        <v>18.503440000000001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784.85</v>
      </c>
      <c r="D485" s="36">
        <v>783.2833333333333</v>
      </c>
      <c r="E485" s="36">
        <v>776.56666666666661</v>
      </c>
      <c r="F485" s="36">
        <v>768.2833333333333</v>
      </c>
      <c r="G485" s="36">
        <v>761.56666666666661</v>
      </c>
      <c r="H485" s="36">
        <v>791.56666666666661</v>
      </c>
      <c r="I485" s="36">
        <v>798.2833333333333</v>
      </c>
      <c r="J485" s="36">
        <v>806.56666666666661</v>
      </c>
      <c r="K485" s="31">
        <v>790</v>
      </c>
      <c r="L485" s="31">
        <v>775</v>
      </c>
      <c r="M485" s="31">
        <v>0.54949999999999999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660.5</v>
      </c>
      <c r="D486" s="36">
        <v>663.51666666666677</v>
      </c>
      <c r="E486" s="36">
        <v>652.33333333333348</v>
      </c>
      <c r="F486" s="36">
        <v>644.16666666666674</v>
      </c>
      <c r="G486" s="36">
        <v>632.98333333333346</v>
      </c>
      <c r="H486" s="36">
        <v>671.68333333333351</v>
      </c>
      <c r="I486" s="36">
        <v>682.86666666666667</v>
      </c>
      <c r="J486" s="36">
        <v>691.03333333333353</v>
      </c>
      <c r="K486" s="31">
        <v>674.7</v>
      </c>
      <c r="L486" s="31">
        <v>655.35</v>
      </c>
      <c r="M486" s="31">
        <v>4.7283900000000001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440.45</v>
      </c>
      <c r="D487" s="36">
        <v>436.7833333333333</v>
      </c>
      <c r="E487" s="36">
        <v>426.66666666666663</v>
      </c>
      <c r="F487" s="36">
        <v>412.88333333333333</v>
      </c>
      <c r="G487" s="36">
        <v>402.76666666666665</v>
      </c>
      <c r="H487" s="36">
        <v>450.56666666666661</v>
      </c>
      <c r="I487" s="36">
        <v>460.68333333333328</v>
      </c>
      <c r="J487" s="36">
        <v>474.46666666666658</v>
      </c>
      <c r="K487" s="31">
        <v>446.9</v>
      </c>
      <c r="L487" s="31">
        <v>423</v>
      </c>
      <c r="M487" s="31">
        <v>4.8507699999999998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393.25</v>
      </c>
      <c r="D488" s="36">
        <v>390.91666666666669</v>
      </c>
      <c r="E488" s="36">
        <v>386.83333333333337</v>
      </c>
      <c r="F488" s="36">
        <v>380.41666666666669</v>
      </c>
      <c r="G488" s="36">
        <v>376.33333333333337</v>
      </c>
      <c r="H488" s="36">
        <v>397.33333333333337</v>
      </c>
      <c r="I488" s="36">
        <v>401.41666666666674</v>
      </c>
      <c r="J488" s="36">
        <v>407.83333333333337</v>
      </c>
      <c r="K488" s="31">
        <v>395</v>
      </c>
      <c r="L488" s="31">
        <v>384.5</v>
      </c>
      <c r="M488" s="31">
        <v>1.0349299999999999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482.45</v>
      </c>
      <c r="D489" s="36">
        <v>483.89999999999992</v>
      </c>
      <c r="E489" s="36">
        <v>473.19999999999982</v>
      </c>
      <c r="F489" s="36">
        <v>463.94999999999987</v>
      </c>
      <c r="G489" s="36">
        <v>453.24999999999977</v>
      </c>
      <c r="H489" s="36">
        <v>493.14999999999986</v>
      </c>
      <c r="I489" s="36">
        <v>503.85</v>
      </c>
      <c r="J489" s="36">
        <v>513.09999999999991</v>
      </c>
      <c r="K489" s="31">
        <v>494.6</v>
      </c>
      <c r="L489" s="31">
        <v>474.65</v>
      </c>
      <c r="M489" s="31">
        <v>5.32613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918.25</v>
      </c>
      <c r="D490" s="36">
        <v>915.05000000000007</v>
      </c>
      <c r="E490" s="36">
        <v>909.55000000000018</v>
      </c>
      <c r="F490" s="36">
        <v>900.85000000000014</v>
      </c>
      <c r="G490" s="36">
        <v>895.35000000000025</v>
      </c>
      <c r="H490" s="36">
        <v>923.75000000000011</v>
      </c>
      <c r="I490" s="36">
        <v>929.24999999999989</v>
      </c>
      <c r="J490" s="36">
        <v>937.95</v>
      </c>
      <c r="K490" s="31">
        <v>920.55</v>
      </c>
      <c r="L490" s="31">
        <v>906.35</v>
      </c>
      <c r="M490" s="31">
        <v>14.787979999999999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1342.25</v>
      </c>
      <c r="D491" s="36">
        <v>1330.75</v>
      </c>
      <c r="E491" s="36">
        <v>1311.55</v>
      </c>
      <c r="F491" s="36">
        <v>1280.8499999999999</v>
      </c>
      <c r="G491" s="36">
        <v>1261.6499999999999</v>
      </c>
      <c r="H491" s="36">
        <v>1361.45</v>
      </c>
      <c r="I491" s="36">
        <v>1380.6499999999999</v>
      </c>
      <c r="J491" s="36">
        <v>1411.3500000000001</v>
      </c>
      <c r="K491" s="31">
        <v>1349.95</v>
      </c>
      <c r="L491" s="31">
        <v>1300.05</v>
      </c>
      <c r="M491" s="31">
        <v>1.06793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225.05</v>
      </c>
      <c r="D492" s="36">
        <v>225.45000000000002</v>
      </c>
      <c r="E492" s="36">
        <v>222.15000000000003</v>
      </c>
      <c r="F492" s="36">
        <v>219.25000000000003</v>
      </c>
      <c r="G492" s="36">
        <v>215.95000000000005</v>
      </c>
      <c r="H492" s="36">
        <v>228.35000000000002</v>
      </c>
      <c r="I492" s="36">
        <v>231.65000000000003</v>
      </c>
      <c r="J492" s="36">
        <v>234.55</v>
      </c>
      <c r="K492" s="31">
        <v>228.75</v>
      </c>
      <c r="L492" s="31">
        <v>222.55</v>
      </c>
      <c r="M492" s="31">
        <v>73.22963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301.95</v>
      </c>
      <c r="D493" s="36">
        <v>303.96666666666664</v>
      </c>
      <c r="E493" s="36">
        <v>298.98333333333329</v>
      </c>
      <c r="F493" s="36">
        <v>296.01666666666665</v>
      </c>
      <c r="G493" s="36">
        <v>291.0333333333333</v>
      </c>
      <c r="H493" s="36">
        <v>306.93333333333328</v>
      </c>
      <c r="I493" s="36">
        <v>311.91666666666663</v>
      </c>
      <c r="J493" s="36">
        <v>314.88333333333327</v>
      </c>
      <c r="K493" s="31">
        <v>308.95</v>
      </c>
      <c r="L493" s="31">
        <v>301</v>
      </c>
      <c r="M493" s="31">
        <v>2.2247300000000001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455.6</v>
      </c>
      <c r="D494" s="36">
        <v>458.7166666666667</v>
      </c>
      <c r="E494" s="36">
        <v>449.88333333333338</v>
      </c>
      <c r="F494" s="36">
        <v>444.16666666666669</v>
      </c>
      <c r="G494" s="36">
        <v>435.33333333333337</v>
      </c>
      <c r="H494" s="36">
        <v>464.43333333333339</v>
      </c>
      <c r="I494" s="36">
        <v>473.26666666666665</v>
      </c>
      <c r="J494" s="36">
        <v>478.98333333333341</v>
      </c>
      <c r="K494" s="31">
        <v>467.55</v>
      </c>
      <c r="L494" s="31">
        <v>453</v>
      </c>
      <c r="M494" s="31">
        <v>1.01003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1845.5</v>
      </c>
      <c r="D495" s="36">
        <v>1847.6499999999999</v>
      </c>
      <c r="E495" s="36">
        <v>1831.1999999999998</v>
      </c>
      <c r="F495" s="36">
        <v>1816.8999999999999</v>
      </c>
      <c r="G495" s="36">
        <v>1800.4499999999998</v>
      </c>
      <c r="H495" s="36">
        <v>1861.9499999999998</v>
      </c>
      <c r="I495" s="36">
        <v>1878.4</v>
      </c>
      <c r="J495" s="36">
        <v>1892.6999999999998</v>
      </c>
      <c r="K495" s="31">
        <v>1864.1</v>
      </c>
      <c r="L495" s="31">
        <v>1833.35</v>
      </c>
      <c r="M495" s="31">
        <v>0.15532000000000001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2063.3000000000002</v>
      </c>
      <c r="D496" s="36">
        <v>2070.0166666666669</v>
      </c>
      <c r="E496" s="36">
        <v>2052.2833333333338</v>
      </c>
      <c r="F496" s="36">
        <v>2041.2666666666669</v>
      </c>
      <c r="G496" s="36">
        <v>2023.5333333333338</v>
      </c>
      <c r="H496" s="36">
        <v>2081.0333333333338</v>
      </c>
      <c r="I496" s="36">
        <v>2098.7666666666664</v>
      </c>
      <c r="J496" s="36">
        <v>2109.7833333333338</v>
      </c>
      <c r="K496" s="31">
        <v>2087.75</v>
      </c>
      <c r="L496" s="31">
        <v>2059</v>
      </c>
      <c r="M496" s="31">
        <v>0.16544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11.3</v>
      </c>
      <c r="D497" s="36">
        <v>11.200000000000001</v>
      </c>
      <c r="E497" s="36">
        <v>10.750000000000002</v>
      </c>
      <c r="F497" s="36">
        <v>10.200000000000001</v>
      </c>
      <c r="G497" s="36">
        <v>9.7500000000000018</v>
      </c>
      <c r="H497" s="36">
        <v>11.750000000000002</v>
      </c>
      <c r="I497" s="36">
        <v>12.200000000000001</v>
      </c>
      <c r="J497" s="36">
        <v>12.750000000000002</v>
      </c>
      <c r="K497" s="31">
        <v>11.65</v>
      </c>
      <c r="L497" s="31">
        <v>10.65</v>
      </c>
      <c r="M497" s="31">
        <v>2983.08392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865.55</v>
      </c>
      <c r="D498" s="36">
        <v>863.0333333333333</v>
      </c>
      <c r="E498" s="36">
        <v>853.81666666666661</v>
      </c>
      <c r="F498" s="36">
        <v>842.08333333333326</v>
      </c>
      <c r="G498" s="36">
        <v>832.86666666666656</v>
      </c>
      <c r="H498" s="36">
        <v>874.76666666666665</v>
      </c>
      <c r="I498" s="36">
        <v>883.98333333333335</v>
      </c>
      <c r="J498" s="36">
        <v>895.7166666666667</v>
      </c>
      <c r="K498" s="31">
        <v>872.25</v>
      </c>
      <c r="L498" s="31">
        <v>851.3</v>
      </c>
      <c r="M498" s="31">
        <v>5.9697800000000001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389</v>
      </c>
      <c r="D499" s="36">
        <v>389.13333333333338</v>
      </c>
      <c r="E499" s="36">
        <v>382.36666666666679</v>
      </c>
      <c r="F499" s="36">
        <v>375.73333333333341</v>
      </c>
      <c r="G499" s="36">
        <v>368.96666666666681</v>
      </c>
      <c r="H499" s="36">
        <v>395.76666666666677</v>
      </c>
      <c r="I499" s="36">
        <v>402.5333333333333</v>
      </c>
      <c r="J499" s="36">
        <v>409.16666666666674</v>
      </c>
      <c r="K499" s="31">
        <v>395.9</v>
      </c>
      <c r="L499" s="31">
        <v>382.5</v>
      </c>
      <c r="M499" s="31">
        <v>10.252750000000001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120.95</v>
      </c>
      <c r="D500" s="36">
        <v>120.76666666666665</v>
      </c>
      <c r="E500" s="36">
        <v>119.0333333333333</v>
      </c>
      <c r="F500" s="36">
        <v>117.11666666666665</v>
      </c>
      <c r="G500" s="36">
        <v>115.3833333333333</v>
      </c>
      <c r="H500" s="36">
        <v>122.68333333333331</v>
      </c>
      <c r="I500" s="36">
        <v>124.41666666666666</v>
      </c>
      <c r="J500" s="36">
        <v>126.33333333333331</v>
      </c>
      <c r="K500" s="31">
        <v>122.5</v>
      </c>
      <c r="L500" s="31">
        <v>118.85</v>
      </c>
      <c r="M500" s="31">
        <v>8.6401800000000009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955.55</v>
      </c>
      <c r="D501" s="36">
        <v>957.30000000000007</v>
      </c>
      <c r="E501" s="36">
        <v>943.90000000000009</v>
      </c>
      <c r="F501" s="36">
        <v>932.25</v>
      </c>
      <c r="G501" s="36">
        <v>918.85</v>
      </c>
      <c r="H501" s="36">
        <v>968.95000000000016</v>
      </c>
      <c r="I501" s="36">
        <v>982.35</v>
      </c>
      <c r="J501" s="36">
        <v>994.00000000000023</v>
      </c>
      <c r="K501" s="31">
        <v>970.7</v>
      </c>
      <c r="L501" s="31">
        <v>945.65</v>
      </c>
      <c r="M501" s="31">
        <v>0.67073000000000005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1663.95</v>
      </c>
      <c r="D502" s="36">
        <v>1662.4166666666667</v>
      </c>
      <c r="E502" s="36">
        <v>1654.1833333333334</v>
      </c>
      <c r="F502" s="36">
        <v>1644.4166666666667</v>
      </c>
      <c r="G502" s="36">
        <v>1636.1833333333334</v>
      </c>
      <c r="H502" s="36">
        <v>1672.1833333333334</v>
      </c>
      <c r="I502" s="36">
        <v>1680.4166666666665</v>
      </c>
      <c r="J502" s="36">
        <v>1690.1833333333334</v>
      </c>
      <c r="K502" s="31">
        <v>1670.65</v>
      </c>
      <c r="L502" s="31">
        <v>1652.65</v>
      </c>
      <c r="M502" s="31">
        <v>0.37175000000000002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418.5</v>
      </c>
      <c r="D503" s="36">
        <v>420.61666666666662</v>
      </c>
      <c r="E503" s="36">
        <v>414.48333333333323</v>
      </c>
      <c r="F503" s="36">
        <v>410.46666666666664</v>
      </c>
      <c r="G503" s="36">
        <v>404.33333333333326</v>
      </c>
      <c r="H503" s="36">
        <v>424.63333333333321</v>
      </c>
      <c r="I503" s="36">
        <v>430.76666666666654</v>
      </c>
      <c r="J503" s="31">
        <v>434.78333333333319</v>
      </c>
      <c r="K503" s="31">
        <v>426.75</v>
      </c>
      <c r="L503" s="31">
        <v>416.6</v>
      </c>
      <c r="M503" s="53">
        <v>99.091300000000004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17.649999999999999</v>
      </c>
      <c r="D504" s="36">
        <v>17.716666666666665</v>
      </c>
      <c r="E504" s="36">
        <v>17.43333333333333</v>
      </c>
      <c r="F504" s="36">
        <v>17.216666666666665</v>
      </c>
      <c r="G504" s="36">
        <v>16.93333333333333</v>
      </c>
      <c r="H504" s="36">
        <v>17.93333333333333</v>
      </c>
      <c r="I504" s="36">
        <v>18.216666666666669</v>
      </c>
      <c r="J504" s="31">
        <v>18.43333333333333</v>
      </c>
      <c r="K504" s="31">
        <v>18</v>
      </c>
      <c r="L504" s="31">
        <v>17.5</v>
      </c>
      <c r="M504" s="53">
        <v>1410.9720199999999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265.5</v>
      </c>
      <c r="D505" s="36">
        <v>264.81666666666666</v>
      </c>
      <c r="E505" s="36">
        <v>261.98333333333335</v>
      </c>
      <c r="F505" s="36">
        <v>258.4666666666667</v>
      </c>
      <c r="G505" s="36">
        <v>255.63333333333338</v>
      </c>
      <c r="H505" s="36">
        <v>268.33333333333331</v>
      </c>
      <c r="I505" s="36">
        <v>271.16666666666669</v>
      </c>
      <c r="J505" s="36">
        <v>274.68333333333328</v>
      </c>
      <c r="K505" s="31">
        <v>267.64999999999998</v>
      </c>
      <c r="L505" s="31">
        <v>261.3</v>
      </c>
      <c r="M505" s="31">
        <v>47.497549999999997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516.95000000000005</v>
      </c>
      <c r="D506" s="36">
        <v>519.63333333333333</v>
      </c>
      <c r="E506" s="36">
        <v>512.76666666666665</v>
      </c>
      <c r="F506" s="36">
        <v>508.58333333333337</v>
      </c>
      <c r="G506" s="36">
        <v>501.7166666666667</v>
      </c>
      <c r="H506" s="36">
        <v>523.81666666666661</v>
      </c>
      <c r="I506" s="36">
        <v>530.68333333333317</v>
      </c>
      <c r="J506" s="36">
        <v>534.86666666666656</v>
      </c>
      <c r="K506" s="31">
        <v>526.5</v>
      </c>
      <c r="L506" s="31">
        <v>515.45000000000005</v>
      </c>
      <c r="M506" s="31">
        <v>7.0803200000000004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15463.9</v>
      </c>
      <c r="D507" s="36">
        <v>15361.516666666668</v>
      </c>
      <c r="E507" s="36">
        <v>15207.383333333337</v>
      </c>
      <c r="F507" s="36">
        <v>14950.866666666669</v>
      </c>
      <c r="G507" s="36">
        <v>14796.733333333337</v>
      </c>
      <c r="H507" s="36">
        <v>15618.033333333336</v>
      </c>
      <c r="I507" s="36">
        <v>15772.166666666668</v>
      </c>
      <c r="J507" s="31">
        <v>16028.683333333336</v>
      </c>
      <c r="K507" s="31">
        <v>15515.65</v>
      </c>
      <c r="L507" s="31">
        <v>15105</v>
      </c>
      <c r="M507" s="53">
        <v>9.7559999999999994E-2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99.9</v>
      </c>
      <c r="D508" s="36">
        <v>100</v>
      </c>
      <c r="E508" s="36">
        <v>98.6</v>
      </c>
      <c r="F508" s="36">
        <v>97.3</v>
      </c>
      <c r="G508" s="36">
        <v>95.899999999999991</v>
      </c>
      <c r="H508" s="36">
        <v>101.3</v>
      </c>
      <c r="I508" s="36">
        <v>102.7</v>
      </c>
      <c r="J508" s="36">
        <v>104</v>
      </c>
      <c r="K508" s="31">
        <v>101.4</v>
      </c>
      <c r="L508" s="31">
        <v>98.7</v>
      </c>
      <c r="M508" s="31">
        <v>394.92725000000002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595.6</v>
      </c>
      <c r="D509" s="326">
        <v>602.9</v>
      </c>
      <c r="E509" s="326">
        <v>587</v>
      </c>
      <c r="F509" s="326">
        <v>578.4</v>
      </c>
      <c r="G509" s="326">
        <v>562.5</v>
      </c>
      <c r="H509" s="326">
        <v>611.5</v>
      </c>
      <c r="I509" s="326">
        <v>627.39999999999986</v>
      </c>
      <c r="J509" s="326">
        <v>636</v>
      </c>
      <c r="K509" s="327">
        <v>618.79999999999995</v>
      </c>
      <c r="L509" s="327">
        <v>594.29999999999995</v>
      </c>
      <c r="M509" s="327">
        <v>15.814679999999999</v>
      </c>
      <c r="N509" s="1"/>
      <c r="O509" s="1"/>
    </row>
    <row r="510" spans="1:15" ht="12.75" customHeight="1">
      <c r="A510" s="375">
        <v>500</v>
      </c>
      <c r="B510" s="379" t="s">
        <v>562</v>
      </c>
      <c r="C510" s="379">
        <v>1600.45</v>
      </c>
      <c r="D510" s="380">
        <v>1600.1333333333334</v>
      </c>
      <c r="E510" s="380">
        <v>1589.1166666666668</v>
      </c>
      <c r="F510" s="380">
        <v>1577.7833333333333</v>
      </c>
      <c r="G510" s="380">
        <v>1566.7666666666667</v>
      </c>
      <c r="H510" s="380">
        <v>1611.4666666666669</v>
      </c>
      <c r="I510" s="380">
        <v>1622.4833333333338</v>
      </c>
      <c r="J510" s="380">
        <v>1633.8166666666671</v>
      </c>
      <c r="K510" s="375">
        <v>1611.15</v>
      </c>
      <c r="L510" s="375">
        <v>1588.8</v>
      </c>
      <c r="M510" s="375">
        <v>0.25048999999999999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5"/>
      <c r="B5" s="396"/>
      <c r="C5" s="395"/>
      <c r="D5" s="39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7" t="s">
        <v>566</v>
      </c>
      <c r="C7" s="396"/>
      <c r="D7" s="7">
        <f>Main!B10</f>
        <v>45194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45191</v>
      </c>
      <c r="B10" s="32">
        <v>539773</v>
      </c>
      <c r="C10" s="31" t="s">
        <v>1051</v>
      </c>
      <c r="D10" s="31" t="s">
        <v>1044</v>
      </c>
      <c r="E10" s="31" t="s">
        <v>575</v>
      </c>
      <c r="F10" s="86">
        <v>1377185</v>
      </c>
      <c r="G10" s="32">
        <v>2.62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45191</v>
      </c>
      <c r="B11" s="32">
        <v>522273</v>
      </c>
      <c r="C11" s="31" t="s">
        <v>1122</v>
      </c>
      <c r="D11" s="31" t="s">
        <v>1123</v>
      </c>
      <c r="E11" s="31" t="s">
        <v>575</v>
      </c>
      <c r="F11" s="86">
        <v>21665</v>
      </c>
      <c r="G11" s="32">
        <v>27.78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45191</v>
      </c>
      <c r="B12" s="32">
        <v>522273</v>
      </c>
      <c r="C12" s="31" t="s">
        <v>1122</v>
      </c>
      <c r="D12" s="31" t="s">
        <v>1124</v>
      </c>
      <c r="E12" s="31" t="s">
        <v>576</v>
      </c>
      <c r="F12" s="86">
        <v>21525</v>
      </c>
      <c r="G12" s="32">
        <v>27.78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45191</v>
      </c>
      <c r="B13" s="32">
        <v>542176</v>
      </c>
      <c r="C13" s="31" t="s">
        <v>1125</v>
      </c>
      <c r="D13" s="31" t="s">
        <v>1126</v>
      </c>
      <c r="E13" s="31" t="s">
        <v>575</v>
      </c>
      <c r="F13" s="86">
        <v>22078</v>
      </c>
      <c r="G13" s="32">
        <v>22.66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45191</v>
      </c>
      <c r="B14" s="32">
        <v>542176</v>
      </c>
      <c r="C14" s="31" t="s">
        <v>1125</v>
      </c>
      <c r="D14" s="31" t="s">
        <v>1127</v>
      </c>
      <c r="E14" s="31" t="s">
        <v>576</v>
      </c>
      <c r="F14" s="86">
        <v>22494</v>
      </c>
      <c r="G14" s="32">
        <v>22.67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45191</v>
      </c>
      <c r="B15" s="32">
        <v>541702</v>
      </c>
      <c r="C15" s="31" t="s">
        <v>1128</v>
      </c>
      <c r="D15" s="31" t="s">
        <v>1129</v>
      </c>
      <c r="E15" s="31" t="s">
        <v>576</v>
      </c>
      <c r="F15" s="86">
        <v>500000</v>
      </c>
      <c r="G15" s="32">
        <v>19.850000000000001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45191</v>
      </c>
      <c r="B16" s="32">
        <v>504973</v>
      </c>
      <c r="C16" s="31" t="s">
        <v>364</v>
      </c>
      <c r="D16" s="31" t="s">
        <v>1130</v>
      </c>
      <c r="E16" s="31" t="s">
        <v>576</v>
      </c>
      <c r="F16" s="86">
        <v>1058200</v>
      </c>
      <c r="G16" s="32">
        <v>1151.02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45191</v>
      </c>
      <c r="B17" s="32">
        <v>504973</v>
      </c>
      <c r="C17" s="31" t="s">
        <v>364</v>
      </c>
      <c r="D17" s="31" t="s">
        <v>1131</v>
      </c>
      <c r="E17" s="31" t="s">
        <v>575</v>
      </c>
      <c r="F17" s="86">
        <v>1451000</v>
      </c>
      <c r="G17" s="32">
        <v>1145.3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45191</v>
      </c>
      <c r="B18" s="32">
        <v>540681</v>
      </c>
      <c r="C18" s="31" t="s">
        <v>1073</v>
      </c>
      <c r="D18" s="31" t="s">
        <v>1132</v>
      </c>
      <c r="E18" s="31" t="s">
        <v>575</v>
      </c>
      <c r="F18" s="86">
        <v>80000</v>
      </c>
      <c r="G18" s="32">
        <v>25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45191</v>
      </c>
      <c r="B19" s="32">
        <v>540681</v>
      </c>
      <c r="C19" s="31" t="s">
        <v>1073</v>
      </c>
      <c r="D19" s="31" t="s">
        <v>1133</v>
      </c>
      <c r="E19" s="31" t="s">
        <v>575</v>
      </c>
      <c r="F19" s="86">
        <v>70000</v>
      </c>
      <c r="G19" s="32">
        <v>25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45191</v>
      </c>
      <c r="B20" s="32">
        <v>540681</v>
      </c>
      <c r="C20" s="31" t="s">
        <v>1073</v>
      </c>
      <c r="D20" s="31" t="s">
        <v>1134</v>
      </c>
      <c r="E20" s="31" t="s">
        <v>576</v>
      </c>
      <c r="F20" s="86">
        <v>130000</v>
      </c>
      <c r="G20" s="32">
        <v>25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45191</v>
      </c>
      <c r="B21" s="32">
        <v>526269</v>
      </c>
      <c r="C21" s="31" t="s">
        <v>1135</v>
      </c>
      <c r="D21" s="31" t="s">
        <v>1136</v>
      </c>
      <c r="E21" s="31" t="s">
        <v>576</v>
      </c>
      <c r="F21" s="86">
        <v>22447</v>
      </c>
      <c r="G21" s="32">
        <v>61.44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45191</v>
      </c>
      <c r="B22" s="32">
        <v>543594</v>
      </c>
      <c r="C22" s="31" t="s">
        <v>1074</v>
      </c>
      <c r="D22" s="31" t="s">
        <v>1075</v>
      </c>
      <c r="E22" s="31" t="s">
        <v>575</v>
      </c>
      <c r="F22" s="86">
        <v>75000</v>
      </c>
      <c r="G22" s="32">
        <v>16.260000000000002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45191</v>
      </c>
      <c r="B23" s="32">
        <v>543594</v>
      </c>
      <c r="C23" s="31" t="s">
        <v>1074</v>
      </c>
      <c r="D23" s="31" t="s">
        <v>1075</v>
      </c>
      <c r="E23" s="31" t="s">
        <v>576</v>
      </c>
      <c r="F23" s="86">
        <v>42000</v>
      </c>
      <c r="G23" s="32">
        <v>16.239999999999998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45191</v>
      </c>
      <c r="B24" s="32">
        <v>543594</v>
      </c>
      <c r="C24" s="31" t="s">
        <v>1074</v>
      </c>
      <c r="D24" s="31" t="s">
        <v>1137</v>
      </c>
      <c r="E24" s="31" t="s">
        <v>576</v>
      </c>
      <c r="F24" s="86">
        <v>630000</v>
      </c>
      <c r="G24" s="32">
        <v>16.21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45191</v>
      </c>
      <c r="B25" s="32">
        <v>543594</v>
      </c>
      <c r="C25" s="31" t="s">
        <v>1074</v>
      </c>
      <c r="D25" s="31" t="s">
        <v>1138</v>
      </c>
      <c r="E25" s="31" t="s">
        <v>576</v>
      </c>
      <c r="F25" s="86">
        <v>99000</v>
      </c>
      <c r="G25" s="32">
        <v>16.18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45191</v>
      </c>
      <c r="B26" s="32">
        <v>543594</v>
      </c>
      <c r="C26" s="31" t="s">
        <v>1074</v>
      </c>
      <c r="D26" s="31" t="s">
        <v>1040</v>
      </c>
      <c r="E26" s="31" t="s">
        <v>576</v>
      </c>
      <c r="F26" s="86">
        <v>243000</v>
      </c>
      <c r="G26" s="32">
        <v>17.7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45191</v>
      </c>
      <c r="B27" s="32">
        <v>543594</v>
      </c>
      <c r="C27" s="31" t="s">
        <v>1074</v>
      </c>
      <c r="D27" s="31" t="s">
        <v>1040</v>
      </c>
      <c r="E27" s="31" t="s">
        <v>575</v>
      </c>
      <c r="F27" s="86">
        <v>261000</v>
      </c>
      <c r="G27" s="32">
        <v>16.18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45191</v>
      </c>
      <c r="B28" s="32">
        <v>531144</v>
      </c>
      <c r="C28" s="31" t="s">
        <v>1139</v>
      </c>
      <c r="D28" s="31" t="s">
        <v>1140</v>
      </c>
      <c r="E28" s="31" t="s">
        <v>575</v>
      </c>
      <c r="F28" s="86">
        <v>125000</v>
      </c>
      <c r="G28" s="32">
        <v>13.87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45191</v>
      </c>
      <c r="B29" s="32">
        <v>538568</v>
      </c>
      <c r="C29" s="31" t="s">
        <v>1141</v>
      </c>
      <c r="D29" s="31" t="s">
        <v>1142</v>
      </c>
      <c r="E29" s="31" t="s">
        <v>576</v>
      </c>
      <c r="F29" s="86">
        <v>50100</v>
      </c>
      <c r="G29" s="32">
        <v>44.82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45191</v>
      </c>
      <c r="B30" s="32">
        <v>538568</v>
      </c>
      <c r="C30" s="31" t="s">
        <v>1141</v>
      </c>
      <c r="D30" s="31" t="s">
        <v>1143</v>
      </c>
      <c r="E30" s="31" t="s">
        <v>575</v>
      </c>
      <c r="F30" s="86">
        <v>37000</v>
      </c>
      <c r="G30" s="32">
        <v>44.82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45191</v>
      </c>
      <c r="B31" s="32">
        <v>543546</v>
      </c>
      <c r="C31" s="31" t="s">
        <v>1144</v>
      </c>
      <c r="D31" s="31" t="s">
        <v>1145</v>
      </c>
      <c r="E31" s="31" t="s">
        <v>576</v>
      </c>
      <c r="F31" s="86">
        <v>150000</v>
      </c>
      <c r="G31" s="32">
        <v>4.8099999999999996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45191</v>
      </c>
      <c r="B32" s="32">
        <v>526967</v>
      </c>
      <c r="C32" s="31" t="s">
        <v>1146</v>
      </c>
      <c r="D32" s="31" t="s">
        <v>1147</v>
      </c>
      <c r="E32" s="31" t="s">
        <v>575</v>
      </c>
      <c r="F32" s="86">
        <v>35000</v>
      </c>
      <c r="G32" s="32">
        <v>7.55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45191</v>
      </c>
      <c r="B33" s="32">
        <v>526967</v>
      </c>
      <c r="C33" s="31" t="s">
        <v>1146</v>
      </c>
      <c r="D33" s="31" t="s">
        <v>1148</v>
      </c>
      <c r="E33" s="31" t="s">
        <v>576</v>
      </c>
      <c r="F33" s="86">
        <v>35000</v>
      </c>
      <c r="G33" s="32">
        <v>7.55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45191</v>
      </c>
      <c r="B34" s="32">
        <v>524614</v>
      </c>
      <c r="C34" s="31" t="s">
        <v>1149</v>
      </c>
      <c r="D34" s="31" t="s">
        <v>1150</v>
      </c>
      <c r="E34" s="31" t="s">
        <v>575</v>
      </c>
      <c r="F34" s="86">
        <v>40000</v>
      </c>
      <c r="G34" s="32">
        <v>153.49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45191</v>
      </c>
      <c r="B35" s="32">
        <v>542924</v>
      </c>
      <c r="C35" s="31" t="s">
        <v>1151</v>
      </c>
      <c r="D35" s="31" t="s">
        <v>1152</v>
      </c>
      <c r="E35" s="31" t="s">
        <v>575</v>
      </c>
      <c r="F35" s="86">
        <v>154000</v>
      </c>
      <c r="G35" s="32">
        <v>4.6900000000000004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45191</v>
      </c>
      <c r="B36" s="32">
        <v>542924</v>
      </c>
      <c r="C36" s="31" t="s">
        <v>1151</v>
      </c>
      <c r="D36" s="31" t="s">
        <v>1153</v>
      </c>
      <c r="E36" s="31" t="s">
        <v>575</v>
      </c>
      <c r="F36" s="86">
        <v>98000</v>
      </c>
      <c r="G36" s="32">
        <v>4.6399999999999997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45191</v>
      </c>
      <c r="B37" s="32">
        <v>542924</v>
      </c>
      <c r="C37" s="31" t="s">
        <v>1151</v>
      </c>
      <c r="D37" s="31" t="s">
        <v>1154</v>
      </c>
      <c r="E37" s="31" t="s">
        <v>576</v>
      </c>
      <c r="F37" s="86">
        <v>91000</v>
      </c>
      <c r="G37" s="32">
        <v>4.68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45191</v>
      </c>
      <c r="B38" s="32">
        <v>500223</v>
      </c>
      <c r="C38" s="31" t="s">
        <v>1155</v>
      </c>
      <c r="D38" s="31" t="s">
        <v>1156</v>
      </c>
      <c r="E38" s="31" t="s">
        <v>575</v>
      </c>
      <c r="F38" s="86">
        <v>6800000</v>
      </c>
      <c r="G38" s="32">
        <v>3.28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45191</v>
      </c>
      <c r="B39" s="32">
        <v>539894</v>
      </c>
      <c r="C39" s="31" t="s">
        <v>1157</v>
      </c>
      <c r="D39" s="31" t="s">
        <v>1158</v>
      </c>
      <c r="E39" s="31" t="s">
        <v>575</v>
      </c>
      <c r="F39" s="86">
        <v>1437504</v>
      </c>
      <c r="G39" s="32">
        <v>7.12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45191</v>
      </c>
      <c r="B40" s="32">
        <v>543982</v>
      </c>
      <c r="C40" s="31" t="s">
        <v>1086</v>
      </c>
      <c r="D40" s="31" t="s">
        <v>1075</v>
      </c>
      <c r="E40" s="31" t="s">
        <v>575</v>
      </c>
      <c r="F40" s="86">
        <v>1200</v>
      </c>
      <c r="G40" s="32">
        <v>213.6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45191</v>
      </c>
      <c r="B41" s="32">
        <v>543982</v>
      </c>
      <c r="C41" s="31" t="s">
        <v>1086</v>
      </c>
      <c r="D41" s="31" t="s">
        <v>1075</v>
      </c>
      <c r="E41" s="31" t="s">
        <v>576</v>
      </c>
      <c r="F41" s="86">
        <v>345600</v>
      </c>
      <c r="G41" s="32">
        <v>213.6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45191</v>
      </c>
      <c r="B42" s="32">
        <v>543982</v>
      </c>
      <c r="C42" s="31" t="s">
        <v>1086</v>
      </c>
      <c r="D42" s="31" t="s">
        <v>1087</v>
      </c>
      <c r="E42" s="31" t="s">
        <v>576</v>
      </c>
      <c r="F42" s="86">
        <v>60000</v>
      </c>
      <c r="G42" s="32">
        <v>213.6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45191</v>
      </c>
      <c r="B43" s="32">
        <v>543982</v>
      </c>
      <c r="C43" s="31" t="s">
        <v>1086</v>
      </c>
      <c r="D43" s="31" t="s">
        <v>1159</v>
      </c>
      <c r="E43" s="31" t="s">
        <v>576</v>
      </c>
      <c r="F43" s="86">
        <v>102000</v>
      </c>
      <c r="G43" s="32">
        <v>212.94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45191</v>
      </c>
      <c r="B44" s="32">
        <v>543982</v>
      </c>
      <c r="C44" s="31" t="s">
        <v>1086</v>
      </c>
      <c r="D44" s="31" t="s">
        <v>1088</v>
      </c>
      <c r="E44" s="31" t="s">
        <v>576</v>
      </c>
      <c r="F44" s="86">
        <v>84000</v>
      </c>
      <c r="G44" s="32">
        <v>213.6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45191</v>
      </c>
      <c r="B45" s="32">
        <v>543982</v>
      </c>
      <c r="C45" s="31" t="s">
        <v>1086</v>
      </c>
      <c r="D45" s="31" t="s">
        <v>1089</v>
      </c>
      <c r="E45" s="31" t="s">
        <v>576</v>
      </c>
      <c r="F45" s="86">
        <v>168000</v>
      </c>
      <c r="G45" s="32">
        <v>213.6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45191</v>
      </c>
      <c r="B46" s="32">
        <v>543982</v>
      </c>
      <c r="C46" s="31" t="s">
        <v>1086</v>
      </c>
      <c r="D46" s="31" t="s">
        <v>1160</v>
      </c>
      <c r="E46" s="31" t="s">
        <v>575</v>
      </c>
      <c r="F46" s="86">
        <v>183600</v>
      </c>
      <c r="G46" s="32">
        <v>213.6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45191</v>
      </c>
      <c r="B47" s="32">
        <v>543982</v>
      </c>
      <c r="C47" s="31" t="s">
        <v>1086</v>
      </c>
      <c r="D47" s="31" t="s">
        <v>1161</v>
      </c>
      <c r="E47" s="31" t="s">
        <v>575</v>
      </c>
      <c r="F47" s="86">
        <v>183600</v>
      </c>
      <c r="G47" s="32">
        <v>213.6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45191</v>
      </c>
      <c r="B48" s="32">
        <v>538895</v>
      </c>
      <c r="C48" s="31" t="s">
        <v>1162</v>
      </c>
      <c r="D48" s="31" t="s">
        <v>1163</v>
      </c>
      <c r="E48" s="31" t="s">
        <v>576</v>
      </c>
      <c r="F48" s="86">
        <v>50600</v>
      </c>
      <c r="G48" s="32">
        <v>26.99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45191</v>
      </c>
      <c r="B49" s="32">
        <v>526773</v>
      </c>
      <c r="C49" s="31" t="s">
        <v>1090</v>
      </c>
      <c r="D49" s="31" t="s">
        <v>1091</v>
      </c>
      <c r="E49" s="31" t="s">
        <v>576</v>
      </c>
      <c r="F49" s="86">
        <v>2000000</v>
      </c>
      <c r="G49" s="32">
        <v>8.9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45191</v>
      </c>
      <c r="B50" s="32">
        <v>543366</v>
      </c>
      <c r="C50" s="31" t="s">
        <v>872</v>
      </c>
      <c r="D50" s="31" t="s">
        <v>1164</v>
      </c>
      <c r="E50" s="31" t="s">
        <v>576</v>
      </c>
      <c r="F50" s="86">
        <v>4800</v>
      </c>
      <c r="G50" s="32">
        <v>71.08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45191</v>
      </c>
      <c r="B51" s="32">
        <v>543366</v>
      </c>
      <c r="C51" s="31" t="s">
        <v>872</v>
      </c>
      <c r="D51" s="31" t="s">
        <v>1165</v>
      </c>
      <c r="E51" s="31" t="s">
        <v>576</v>
      </c>
      <c r="F51" s="86">
        <v>4800</v>
      </c>
      <c r="G51" s="32">
        <v>70.44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45191</v>
      </c>
      <c r="B52" s="32">
        <v>543366</v>
      </c>
      <c r="C52" s="31" t="s">
        <v>872</v>
      </c>
      <c r="D52" s="31" t="s">
        <v>1166</v>
      </c>
      <c r="E52" s="31" t="s">
        <v>575</v>
      </c>
      <c r="F52" s="86">
        <v>4800</v>
      </c>
      <c r="G52" s="32">
        <v>71.180000000000007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45191</v>
      </c>
      <c r="B53" s="32">
        <v>543366</v>
      </c>
      <c r="C53" s="31" t="s">
        <v>872</v>
      </c>
      <c r="D53" s="31" t="s">
        <v>1092</v>
      </c>
      <c r="E53" s="31" t="s">
        <v>575</v>
      </c>
      <c r="F53" s="86">
        <v>13200</v>
      </c>
      <c r="G53" s="32">
        <v>72.23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45191</v>
      </c>
      <c r="B54" s="32">
        <v>543366</v>
      </c>
      <c r="C54" s="31" t="s">
        <v>872</v>
      </c>
      <c r="D54" s="31" t="s">
        <v>1167</v>
      </c>
      <c r="E54" s="31" t="s">
        <v>576</v>
      </c>
      <c r="F54" s="86">
        <v>9600</v>
      </c>
      <c r="G54" s="32">
        <v>71.59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45191</v>
      </c>
      <c r="B55" s="32">
        <v>543366</v>
      </c>
      <c r="C55" s="31" t="s">
        <v>872</v>
      </c>
      <c r="D55" s="31" t="s">
        <v>1052</v>
      </c>
      <c r="E55" s="31" t="s">
        <v>576</v>
      </c>
      <c r="F55" s="86">
        <v>8400</v>
      </c>
      <c r="G55" s="32">
        <v>73.319999999999993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45191</v>
      </c>
      <c r="B56" s="32">
        <v>538402</v>
      </c>
      <c r="C56" s="31" t="s">
        <v>1168</v>
      </c>
      <c r="D56" s="31" t="s">
        <v>1169</v>
      </c>
      <c r="E56" s="31" t="s">
        <v>576</v>
      </c>
      <c r="F56" s="86">
        <v>51200</v>
      </c>
      <c r="G56" s="32">
        <v>65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45191</v>
      </c>
      <c r="B57" s="32">
        <v>503816</v>
      </c>
      <c r="C57" s="31" t="s">
        <v>1170</v>
      </c>
      <c r="D57" s="31" t="s">
        <v>1171</v>
      </c>
      <c r="E57" s="31" t="s">
        <v>575</v>
      </c>
      <c r="F57" s="86">
        <v>384523</v>
      </c>
      <c r="G57" s="32">
        <v>39.340000000000003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45191</v>
      </c>
      <c r="B58" s="32">
        <v>503816</v>
      </c>
      <c r="C58" s="31" t="s">
        <v>1170</v>
      </c>
      <c r="D58" s="31" t="s">
        <v>1172</v>
      </c>
      <c r="E58" s="31" t="s">
        <v>576</v>
      </c>
      <c r="F58" s="86">
        <v>400000</v>
      </c>
      <c r="G58" s="32">
        <v>39.33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45191</v>
      </c>
      <c r="B59" s="32">
        <v>511447</v>
      </c>
      <c r="C59" s="31" t="s">
        <v>1076</v>
      </c>
      <c r="D59" s="31" t="s">
        <v>1173</v>
      </c>
      <c r="E59" s="31" t="s">
        <v>575</v>
      </c>
      <c r="F59" s="86">
        <v>1588500</v>
      </c>
      <c r="G59" s="335">
        <v>3.97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45191</v>
      </c>
      <c r="B60" s="32">
        <v>539310</v>
      </c>
      <c r="C60" s="31" t="s">
        <v>1174</v>
      </c>
      <c r="D60" s="31" t="s">
        <v>1175</v>
      </c>
      <c r="E60" s="31" t="s">
        <v>575</v>
      </c>
      <c r="F60" s="86">
        <v>164337</v>
      </c>
      <c r="G60" s="32">
        <v>81.89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45191</v>
      </c>
      <c r="B61" s="32">
        <v>542765</v>
      </c>
      <c r="C61" s="31" t="s">
        <v>1093</v>
      </c>
      <c r="D61" s="31" t="s">
        <v>1176</v>
      </c>
      <c r="E61" s="31" t="s">
        <v>576</v>
      </c>
      <c r="F61" s="86">
        <v>3000</v>
      </c>
      <c r="G61" s="32">
        <v>192.3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45191</v>
      </c>
      <c r="B62" s="32">
        <v>542765</v>
      </c>
      <c r="C62" s="31" t="s">
        <v>1093</v>
      </c>
      <c r="D62" s="31" t="s">
        <v>1177</v>
      </c>
      <c r="E62" s="31" t="s">
        <v>576</v>
      </c>
      <c r="F62" s="86">
        <v>5000</v>
      </c>
      <c r="G62" s="32">
        <v>192.3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45191</v>
      </c>
      <c r="B63" s="32">
        <v>543436</v>
      </c>
      <c r="C63" s="31" t="s">
        <v>1178</v>
      </c>
      <c r="D63" s="31" t="s">
        <v>1179</v>
      </c>
      <c r="E63" s="31" t="s">
        <v>576</v>
      </c>
      <c r="F63" s="86">
        <v>7200</v>
      </c>
      <c r="G63" s="32">
        <v>153.34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45191</v>
      </c>
      <c r="B64" s="32">
        <v>543436</v>
      </c>
      <c r="C64" s="31" t="s">
        <v>1178</v>
      </c>
      <c r="D64" s="31" t="s">
        <v>1180</v>
      </c>
      <c r="E64" s="31" t="s">
        <v>576</v>
      </c>
      <c r="F64" s="86">
        <v>6400</v>
      </c>
      <c r="G64" s="32">
        <v>153.5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45191</v>
      </c>
      <c r="B65" s="32" t="s">
        <v>1181</v>
      </c>
      <c r="C65" s="31" t="s">
        <v>1182</v>
      </c>
      <c r="D65" s="31" t="s">
        <v>1183</v>
      </c>
      <c r="E65" s="31" t="s">
        <v>575</v>
      </c>
      <c r="F65" s="86">
        <v>59583</v>
      </c>
      <c r="G65" s="32">
        <v>168.65</v>
      </c>
      <c r="H65" s="32" t="s">
        <v>866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45191</v>
      </c>
      <c r="B66" s="32" t="s">
        <v>1077</v>
      </c>
      <c r="C66" s="31" t="s">
        <v>1078</v>
      </c>
      <c r="D66" s="31" t="s">
        <v>1184</v>
      </c>
      <c r="E66" s="31" t="s">
        <v>575</v>
      </c>
      <c r="F66" s="86">
        <v>29016</v>
      </c>
      <c r="G66" s="32">
        <v>53.95</v>
      </c>
      <c r="H66" s="32" t="s">
        <v>866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45191</v>
      </c>
      <c r="B67" s="32" t="s">
        <v>1077</v>
      </c>
      <c r="C67" s="31" t="s">
        <v>1078</v>
      </c>
      <c r="D67" s="31" t="s">
        <v>1185</v>
      </c>
      <c r="E67" s="31" t="s">
        <v>575</v>
      </c>
      <c r="F67" s="86">
        <v>11047</v>
      </c>
      <c r="G67" s="32">
        <v>64.400000000000006</v>
      </c>
      <c r="H67" s="32" t="s">
        <v>866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45191</v>
      </c>
      <c r="B68" s="32" t="s">
        <v>1094</v>
      </c>
      <c r="C68" s="31" t="s">
        <v>1095</v>
      </c>
      <c r="D68" s="31" t="s">
        <v>577</v>
      </c>
      <c r="E68" s="31" t="s">
        <v>575</v>
      </c>
      <c r="F68" s="86">
        <v>220772</v>
      </c>
      <c r="G68" s="32">
        <v>461.45</v>
      </c>
      <c r="H68" s="32" t="s">
        <v>866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45191</v>
      </c>
      <c r="B69" s="32" t="s">
        <v>1186</v>
      </c>
      <c r="C69" s="31" t="s">
        <v>1187</v>
      </c>
      <c r="D69" s="31" t="s">
        <v>577</v>
      </c>
      <c r="E69" s="31" t="s">
        <v>575</v>
      </c>
      <c r="F69" s="86">
        <v>133019</v>
      </c>
      <c r="G69" s="32">
        <v>119.79</v>
      </c>
      <c r="H69" s="32" t="s">
        <v>866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45191</v>
      </c>
      <c r="B70" s="32" t="s">
        <v>401</v>
      </c>
      <c r="C70" s="31" t="s">
        <v>1188</v>
      </c>
      <c r="D70" s="31" t="s">
        <v>577</v>
      </c>
      <c r="E70" s="31" t="s">
        <v>575</v>
      </c>
      <c r="F70" s="86">
        <v>1214395</v>
      </c>
      <c r="G70" s="32">
        <v>317.69</v>
      </c>
      <c r="H70" s="32" t="s">
        <v>866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45191</v>
      </c>
      <c r="B71" s="32" t="s">
        <v>411</v>
      </c>
      <c r="C71" s="31" t="s">
        <v>1189</v>
      </c>
      <c r="D71" s="31" t="s">
        <v>1190</v>
      </c>
      <c r="E71" s="31" t="s">
        <v>575</v>
      </c>
      <c r="F71" s="86">
        <v>280500</v>
      </c>
      <c r="G71" s="32">
        <v>1005</v>
      </c>
      <c r="H71" s="32" t="s">
        <v>866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45191</v>
      </c>
      <c r="B72" s="32" t="s">
        <v>1191</v>
      </c>
      <c r="C72" s="31" t="s">
        <v>1192</v>
      </c>
      <c r="D72" s="31" t="s">
        <v>577</v>
      </c>
      <c r="E72" s="31" t="s">
        <v>575</v>
      </c>
      <c r="F72" s="86">
        <v>25192137</v>
      </c>
      <c r="G72" s="32">
        <v>22.4</v>
      </c>
      <c r="H72" s="32" t="s">
        <v>866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45191</v>
      </c>
      <c r="B73" s="32" t="s">
        <v>1191</v>
      </c>
      <c r="C73" s="31" t="s">
        <v>1192</v>
      </c>
      <c r="D73" s="31" t="s">
        <v>877</v>
      </c>
      <c r="E73" s="31" t="s">
        <v>575</v>
      </c>
      <c r="F73" s="86">
        <v>22218397</v>
      </c>
      <c r="G73" s="32">
        <v>22.4</v>
      </c>
      <c r="H73" s="32" t="s">
        <v>866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45191</v>
      </c>
      <c r="B74" s="32" t="s">
        <v>1098</v>
      </c>
      <c r="C74" s="31" t="s">
        <v>1099</v>
      </c>
      <c r="D74" s="31" t="s">
        <v>1041</v>
      </c>
      <c r="E74" s="31" t="s">
        <v>575</v>
      </c>
      <c r="F74" s="86">
        <v>60039</v>
      </c>
      <c r="G74" s="32">
        <v>536.35</v>
      </c>
      <c r="H74" s="32" t="s">
        <v>866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45191</v>
      </c>
      <c r="B75" s="32" t="s">
        <v>1193</v>
      </c>
      <c r="C75" s="31" t="s">
        <v>1194</v>
      </c>
      <c r="D75" s="31" t="s">
        <v>877</v>
      </c>
      <c r="E75" s="31" t="s">
        <v>575</v>
      </c>
      <c r="F75" s="86">
        <v>33823849</v>
      </c>
      <c r="G75" s="32">
        <v>10.42</v>
      </c>
      <c r="H75" s="32" t="s">
        <v>866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45191</v>
      </c>
      <c r="B76" s="32" t="s">
        <v>1100</v>
      </c>
      <c r="C76" s="31" t="s">
        <v>1101</v>
      </c>
      <c r="D76" s="31" t="s">
        <v>1079</v>
      </c>
      <c r="E76" s="31" t="s">
        <v>575</v>
      </c>
      <c r="F76" s="86">
        <v>96182</v>
      </c>
      <c r="G76" s="32">
        <v>51.25</v>
      </c>
      <c r="H76" s="32" t="s">
        <v>866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45191</v>
      </c>
      <c r="B77" s="32" t="s">
        <v>1195</v>
      </c>
      <c r="C77" s="31" t="s">
        <v>1196</v>
      </c>
      <c r="D77" s="31" t="s">
        <v>577</v>
      </c>
      <c r="E77" s="31" t="s">
        <v>575</v>
      </c>
      <c r="F77" s="86">
        <v>1470178</v>
      </c>
      <c r="G77" s="32">
        <v>27.71</v>
      </c>
      <c r="H77" s="32" t="s">
        <v>866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45191</v>
      </c>
      <c r="B78" s="32" t="s">
        <v>1195</v>
      </c>
      <c r="C78" s="31" t="s">
        <v>1196</v>
      </c>
      <c r="D78" s="31" t="s">
        <v>877</v>
      </c>
      <c r="E78" s="31" t="s">
        <v>575</v>
      </c>
      <c r="F78" s="86">
        <v>1489235</v>
      </c>
      <c r="G78" s="32">
        <v>27.5</v>
      </c>
      <c r="H78" s="32" t="s">
        <v>866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45191</v>
      </c>
      <c r="B79" s="32" t="s">
        <v>1053</v>
      </c>
      <c r="C79" s="31" t="s">
        <v>1054</v>
      </c>
      <c r="D79" s="31" t="s">
        <v>1197</v>
      </c>
      <c r="E79" s="31" t="s">
        <v>575</v>
      </c>
      <c r="F79" s="86">
        <v>18000</v>
      </c>
      <c r="G79" s="32">
        <v>6.07</v>
      </c>
      <c r="H79" s="32" t="s">
        <v>866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45191</v>
      </c>
      <c r="B80" s="32" t="s">
        <v>1198</v>
      </c>
      <c r="C80" s="31" t="s">
        <v>1199</v>
      </c>
      <c r="D80" s="31" t="s">
        <v>577</v>
      </c>
      <c r="E80" s="31" t="s">
        <v>575</v>
      </c>
      <c r="F80" s="86">
        <v>1997661</v>
      </c>
      <c r="G80" s="32">
        <v>77.98</v>
      </c>
      <c r="H80" s="32" t="s">
        <v>866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45191</v>
      </c>
      <c r="B81" s="32" t="s">
        <v>1198</v>
      </c>
      <c r="C81" s="31" t="s">
        <v>1199</v>
      </c>
      <c r="D81" s="31" t="s">
        <v>1200</v>
      </c>
      <c r="E81" s="31" t="s">
        <v>575</v>
      </c>
      <c r="F81" s="86">
        <v>963000</v>
      </c>
      <c r="G81" s="32">
        <v>81.25</v>
      </c>
      <c r="H81" s="32" t="s">
        <v>866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45191</v>
      </c>
      <c r="B82" s="32" t="s">
        <v>1201</v>
      </c>
      <c r="C82" s="31" t="s">
        <v>1202</v>
      </c>
      <c r="D82" s="31" t="s">
        <v>1203</v>
      </c>
      <c r="E82" s="31" t="s">
        <v>575</v>
      </c>
      <c r="F82" s="86">
        <v>51000</v>
      </c>
      <c r="G82" s="32">
        <v>125.74</v>
      </c>
      <c r="H82" s="32" t="s">
        <v>866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45191</v>
      </c>
      <c r="B83" s="32" t="s">
        <v>1204</v>
      </c>
      <c r="C83" s="31" t="s">
        <v>1205</v>
      </c>
      <c r="D83" s="31" t="s">
        <v>877</v>
      </c>
      <c r="E83" s="31" t="s">
        <v>575</v>
      </c>
      <c r="F83" s="86">
        <v>20870293</v>
      </c>
      <c r="G83" s="32">
        <v>19.11</v>
      </c>
      <c r="H83" s="32" t="s">
        <v>866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45191</v>
      </c>
      <c r="B84" s="32" t="s">
        <v>1206</v>
      </c>
      <c r="C84" s="31" t="s">
        <v>1207</v>
      </c>
      <c r="D84" s="31" t="s">
        <v>1208</v>
      </c>
      <c r="E84" s="31" t="s">
        <v>575</v>
      </c>
      <c r="F84" s="86">
        <v>1500000</v>
      </c>
      <c r="G84" s="32">
        <v>136.04</v>
      </c>
      <c r="H84" s="32" t="s">
        <v>866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45191</v>
      </c>
      <c r="B85" s="32" t="s">
        <v>1206</v>
      </c>
      <c r="C85" s="31" t="s">
        <v>1207</v>
      </c>
      <c r="D85" s="31" t="s">
        <v>577</v>
      </c>
      <c r="E85" s="31" t="s">
        <v>575</v>
      </c>
      <c r="F85" s="86">
        <v>1548918</v>
      </c>
      <c r="G85" s="32">
        <v>135.53</v>
      </c>
      <c r="H85" s="32" t="s">
        <v>866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45191</v>
      </c>
      <c r="B86" s="32" t="s">
        <v>1206</v>
      </c>
      <c r="C86" s="31" t="s">
        <v>1207</v>
      </c>
      <c r="D86" s="31" t="s">
        <v>1097</v>
      </c>
      <c r="E86" s="31" t="s">
        <v>575</v>
      </c>
      <c r="F86" s="86">
        <v>4774337</v>
      </c>
      <c r="G86" s="32">
        <v>139.37</v>
      </c>
      <c r="H86" s="32" t="s">
        <v>866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45191</v>
      </c>
      <c r="B87" s="32" t="s">
        <v>1206</v>
      </c>
      <c r="C87" s="31" t="s">
        <v>1207</v>
      </c>
      <c r="D87" s="31" t="s">
        <v>1096</v>
      </c>
      <c r="E87" s="31" t="s">
        <v>575</v>
      </c>
      <c r="F87" s="86">
        <v>1954384</v>
      </c>
      <c r="G87" s="32">
        <v>137.38</v>
      </c>
      <c r="H87" s="32" t="s">
        <v>866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45191</v>
      </c>
      <c r="B88" s="32" t="s">
        <v>1209</v>
      </c>
      <c r="C88" s="31" t="s">
        <v>1210</v>
      </c>
      <c r="D88" s="31" t="s">
        <v>1211</v>
      </c>
      <c r="E88" s="31" t="s">
        <v>575</v>
      </c>
      <c r="F88" s="86">
        <v>72000</v>
      </c>
      <c r="G88" s="32">
        <v>41.14</v>
      </c>
      <c r="H88" s="32" t="s">
        <v>866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45191</v>
      </c>
      <c r="B89" s="32" t="s">
        <v>1042</v>
      </c>
      <c r="C89" s="31" t="s">
        <v>1043</v>
      </c>
      <c r="D89" s="31" t="s">
        <v>877</v>
      </c>
      <c r="E89" s="31" t="s">
        <v>575</v>
      </c>
      <c r="F89" s="86">
        <v>15194173</v>
      </c>
      <c r="G89" s="32">
        <v>26.21</v>
      </c>
      <c r="H89" s="32" t="s">
        <v>866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45191</v>
      </c>
      <c r="B90" s="32" t="s">
        <v>1103</v>
      </c>
      <c r="C90" s="31" t="s">
        <v>1104</v>
      </c>
      <c r="D90" s="31" t="s">
        <v>1105</v>
      </c>
      <c r="E90" s="31" t="s">
        <v>575</v>
      </c>
      <c r="F90" s="86">
        <v>110000</v>
      </c>
      <c r="G90" s="32">
        <v>128.47999999999999</v>
      </c>
      <c r="H90" s="32" t="s">
        <v>866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45191</v>
      </c>
      <c r="B91" s="32" t="s">
        <v>1106</v>
      </c>
      <c r="C91" s="31" t="s">
        <v>1107</v>
      </c>
      <c r="D91" s="31" t="s">
        <v>1108</v>
      </c>
      <c r="E91" s="31" t="s">
        <v>575</v>
      </c>
      <c r="F91" s="86">
        <v>6768000</v>
      </c>
      <c r="G91" s="32">
        <v>5.48</v>
      </c>
      <c r="H91" s="32" t="s">
        <v>866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45191</v>
      </c>
      <c r="B92" s="32" t="s">
        <v>1212</v>
      </c>
      <c r="C92" s="31" t="s">
        <v>1213</v>
      </c>
      <c r="D92" s="31" t="s">
        <v>577</v>
      </c>
      <c r="E92" s="31" t="s">
        <v>575</v>
      </c>
      <c r="F92" s="86">
        <v>719528</v>
      </c>
      <c r="G92" s="32">
        <v>165.67</v>
      </c>
      <c r="H92" s="32" t="s">
        <v>866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45191</v>
      </c>
      <c r="B93" s="32" t="s">
        <v>1212</v>
      </c>
      <c r="C93" s="31" t="s">
        <v>1213</v>
      </c>
      <c r="D93" s="31" t="s">
        <v>1214</v>
      </c>
      <c r="E93" s="31" t="s">
        <v>575</v>
      </c>
      <c r="F93" s="86">
        <v>800000</v>
      </c>
      <c r="G93" s="32">
        <v>164.83</v>
      </c>
      <c r="H93" s="32" t="s">
        <v>866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45191</v>
      </c>
      <c r="B94" s="32" t="s">
        <v>1212</v>
      </c>
      <c r="C94" s="31" t="s">
        <v>1213</v>
      </c>
      <c r="D94" s="31" t="s">
        <v>1215</v>
      </c>
      <c r="E94" s="31" t="s">
        <v>575</v>
      </c>
      <c r="F94" s="86">
        <v>3303000</v>
      </c>
      <c r="G94" s="32">
        <v>165.96</v>
      </c>
      <c r="H94" s="32" t="s">
        <v>866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45191</v>
      </c>
      <c r="B95" s="32" t="s">
        <v>1181</v>
      </c>
      <c r="C95" s="31" t="s">
        <v>1182</v>
      </c>
      <c r="D95" s="31" t="s">
        <v>1183</v>
      </c>
      <c r="E95" s="31" t="s">
        <v>576</v>
      </c>
      <c r="F95" s="86">
        <v>35000</v>
      </c>
      <c r="G95" s="32">
        <v>169.14</v>
      </c>
      <c r="H95" s="32" t="s">
        <v>866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45191</v>
      </c>
      <c r="B96" s="32" t="s">
        <v>1077</v>
      </c>
      <c r="C96" s="31" t="s">
        <v>1078</v>
      </c>
      <c r="D96" s="31" t="s">
        <v>1185</v>
      </c>
      <c r="E96" s="31" t="s">
        <v>576</v>
      </c>
      <c r="F96" s="86">
        <v>17298</v>
      </c>
      <c r="G96" s="32">
        <v>63.48</v>
      </c>
      <c r="H96" s="32" t="s">
        <v>866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45191</v>
      </c>
      <c r="B97" s="32" t="s">
        <v>1077</v>
      </c>
      <c r="C97" s="31" t="s">
        <v>1078</v>
      </c>
      <c r="D97" s="31" t="s">
        <v>1184</v>
      </c>
      <c r="E97" s="31" t="s">
        <v>576</v>
      </c>
      <c r="F97" s="86">
        <v>23677</v>
      </c>
      <c r="G97" s="32">
        <v>54.34</v>
      </c>
      <c r="H97" s="32" t="s">
        <v>866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45191</v>
      </c>
      <c r="B98" s="32" t="s">
        <v>1094</v>
      </c>
      <c r="C98" s="31" t="s">
        <v>1095</v>
      </c>
      <c r="D98" s="31" t="s">
        <v>577</v>
      </c>
      <c r="E98" s="31" t="s">
        <v>576</v>
      </c>
      <c r="F98" s="86">
        <v>220772</v>
      </c>
      <c r="G98" s="32">
        <v>461.53</v>
      </c>
      <c r="H98" s="32" t="s">
        <v>866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45191</v>
      </c>
      <c r="B99" s="32" t="s">
        <v>1186</v>
      </c>
      <c r="C99" s="31" t="s">
        <v>1187</v>
      </c>
      <c r="D99" s="31" t="s">
        <v>577</v>
      </c>
      <c r="E99" s="31" t="s">
        <v>576</v>
      </c>
      <c r="F99" s="86">
        <v>133019</v>
      </c>
      <c r="G99" s="32">
        <v>120.29</v>
      </c>
      <c r="H99" s="32" t="s">
        <v>866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45191</v>
      </c>
      <c r="B100" s="32" t="s">
        <v>401</v>
      </c>
      <c r="C100" s="31" t="s">
        <v>1188</v>
      </c>
      <c r="D100" s="31" t="s">
        <v>577</v>
      </c>
      <c r="E100" s="31" t="s">
        <v>576</v>
      </c>
      <c r="F100" s="86">
        <v>1214395</v>
      </c>
      <c r="G100" s="32">
        <v>317.83999999999997</v>
      </c>
      <c r="H100" s="32" t="s">
        <v>866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45191</v>
      </c>
      <c r="B101" s="32" t="s">
        <v>411</v>
      </c>
      <c r="C101" s="31" t="s">
        <v>1189</v>
      </c>
      <c r="D101" s="31" t="s">
        <v>1216</v>
      </c>
      <c r="E101" s="31" t="s">
        <v>576</v>
      </c>
      <c r="F101" s="86">
        <v>280500</v>
      </c>
      <c r="G101" s="32">
        <v>1005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45191</v>
      </c>
      <c r="B102" s="32" t="s">
        <v>1191</v>
      </c>
      <c r="C102" s="31" t="s">
        <v>1192</v>
      </c>
      <c r="D102" s="31" t="s">
        <v>577</v>
      </c>
      <c r="E102" s="31" t="s">
        <v>576</v>
      </c>
      <c r="F102" s="86">
        <v>25192137</v>
      </c>
      <c r="G102" s="32">
        <v>22.4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45191</v>
      </c>
      <c r="B103" s="32" t="s">
        <v>1191</v>
      </c>
      <c r="C103" s="31" t="s">
        <v>1192</v>
      </c>
      <c r="D103" s="31" t="s">
        <v>877</v>
      </c>
      <c r="E103" s="31" t="s">
        <v>576</v>
      </c>
      <c r="F103" s="86">
        <v>21393692</v>
      </c>
      <c r="G103" s="32">
        <v>22.39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45191</v>
      </c>
      <c r="B104" s="32" t="s">
        <v>1098</v>
      </c>
      <c r="C104" s="31" t="s">
        <v>1099</v>
      </c>
      <c r="D104" s="31" t="s">
        <v>1041</v>
      </c>
      <c r="E104" s="31" t="s">
        <v>576</v>
      </c>
      <c r="F104" s="86">
        <v>60039</v>
      </c>
      <c r="G104" s="32">
        <v>536.76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45191</v>
      </c>
      <c r="B105" s="32" t="s">
        <v>1193</v>
      </c>
      <c r="C105" s="31" t="s">
        <v>1194</v>
      </c>
      <c r="D105" s="31" t="s">
        <v>877</v>
      </c>
      <c r="E105" s="31" t="s">
        <v>576</v>
      </c>
      <c r="F105" s="86">
        <v>35201023</v>
      </c>
      <c r="G105" s="32">
        <v>10.44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45191</v>
      </c>
      <c r="B106" s="32" t="s">
        <v>1100</v>
      </c>
      <c r="C106" s="31" t="s">
        <v>1101</v>
      </c>
      <c r="D106" s="31" t="s">
        <v>1079</v>
      </c>
      <c r="E106" s="31" t="s">
        <v>576</v>
      </c>
      <c r="F106" s="86">
        <v>96182</v>
      </c>
      <c r="G106" s="32">
        <v>51.69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45191</v>
      </c>
      <c r="B107" s="32" t="s">
        <v>1195</v>
      </c>
      <c r="C107" s="31" t="s">
        <v>1196</v>
      </c>
      <c r="D107" s="31" t="s">
        <v>877</v>
      </c>
      <c r="E107" s="31" t="s">
        <v>576</v>
      </c>
      <c r="F107" s="86">
        <v>1509180</v>
      </c>
      <c r="G107" s="32">
        <v>27.48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45191</v>
      </c>
      <c r="B108" s="32" t="s">
        <v>1195</v>
      </c>
      <c r="C108" s="31" t="s">
        <v>1196</v>
      </c>
      <c r="D108" s="31" t="s">
        <v>577</v>
      </c>
      <c r="E108" s="31" t="s">
        <v>576</v>
      </c>
      <c r="F108" s="86">
        <v>1470178</v>
      </c>
      <c r="G108" s="32">
        <v>27.72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45191</v>
      </c>
      <c r="B109" s="32" t="s">
        <v>1053</v>
      </c>
      <c r="C109" s="31" t="s">
        <v>1054</v>
      </c>
      <c r="D109" s="31" t="s">
        <v>1102</v>
      </c>
      <c r="E109" s="31" t="s">
        <v>576</v>
      </c>
      <c r="F109" s="86">
        <v>12050</v>
      </c>
      <c r="G109" s="32">
        <v>6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45191</v>
      </c>
      <c r="B110" s="32" t="s">
        <v>1109</v>
      </c>
      <c r="C110" s="31" t="s">
        <v>1110</v>
      </c>
      <c r="D110" s="31" t="s">
        <v>1111</v>
      </c>
      <c r="E110" s="31" t="s">
        <v>576</v>
      </c>
      <c r="F110" s="86">
        <v>631564</v>
      </c>
      <c r="G110" s="32">
        <v>47.8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45191</v>
      </c>
      <c r="B111" s="32" t="s">
        <v>1217</v>
      </c>
      <c r="C111" s="31" t="s">
        <v>1218</v>
      </c>
      <c r="D111" s="31" t="s">
        <v>1219</v>
      </c>
      <c r="E111" s="31" t="s">
        <v>576</v>
      </c>
      <c r="F111" s="86">
        <v>99600</v>
      </c>
      <c r="G111" s="32">
        <v>7.6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45191</v>
      </c>
      <c r="B112" s="32" t="s">
        <v>1198</v>
      </c>
      <c r="C112" s="31" t="s">
        <v>1199</v>
      </c>
      <c r="D112" s="31" t="s">
        <v>1200</v>
      </c>
      <c r="E112" s="31" t="s">
        <v>576</v>
      </c>
      <c r="F112" s="86">
        <v>513000</v>
      </c>
      <c r="G112" s="32">
        <v>81.209999999999994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45191</v>
      </c>
      <c r="B113" s="32" t="s">
        <v>1198</v>
      </c>
      <c r="C113" s="31" t="s">
        <v>1199</v>
      </c>
      <c r="D113" s="31" t="s">
        <v>577</v>
      </c>
      <c r="E113" s="31" t="s">
        <v>576</v>
      </c>
      <c r="F113" s="86">
        <v>1997661</v>
      </c>
      <c r="G113" s="32">
        <v>78.13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45191</v>
      </c>
      <c r="B114" s="32" t="s">
        <v>1204</v>
      </c>
      <c r="C114" s="31" t="s">
        <v>1205</v>
      </c>
      <c r="D114" s="31" t="s">
        <v>877</v>
      </c>
      <c r="E114" s="31" t="s">
        <v>576</v>
      </c>
      <c r="F114" s="86">
        <v>20335274</v>
      </c>
      <c r="G114" s="32">
        <v>19.09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45191</v>
      </c>
      <c r="B115" s="32" t="s">
        <v>1206</v>
      </c>
      <c r="C115" s="31" t="s">
        <v>1207</v>
      </c>
      <c r="D115" s="31" t="s">
        <v>1220</v>
      </c>
      <c r="E115" s="31" t="s">
        <v>576</v>
      </c>
      <c r="F115" s="86">
        <v>1926726</v>
      </c>
      <c r="G115" s="32">
        <v>139.37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45191</v>
      </c>
      <c r="B116" s="32" t="s">
        <v>1206</v>
      </c>
      <c r="C116" s="31" t="s">
        <v>1207</v>
      </c>
      <c r="D116" s="31" t="s">
        <v>1221</v>
      </c>
      <c r="E116" s="31" t="s">
        <v>576</v>
      </c>
      <c r="F116" s="86">
        <v>2270450</v>
      </c>
      <c r="G116" s="32">
        <v>134.4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45191</v>
      </c>
      <c r="B117" s="32" t="s">
        <v>1206</v>
      </c>
      <c r="C117" s="31" t="s">
        <v>1207</v>
      </c>
      <c r="D117" s="31" t="s">
        <v>1222</v>
      </c>
      <c r="E117" s="31" t="s">
        <v>576</v>
      </c>
      <c r="F117" s="86">
        <v>2270450</v>
      </c>
      <c r="G117" s="32">
        <v>136.46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45191</v>
      </c>
      <c r="B118" s="32" t="s">
        <v>1206</v>
      </c>
      <c r="C118" s="31" t="s">
        <v>1207</v>
      </c>
      <c r="D118" s="31" t="s">
        <v>577</v>
      </c>
      <c r="E118" s="31" t="s">
        <v>576</v>
      </c>
      <c r="F118" s="86">
        <v>1548918</v>
      </c>
      <c r="G118" s="32">
        <v>135.61000000000001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45191</v>
      </c>
      <c r="B119" s="32" t="s">
        <v>1206</v>
      </c>
      <c r="C119" s="31" t="s">
        <v>1207</v>
      </c>
      <c r="D119" s="31" t="s">
        <v>1097</v>
      </c>
      <c r="E119" s="31" t="s">
        <v>576</v>
      </c>
      <c r="F119" s="86">
        <v>188979</v>
      </c>
      <c r="G119" s="32">
        <v>141.35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45191</v>
      </c>
      <c r="B120" s="32" t="s">
        <v>1206</v>
      </c>
      <c r="C120" s="31" t="s">
        <v>1207</v>
      </c>
      <c r="D120" s="31" t="s">
        <v>1096</v>
      </c>
      <c r="E120" s="31" t="s">
        <v>576</v>
      </c>
      <c r="F120" s="86">
        <v>1954384</v>
      </c>
      <c r="G120" s="32">
        <v>138.47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45191</v>
      </c>
      <c r="B121" s="32" t="s">
        <v>1042</v>
      </c>
      <c r="C121" s="31" t="s">
        <v>1043</v>
      </c>
      <c r="D121" s="31" t="s">
        <v>877</v>
      </c>
      <c r="E121" s="31" t="s">
        <v>576</v>
      </c>
      <c r="F121" s="86">
        <v>14296802</v>
      </c>
      <c r="G121" s="32">
        <v>26.17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45191</v>
      </c>
      <c r="B122" s="32" t="s">
        <v>1223</v>
      </c>
      <c r="C122" s="31" t="s">
        <v>1224</v>
      </c>
      <c r="D122" s="31" t="s">
        <v>1225</v>
      </c>
      <c r="E122" s="31" t="s">
        <v>576</v>
      </c>
      <c r="F122" s="86">
        <v>39000</v>
      </c>
      <c r="G122" s="32">
        <v>106.89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45191</v>
      </c>
      <c r="B123" s="32" t="s">
        <v>1106</v>
      </c>
      <c r="C123" s="31" t="s">
        <v>1107</v>
      </c>
      <c r="D123" s="31" t="s">
        <v>1108</v>
      </c>
      <c r="E123" s="31" t="s">
        <v>576</v>
      </c>
      <c r="F123" s="86">
        <v>7684000</v>
      </c>
      <c r="G123" s="32">
        <v>5.49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45191</v>
      </c>
      <c r="B124" s="32" t="s">
        <v>1226</v>
      </c>
      <c r="C124" s="31" t="s">
        <v>1227</v>
      </c>
      <c r="D124" s="31" t="s">
        <v>1228</v>
      </c>
      <c r="E124" s="31" t="s">
        <v>576</v>
      </c>
      <c r="F124" s="86">
        <v>272827</v>
      </c>
      <c r="G124" s="32">
        <v>112.59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45191</v>
      </c>
      <c r="B125" s="32" t="s">
        <v>1212</v>
      </c>
      <c r="C125" s="31" t="s">
        <v>1213</v>
      </c>
      <c r="D125" s="31" t="s">
        <v>577</v>
      </c>
      <c r="E125" s="31" t="s">
        <v>576</v>
      </c>
      <c r="F125" s="86">
        <v>719528</v>
      </c>
      <c r="G125" s="32">
        <v>166.03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45191</v>
      </c>
      <c r="B126" s="32" t="s">
        <v>1212</v>
      </c>
      <c r="C126" s="31" t="s">
        <v>1213</v>
      </c>
      <c r="D126" s="31" t="s">
        <v>1229</v>
      </c>
      <c r="E126" s="31" t="s">
        <v>576</v>
      </c>
      <c r="F126" s="86">
        <v>610612</v>
      </c>
      <c r="G126" s="32">
        <v>165.39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/>
      <c r="B127" s="32"/>
      <c r="C127" s="31"/>
      <c r="D127" s="31"/>
      <c r="E127" s="31"/>
      <c r="F127" s="86"/>
      <c r="G127" s="32"/>
      <c r="H127" s="32"/>
    </row>
    <row r="128" spans="1:28" ht="15" customHeight="1">
      <c r="A128" s="85"/>
      <c r="B128" s="32"/>
      <c r="C128" s="31"/>
      <c r="D128" s="31"/>
      <c r="E128" s="31"/>
      <c r="F128" s="86"/>
      <c r="G128" s="32"/>
      <c r="H128" s="32"/>
    </row>
    <row r="129" spans="1:8" ht="15" customHeight="1">
      <c r="A129" s="85"/>
      <c r="B129" s="32"/>
      <c r="C129" s="31"/>
      <c r="D129" s="31"/>
      <c r="E129" s="31"/>
      <c r="F129" s="86"/>
      <c r="G129" s="32"/>
      <c r="H129" s="32"/>
    </row>
    <row r="130" spans="1:8" ht="15" customHeight="1">
      <c r="A130" s="85"/>
      <c r="B130" s="32"/>
      <c r="C130" s="31"/>
      <c r="D130" s="31"/>
      <c r="E130" s="31"/>
      <c r="F130" s="86"/>
      <c r="G130" s="32"/>
      <c r="H130" s="32"/>
    </row>
    <row r="131" spans="1:8" ht="15" customHeight="1">
      <c r="A131" s="85"/>
      <c r="B131" s="32"/>
      <c r="C131" s="31"/>
      <c r="D131" s="31"/>
      <c r="E131" s="31"/>
      <c r="F131" s="86"/>
      <c r="G131" s="32"/>
      <c r="H131" s="32"/>
    </row>
    <row r="132" spans="1:8" ht="15" customHeight="1">
      <c r="A132" s="85"/>
      <c r="B132" s="32"/>
      <c r="C132" s="31"/>
      <c r="D132" s="31"/>
      <c r="E132" s="31"/>
      <c r="F132" s="86"/>
      <c r="G132" s="32"/>
      <c r="H132" s="32"/>
    </row>
    <row r="133" spans="1:8" ht="15" customHeight="1">
      <c r="A133" s="85"/>
      <c r="B133" s="32"/>
      <c r="C133" s="31"/>
      <c r="D133" s="31"/>
      <c r="E133" s="31"/>
      <c r="F133" s="86"/>
      <c r="G133" s="32"/>
      <c r="H133" s="32"/>
    </row>
    <row r="134" spans="1:8" ht="15" customHeight="1">
      <c r="A134" s="85"/>
      <c r="B134" s="32"/>
      <c r="C134" s="31"/>
      <c r="D134" s="31"/>
      <c r="E134" s="31"/>
      <c r="F134" s="86"/>
      <c r="G134" s="32"/>
      <c r="H134" s="32"/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06"/>
  <sheetViews>
    <sheetView zoomScale="70" zoomScaleNormal="70" workbookViewId="0">
      <selection activeCell="D35" sqref="D35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57">
        <v>1</v>
      </c>
      <c r="B10" s="251">
        <v>45119</v>
      </c>
      <c r="C10" s="358"/>
      <c r="D10" s="385" t="s">
        <v>129</v>
      </c>
      <c r="E10" s="360" t="s">
        <v>592</v>
      </c>
      <c r="F10" s="250">
        <v>1625</v>
      </c>
      <c r="G10" s="252">
        <v>1540</v>
      </c>
      <c r="H10" s="250">
        <v>1535</v>
      </c>
      <c r="I10" s="250" t="s">
        <v>863</v>
      </c>
      <c r="J10" s="361" t="s">
        <v>1080</v>
      </c>
      <c r="K10" s="361">
        <f>H10-F10</f>
        <v>-90</v>
      </c>
      <c r="L10" s="362">
        <f>(F10*-0.02)/100</f>
        <v>-0.32500000000000001</v>
      </c>
      <c r="M10" s="363">
        <f>(K10+L10)/F10</f>
        <v>-5.5584615384615385E-2</v>
      </c>
      <c r="N10" s="364" t="s">
        <v>605</v>
      </c>
      <c r="O10" s="365">
        <v>45191</v>
      </c>
      <c r="P10" s="366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1012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901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919</v>
      </c>
      <c r="F13" s="224">
        <v>1823</v>
      </c>
      <c r="G13" s="225">
        <v>1738</v>
      </c>
      <c r="H13" s="224">
        <v>1925</v>
      </c>
      <c r="I13" s="224" t="s">
        <v>918</v>
      </c>
      <c r="J13" s="103" t="s">
        <v>928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879</v>
      </c>
      <c r="J15" s="103" t="s">
        <v>915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882</v>
      </c>
      <c r="J16" s="103" t="s">
        <v>902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891</v>
      </c>
      <c r="J17" s="103" t="s">
        <v>956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894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896</v>
      </c>
      <c r="J19" s="103" t="s">
        <v>1032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878</v>
      </c>
      <c r="J20" s="103" t="s">
        <v>963</v>
      </c>
      <c r="K20" s="103">
        <f>H20-F20</f>
        <v>7.5</v>
      </c>
      <c r="L20" s="104">
        <f>(F20*-0.02)/100</f>
        <v>-2.8300000000000002E-2</v>
      </c>
      <c r="M20" s="105">
        <f>(K20+L20)/F20</f>
        <v>5.2803533568904597E-2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905</v>
      </c>
      <c r="J21" s="103" t="s">
        <v>916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914</v>
      </c>
      <c r="J22" s="103" t="s">
        <v>1050</v>
      </c>
      <c r="K22" s="103">
        <f>H22-F22</f>
        <v>200</v>
      </c>
      <c r="L22" s="104">
        <f>(F22*-0.02)/100</f>
        <v>-0.68200000000000005</v>
      </c>
      <c r="M22" s="105">
        <f>(K22+L22)/F22</f>
        <v>5.8451026392961881E-2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57">
        <v>14</v>
      </c>
      <c r="B23" s="251">
        <v>45174</v>
      </c>
      <c r="C23" s="358"/>
      <c r="D23" s="359" t="s">
        <v>486</v>
      </c>
      <c r="E23" s="360" t="s">
        <v>592</v>
      </c>
      <c r="F23" s="250">
        <v>136.5</v>
      </c>
      <c r="G23" s="252">
        <v>129</v>
      </c>
      <c r="H23" s="250">
        <v>129</v>
      </c>
      <c r="I23" s="250" t="s">
        <v>920</v>
      </c>
      <c r="J23" s="361" t="s">
        <v>1080</v>
      </c>
      <c r="K23" s="361">
        <f>H23-F23</f>
        <v>-7.5</v>
      </c>
      <c r="L23" s="362">
        <f>(F23*-0.02)/100</f>
        <v>-2.7300000000000001E-2</v>
      </c>
      <c r="M23" s="363">
        <f>(K23+L23)/F23</f>
        <v>-5.514505494505495E-2</v>
      </c>
      <c r="N23" s="364" t="s">
        <v>605</v>
      </c>
      <c r="O23" s="365">
        <v>45190</v>
      </c>
      <c r="P23" s="366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922</v>
      </c>
      <c r="G24" s="229">
        <v>2785</v>
      </c>
      <c r="H24" s="227"/>
      <c r="I24" s="227" t="s">
        <v>923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2996.4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938</v>
      </c>
      <c r="J25" s="103" t="s">
        <v>1033</v>
      </c>
      <c r="K25" s="103">
        <f>H25-F25</f>
        <v>48</v>
      </c>
      <c r="L25" s="104">
        <f>(F25*-0.02)/100</f>
        <v>-0.1024</v>
      </c>
      <c r="M25" s="105">
        <f>(K25+L25)/F25</f>
        <v>9.3549999999999994E-2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57">
        <v>17</v>
      </c>
      <c r="B26" s="251">
        <v>45180</v>
      </c>
      <c r="C26" s="358"/>
      <c r="D26" s="359" t="s">
        <v>490</v>
      </c>
      <c r="E26" s="360" t="s">
        <v>919</v>
      </c>
      <c r="F26" s="250">
        <v>1222</v>
      </c>
      <c r="G26" s="252">
        <v>1167</v>
      </c>
      <c r="H26" s="250">
        <v>1165</v>
      </c>
      <c r="I26" s="250" t="s">
        <v>964</v>
      </c>
      <c r="J26" s="361" t="s">
        <v>1118</v>
      </c>
      <c r="K26" s="361">
        <f>H26-F26</f>
        <v>-57</v>
      </c>
      <c r="L26" s="362">
        <f>(F26*-0.02)/100</f>
        <v>-0.24440000000000001</v>
      </c>
      <c r="M26" s="363">
        <f>(K26+L26)/F26</f>
        <v>-4.6844844517184944E-2</v>
      </c>
      <c r="N26" s="364" t="s">
        <v>605</v>
      </c>
      <c r="O26" s="365">
        <v>45191</v>
      </c>
      <c r="P26" s="366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985</v>
      </c>
      <c r="G27" s="229">
        <v>608</v>
      </c>
      <c r="H27" s="227"/>
      <c r="I27" s="227" t="s">
        <v>986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635.35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999</v>
      </c>
      <c r="G28" s="229">
        <v>584</v>
      </c>
      <c r="H28" s="227"/>
      <c r="I28" s="227" t="s">
        <v>987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620.45000000000005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882</v>
      </c>
      <c r="J29" s="103" t="s">
        <v>963</v>
      </c>
      <c r="K29" s="103">
        <f>H29-F29</f>
        <v>7.5</v>
      </c>
      <c r="L29" s="104">
        <f>(F29*-0.02)/100</f>
        <v>-2.3300000000000001E-2</v>
      </c>
      <c r="M29" s="105">
        <f>(K29+L29)/F29</f>
        <v>6.4177682403433481E-2</v>
      </c>
      <c r="N29" s="233" t="s">
        <v>595</v>
      </c>
      <c r="O29" s="235">
        <v>45184</v>
      </c>
      <c r="P29" s="354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1047</v>
      </c>
      <c r="G30" s="229">
        <v>2380</v>
      </c>
      <c r="H30" s="227"/>
      <c r="I30" s="227" t="s">
        <v>1048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2489.5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1065</v>
      </c>
      <c r="G31" s="229">
        <v>2235</v>
      </c>
      <c r="H31" s="227"/>
      <c r="I31" s="227" t="s">
        <v>1066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2354.9499999999998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1067</v>
      </c>
      <c r="G32" s="229">
        <v>3370</v>
      </c>
      <c r="H32" s="227"/>
      <c r="I32" s="227" t="s">
        <v>1068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3415.6</v>
      </c>
      <c r="R32" s="37" t="s">
        <v>594</v>
      </c>
    </row>
    <row r="33" spans="1:38" ht="15" customHeight="1">
      <c r="A33" s="272">
        <v>24</v>
      </c>
      <c r="B33" s="231">
        <v>45189</v>
      </c>
      <c r="C33" s="245"/>
      <c r="D33" s="264" t="s">
        <v>354</v>
      </c>
      <c r="E33" s="246" t="s">
        <v>592</v>
      </c>
      <c r="F33" s="230">
        <v>1145</v>
      </c>
      <c r="G33" s="223">
        <v>1070</v>
      </c>
      <c r="H33" s="230">
        <v>1202.5</v>
      </c>
      <c r="I33" s="230" t="s">
        <v>1069</v>
      </c>
      <c r="J33" s="103" t="s">
        <v>1121</v>
      </c>
      <c r="K33" s="103">
        <f>H33-F33</f>
        <v>57.5</v>
      </c>
      <c r="L33" s="104">
        <f>(F33*-0.02)/100</f>
        <v>-0.22900000000000001</v>
      </c>
      <c r="M33" s="105">
        <f>(K33+L33)/F33</f>
        <v>5.0018340611353712E-2</v>
      </c>
      <c r="N33" s="233" t="s">
        <v>595</v>
      </c>
      <c r="O33" s="235">
        <v>45191</v>
      </c>
      <c r="P33" s="354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1081</v>
      </c>
      <c r="G34" s="229">
        <v>276</v>
      </c>
      <c r="H34" s="227"/>
      <c r="I34" s="227" t="s">
        <v>1082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301.95</v>
      </c>
    </row>
    <row r="35" spans="1:38" ht="15" customHeight="1">
      <c r="A35" s="236">
        <v>26</v>
      </c>
      <c r="B35" s="228">
        <v>45191</v>
      </c>
      <c r="C35" s="237"/>
      <c r="D35" s="242" t="s">
        <v>372</v>
      </c>
      <c r="E35" s="239" t="s">
        <v>592</v>
      </c>
      <c r="F35" s="227" t="s">
        <v>1119</v>
      </c>
      <c r="G35" s="229">
        <v>485</v>
      </c>
      <c r="H35" s="227"/>
      <c r="I35" s="227" t="s">
        <v>1120</v>
      </c>
      <c r="J35" s="229" t="s">
        <v>593</v>
      </c>
      <c r="K35" s="229"/>
      <c r="L35" s="232"/>
      <c r="M35" s="240"/>
      <c r="N35" s="229"/>
      <c r="O35" s="241"/>
      <c r="P35" s="232">
        <f>VLOOKUP(D35,'MidCap Intra'!$B$11:$C$568,2,0)</f>
        <v>534.54999999999995</v>
      </c>
    </row>
    <row r="36" spans="1:38" ht="15" customHeight="1">
      <c r="A36" s="236"/>
      <c r="B36" s="228"/>
      <c r="C36" s="237"/>
      <c r="D36" s="242"/>
      <c r="E36" s="239"/>
      <c r="F36" s="227"/>
      <c r="G36" s="229"/>
      <c r="H36" s="227"/>
      <c r="I36" s="227"/>
      <c r="J36" s="229"/>
      <c r="K36" s="229"/>
      <c r="L36" s="232"/>
      <c r="M36" s="240"/>
      <c r="N36" s="229"/>
      <c r="O36" s="241"/>
      <c r="P36" s="232"/>
    </row>
    <row r="37" spans="1:38" ht="15" customHeight="1">
      <c r="A37" s="236"/>
      <c r="B37" s="228"/>
      <c r="C37" s="237"/>
      <c r="D37" s="238"/>
      <c r="E37" s="239"/>
      <c r="F37" s="227"/>
      <c r="G37" s="229"/>
      <c r="H37" s="227"/>
      <c r="I37" s="227"/>
      <c r="J37" s="229"/>
      <c r="K37" s="229"/>
      <c r="L37" s="232"/>
      <c r="M37" s="240"/>
      <c r="N37" s="229"/>
      <c r="O37" s="241"/>
      <c r="P37" s="232"/>
    </row>
    <row r="42" spans="1:38" ht="14.25" customHeight="1">
      <c r="A42" s="107"/>
      <c r="B42" s="108"/>
      <c r="C42" s="109"/>
      <c r="D42" s="110"/>
      <c r="E42" s="111"/>
      <c r="F42" s="111"/>
      <c r="G42" s="107"/>
      <c r="H42" s="111"/>
      <c r="I42" s="112"/>
      <c r="J42" s="113"/>
      <c r="K42" s="113"/>
      <c r="L42" s="114"/>
      <c r="M42" s="115"/>
      <c r="N42" s="116"/>
      <c r="O42" s="117"/>
      <c r="P42" s="118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19" t="s">
        <v>596</v>
      </c>
      <c r="B43" s="120"/>
      <c r="C43" s="121"/>
      <c r="E43" s="122"/>
      <c r="F43" s="122"/>
      <c r="G43" s="122"/>
      <c r="H43" s="122"/>
      <c r="I43" s="122"/>
      <c r="J43" s="123"/>
      <c r="K43" s="122"/>
      <c r="L43" s="124"/>
      <c r="M43" s="55"/>
      <c r="N43" s="123"/>
      <c r="O43" s="121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25" t="s">
        <v>597</v>
      </c>
      <c r="B44" s="119"/>
      <c r="C44" s="119"/>
      <c r="D44" s="119"/>
      <c r="E44" s="37"/>
      <c r="F44" s="126" t="s">
        <v>598</v>
      </c>
      <c r="G44" s="6"/>
      <c r="H44" s="6"/>
      <c r="I44" s="6"/>
      <c r="J44" s="127"/>
      <c r="K44" s="128"/>
      <c r="L44" s="128"/>
      <c r="M44" s="129"/>
      <c r="N44" s="1"/>
      <c r="O44" s="130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 t="s">
        <v>599</v>
      </c>
      <c r="B45" s="119"/>
      <c r="C45" s="119"/>
      <c r="D45" s="119" t="s">
        <v>600</v>
      </c>
      <c r="E45" s="6"/>
      <c r="F45" s="126" t="s">
        <v>601</v>
      </c>
      <c r="G45" s="6"/>
      <c r="H45" s="6"/>
      <c r="I45" s="6"/>
      <c r="J45" s="127"/>
      <c r="K45" s="128"/>
      <c r="L45" s="128"/>
      <c r="M45" s="129"/>
      <c r="N45" s="1"/>
      <c r="O45" s="130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19"/>
      <c r="B46" s="119"/>
      <c r="C46" s="119"/>
      <c r="D46" s="119"/>
      <c r="E46" s="6"/>
      <c r="F46" s="6"/>
      <c r="G46" s="6"/>
      <c r="H46" s="6"/>
      <c r="I46" s="6"/>
      <c r="J46" s="131"/>
      <c r="K46" s="128"/>
      <c r="L46" s="128"/>
      <c r="M46" s="6"/>
      <c r="N46" s="132"/>
      <c r="O46" s="1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276"/>
      <c r="B47" s="276"/>
      <c r="C47" s="276"/>
      <c r="D47" s="276"/>
      <c r="E47" s="277"/>
      <c r="F47" s="277"/>
      <c r="G47" s="277"/>
      <c r="H47" s="277"/>
      <c r="I47" s="277"/>
      <c r="J47" s="278"/>
      <c r="K47" s="279"/>
      <c r="L47" s="279"/>
      <c r="M47" s="277"/>
      <c r="N47" s="280"/>
      <c r="O47" s="281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4.25" customHeight="1">
      <c r="A48" s="119"/>
      <c r="B48" s="119"/>
      <c r="C48" s="119"/>
      <c r="D48" s="119"/>
      <c r="E48" s="6"/>
      <c r="F48" s="6"/>
      <c r="G48" s="6"/>
      <c r="H48" s="6"/>
      <c r="I48" s="6"/>
      <c r="J48" s="131"/>
      <c r="K48" s="128"/>
      <c r="L48" s="129"/>
      <c r="M48" s="6"/>
      <c r="N48" s="132"/>
      <c r="O48" s="1"/>
      <c r="P48" s="37"/>
      <c r="Q48" s="37"/>
      <c r="R48" s="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142" t="s">
        <v>607</v>
      </c>
      <c r="B49" s="142"/>
      <c r="C49" s="142"/>
      <c r="D49" s="142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37"/>
      <c r="R49" s="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38.25" customHeight="1">
      <c r="A50" s="96" t="s">
        <v>16</v>
      </c>
      <c r="B50" s="96" t="s">
        <v>567</v>
      </c>
      <c r="C50" s="96"/>
      <c r="D50" s="97" t="s">
        <v>579</v>
      </c>
      <c r="E50" s="96" t="s">
        <v>580</v>
      </c>
      <c r="F50" s="96" t="s">
        <v>581</v>
      </c>
      <c r="G50" s="96" t="s">
        <v>602</v>
      </c>
      <c r="H50" s="96" t="s">
        <v>583</v>
      </c>
      <c r="I50" s="247" t="s">
        <v>584</v>
      </c>
      <c r="J50" s="249" t="s">
        <v>585</v>
      </c>
      <c r="K50" s="248" t="s">
        <v>608</v>
      </c>
      <c r="L50" s="98" t="s">
        <v>587</v>
      </c>
      <c r="M50" s="143" t="s">
        <v>609</v>
      </c>
      <c r="N50" s="96" t="s">
        <v>610</v>
      </c>
      <c r="O50" s="95" t="s">
        <v>589</v>
      </c>
      <c r="P50" s="97" t="s">
        <v>590</v>
      </c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224">
        <v>1</v>
      </c>
      <c r="B51" s="270">
        <v>45169</v>
      </c>
      <c r="C51" s="271"/>
      <c r="D51" s="271" t="s">
        <v>889</v>
      </c>
      <c r="E51" s="224" t="s">
        <v>604</v>
      </c>
      <c r="F51" s="224">
        <v>4380</v>
      </c>
      <c r="G51" s="224">
        <v>4300</v>
      </c>
      <c r="H51" s="225">
        <v>4435</v>
      </c>
      <c r="I51" s="225" t="s">
        <v>890</v>
      </c>
      <c r="J51" s="266" t="s">
        <v>731</v>
      </c>
      <c r="K51" s="267">
        <f t="shared" ref="K51" si="9">H51-F51</f>
        <v>55</v>
      </c>
      <c r="L51" s="104">
        <f t="shared" ref="L51" si="10">(H51*N51)*0.03%</f>
        <v>199.57499999999999</v>
      </c>
      <c r="M51" s="268">
        <f t="shared" ref="M51" si="11">(K51*N51)-L51</f>
        <v>8050.4250000000002</v>
      </c>
      <c r="N51" s="267">
        <v>150</v>
      </c>
      <c r="O51" s="103" t="s">
        <v>595</v>
      </c>
      <c r="P51" s="269">
        <v>45173</v>
      </c>
      <c r="Q51" s="144"/>
      <c r="R51" s="55" t="s">
        <v>606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5"/>
      <c r="AG51" s="146"/>
      <c r="AH51" s="144"/>
      <c r="AI51" s="144"/>
      <c r="AJ51" s="145"/>
      <c r="AK51" s="145"/>
      <c r="AL51" s="145"/>
    </row>
    <row r="52" spans="1:38" ht="12.75" customHeight="1">
      <c r="A52" s="224">
        <v>2</v>
      </c>
      <c r="B52" s="270">
        <v>45169</v>
      </c>
      <c r="C52" s="271"/>
      <c r="D52" s="271" t="s">
        <v>892</v>
      </c>
      <c r="E52" s="224" t="s">
        <v>604</v>
      </c>
      <c r="F52" s="224">
        <v>2430</v>
      </c>
      <c r="G52" s="224">
        <v>2385</v>
      </c>
      <c r="H52" s="225">
        <v>2473</v>
      </c>
      <c r="I52" s="225" t="s">
        <v>893</v>
      </c>
      <c r="J52" s="266" t="s">
        <v>961</v>
      </c>
      <c r="K52" s="267">
        <f t="shared" ref="K52" si="12">H52-F52</f>
        <v>43</v>
      </c>
      <c r="L52" s="104">
        <f t="shared" ref="L52" si="13">(H52*N52)*0.03%</f>
        <v>185.47499999999999</v>
      </c>
      <c r="M52" s="268">
        <f t="shared" ref="M52" si="14">(K52*N52)-L52</f>
        <v>10564.525</v>
      </c>
      <c r="N52" s="267">
        <v>250</v>
      </c>
      <c r="O52" s="103" t="s">
        <v>595</v>
      </c>
      <c r="P52" s="269">
        <v>45180</v>
      </c>
      <c r="Q52" s="144"/>
      <c r="R52" s="55" t="s">
        <v>594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5"/>
      <c r="AG52" s="146"/>
      <c r="AH52" s="144"/>
      <c r="AI52" s="144"/>
      <c r="AJ52" s="145"/>
      <c r="AK52" s="145"/>
      <c r="AL52" s="145"/>
    </row>
    <row r="53" spans="1:38" ht="12.75" customHeight="1">
      <c r="A53" s="224">
        <v>3</v>
      </c>
      <c r="B53" s="270">
        <v>45170</v>
      </c>
      <c r="C53" s="271"/>
      <c r="D53" s="271" t="s">
        <v>897</v>
      </c>
      <c r="E53" s="224" t="s">
        <v>604</v>
      </c>
      <c r="F53" s="224">
        <v>1096.5</v>
      </c>
      <c r="G53" s="224">
        <v>1082</v>
      </c>
      <c r="H53" s="225">
        <v>1106.5</v>
      </c>
      <c r="I53" s="225" t="s">
        <v>898</v>
      </c>
      <c r="J53" s="266" t="s">
        <v>904</v>
      </c>
      <c r="K53" s="267">
        <f t="shared" ref="K53" si="15">H53-F53</f>
        <v>10</v>
      </c>
      <c r="L53" s="104">
        <f t="shared" ref="L53" si="16">(H53*N53)*0.03%</f>
        <v>282.15749999999997</v>
      </c>
      <c r="M53" s="268">
        <f t="shared" ref="M53" si="17">(K53*N53)-L53</f>
        <v>8217.8425000000007</v>
      </c>
      <c r="N53" s="267">
        <v>850</v>
      </c>
      <c r="O53" s="103" t="s">
        <v>595</v>
      </c>
      <c r="P53" s="269">
        <v>45173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4</v>
      </c>
      <c r="B54" s="270">
        <v>45170</v>
      </c>
      <c r="C54" s="271"/>
      <c r="D54" s="271" t="s">
        <v>883</v>
      </c>
      <c r="E54" s="224" t="s">
        <v>604</v>
      </c>
      <c r="F54" s="224">
        <v>7345</v>
      </c>
      <c r="G54" s="224">
        <v>7170</v>
      </c>
      <c r="H54" s="225">
        <v>7445</v>
      </c>
      <c r="I54" s="225" t="s">
        <v>903</v>
      </c>
      <c r="J54" s="266" t="s">
        <v>616</v>
      </c>
      <c r="K54" s="267">
        <f t="shared" ref="K54" si="18">H54-F54</f>
        <v>100</v>
      </c>
      <c r="L54" s="104">
        <f t="shared" ref="L54" si="19">(H54*N54)*0.03%</f>
        <v>167.51249999999999</v>
      </c>
      <c r="M54" s="268">
        <f t="shared" ref="M54" si="20">(K54*N54)-L54</f>
        <v>7332.4875000000002</v>
      </c>
      <c r="N54" s="267">
        <v>75</v>
      </c>
      <c r="O54" s="103" t="s">
        <v>595</v>
      </c>
      <c r="P54" s="269">
        <v>45174</v>
      </c>
      <c r="Q54" s="144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5</v>
      </c>
      <c r="B55" s="270">
        <v>45173</v>
      </c>
      <c r="C55" s="271"/>
      <c r="D55" s="271" t="s">
        <v>910</v>
      </c>
      <c r="E55" s="224" t="s">
        <v>604</v>
      </c>
      <c r="F55" s="224">
        <v>1363.5</v>
      </c>
      <c r="G55" s="224">
        <v>1325</v>
      </c>
      <c r="H55" s="225">
        <v>1373.5</v>
      </c>
      <c r="I55" s="225" t="s">
        <v>911</v>
      </c>
      <c r="J55" s="266" t="s">
        <v>904</v>
      </c>
      <c r="K55" s="267">
        <f t="shared" ref="K55" si="21">H55-F55</f>
        <v>10</v>
      </c>
      <c r="L55" s="104">
        <f t="shared" ref="L55" si="22">(H55*N55)*0.03%</f>
        <v>206.02499999999998</v>
      </c>
      <c r="M55" s="268">
        <f t="shared" ref="M55" si="23">(K55*N55)-L55</f>
        <v>4793.9750000000004</v>
      </c>
      <c r="N55" s="267">
        <v>500</v>
      </c>
      <c r="O55" s="103" t="s">
        <v>595</v>
      </c>
      <c r="P55" s="269">
        <v>45181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6</v>
      </c>
      <c r="B56" s="270">
        <v>45173</v>
      </c>
      <c r="C56" s="271"/>
      <c r="D56" s="271" t="s">
        <v>912</v>
      </c>
      <c r="E56" s="224" t="s">
        <v>604</v>
      </c>
      <c r="F56" s="224">
        <v>4145</v>
      </c>
      <c r="G56" s="224">
        <v>4090</v>
      </c>
      <c r="H56" s="225">
        <v>4185</v>
      </c>
      <c r="I56" s="225" t="s">
        <v>913</v>
      </c>
      <c r="J56" s="266" t="s">
        <v>636</v>
      </c>
      <c r="K56" s="267">
        <f t="shared" ref="K56" si="24">H56-F56</f>
        <v>40</v>
      </c>
      <c r="L56" s="104">
        <f t="shared" ref="L56" si="25">(H56*N56)*0.03%</f>
        <v>251.09999999999997</v>
      </c>
      <c r="M56" s="268">
        <f t="shared" ref="M56" si="26">(K56*N56)-L56</f>
        <v>7748.9</v>
      </c>
      <c r="N56" s="267">
        <v>200</v>
      </c>
      <c r="O56" s="103" t="s">
        <v>595</v>
      </c>
      <c r="P56" s="269">
        <v>45174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7</v>
      </c>
      <c r="B57" s="270">
        <v>45174</v>
      </c>
      <c r="C57" s="271"/>
      <c r="D57" s="271" t="s">
        <v>924</v>
      </c>
      <c r="E57" s="224" t="s">
        <v>604</v>
      </c>
      <c r="F57" s="224">
        <v>1676.5</v>
      </c>
      <c r="G57" s="224">
        <v>1646</v>
      </c>
      <c r="H57" s="225">
        <v>1696.5</v>
      </c>
      <c r="I57" s="225" t="s">
        <v>925</v>
      </c>
      <c r="J57" s="266" t="s">
        <v>930</v>
      </c>
      <c r="K57" s="267">
        <f t="shared" ref="K57" si="27">H57-F57</f>
        <v>20</v>
      </c>
      <c r="L57" s="104">
        <f t="shared" ref="L57" si="28">(H57*N57)*0.03%</f>
        <v>190.85624999999999</v>
      </c>
      <c r="M57" s="268">
        <f t="shared" ref="M57" si="29">(K57*N57)-L57</f>
        <v>7309.1437500000002</v>
      </c>
      <c r="N57" s="267">
        <v>375</v>
      </c>
      <c r="O57" s="103" t="s">
        <v>595</v>
      </c>
      <c r="P57" s="269">
        <v>45175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8</v>
      </c>
      <c r="B58" s="270">
        <v>45174</v>
      </c>
      <c r="C58" s="271"/>
      <c r="D58" s="271" t="s">
        <v>926</v>
      </c>
      <c r="E58" s="224" t="s">
        <v>604</v>
      </c>
      <c r="F58" s="224">
        <v>890</v>
      </c>
      <c r="G58" s="224">
        <v>870</v>
      </c>
      <c r="H58" s="225">
        <v>906.5</v>
      </c>
      <c r="I58" s="225" t="s">
        <v>927</v>
      </c>
      <c r="J58" s="266" t="s">
        <v>931</v>
      </c>
      <c r="K58" s="267">
        <f t="shared" ref="K58" si="30">H58-F58</f>
        <v>16.5</v>
      </c>
      <c r="L58" s="104">
        <f t="shared" ref="L58" si="31">(H58*N58)*0.03%</f>
        <v>176.76749999999998</v>
      </c>
      <c r="M58" s="268">
        <f t="shared" ref="M58" si="32">(K58*N58)-L58</f>
        <v>10548.2325</v>
      </c>
      <c r="N58" s="267">
        <v>650</v>
      </c>
      <c r="O58" s="103" t="s">
        <v>595</v>
      </c>
      <c r="P58" s="269">
        <v>45175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9</v>
      </c>
      <c r="B59" s="270">
        <v>45175</v>
      </c>
      <c r="C59" s="271"/>
      <c r="D59" s="271" t="s">
        <v>935</v>
      </c>
      <c r="E59" s="224" t="s">
        <v>604</v>
      </c>
      <c r="F59" s="224">
        <v>782</v>
      </c>
      <c r="G59" s="224">
        <v>775</v>
      </c>
      <c r="H59" s="225">
        <v>790</v>
      </c>
      <c r="I59" s="225" t="s">
        <v>936</v>
      </c>
      <c r="J59" s="266" t="s">
        <v>937</v>
      </c>
      <c r="K59" s="267">
        <f t="shared" ref="K59" si="33">H59-F59</f>
        <v>8</v>
      </c>
      <c r="L59" s="104">
        <f t="shared" ref="L59" si="34">(H59*N59)*0.03%</f>
        <v>343.65</v>
      </c>
      <c r="M59" s="268">
        <f t="shared" ref="M59" si="35">(K59*N59)-L59</f>
        <v>11256.35</v>
      </c>
      <c r="N59" s="267">
        <v>1450</v>
      </c>
      <c r="O59" s="103" t="s">
        <v>595</v>
      </c>
      <c r="P59" s="269">
        <v>45175</v>
      </c>
      <c r="Q59" s="144"/>
      <c r="R59" s="55" t="s">
        <v>594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91">
        <v>10</v>
      </c>
      <c r="B60" s="294">
        <v>45176</v>
      </c>
      <c r="C60" s="295"/>
      <c r="D60" s="295" t="s">
        <v>939</v>
      </c>
      <c r="E60" s="291" t="s">
        <v>604</v>
      </c>
      <c r="F60" s="291">
        <v>1431</v>
      </c>
      <c r="G60" s="291">
        <v>1405</v>
      </c>
      <c r="H60" s="296">
        <v>1435</v>
      </c>
      <c r="I60" s="296" t="s">
        <v>940</v>
      </c>
      <c r="J60" s="297" t="s">
        <v>962</v>
      </c>
      <c r="K60" s="298">
        <f t="shared" ref="K60" si="36">H60-F60</f>
        <v>4</v>
      </c>
      <c r="L60" s="299">
        <f t="shared" ref="L60" si="37">(H60*N60)*0.03%</f>
        <v>172.2</v>
      </c>
      <c r="M60" s="300">
        <f t="shared" ref="M60" si="38">(K60*N60)-L60</f>
        <v>1427.8</v>
      </c>
      <c r="N60" s="298">
        <v>400</v>
      </c>
      <c r="O60" s="301" t="s">
        <v>613</v>
      </c>
      <c r="P60" s="302">
        <v>45180</v>
      </c>
      <c r="Q60" s="144"/>
      <c r="R60" s="55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11</v>
      </c>
      <c r="B61" s="270">
        <v>45176</v>
      </c>
      <c r="C61" s="271"/>
      <c r="D61" s="271" t="s">
        <v>941</v>
      </c>
      <c r="E61" s="224" t="s">
        <v>604</v>
      </c>
      <c r="F61" s="224">
        <v>2737.5</v>
      </c>
      <c r="G61" s="224">
        <v>2698</v>
      </c>
      <c r="H61" s="225">
        <v>2781</v>
      </c>
      <c r="I61" s="225" t="s">
        <v>942</v>
      </c>
      <c r="J61" s="266" t="s">
        <v>943</v>
      </c>
      <c r="K61" s="267">
        <f t="shared" ref="K61" si="39">H61-F61</f>
        <v>43.5</v>
      </c>
      <c r="L61" s="104">
        <f t="shared" ref="L61" si="40">(H61*N61)*0.03%</f>
        <v>250.29</v>
      </c>
      <c r="M61" s="268">
        <f t="shared" ref="M61" si="41">(K61*N61)-L61</f>
        <v>12799.71</v>
      </c>
      <c r="N61" s="267">
        <v>300</v>
      </c>
      <c r="O61" s="103" t="s">
        <v>595</v>
      </c>
      <c r="P61" s="269">
        <v>45176</v>
      </c>
      <c r="Q61" s="144"/>
      <c r="R61" s="55" t="s">
        <v>594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24">
        <v>12</v>
      </c>
      <c r="B62" s="270">
        <v>45177</v>
      </c>
      <c r="C62" s="271"/>
      <c r="D62" s="271" t="s">
        <v>957</v>
      </c>
      <c r="E62" s="224" t="s">
        <v>604</v>
      </c>
      <c r="F62" s="224">
        <v>260.5</v>
      </c>
      <c r="G62" s="224">
        <v>256.5</v>
      </c>
      <c r="H62" s="225">
        <v>263.5</v>
      </c>
      <c r="I62" s="225" t="s">
        <v>958</v>
      </c>
      <c r="J62" s="266" t="s">
        <v>969</v>
      </c>
      <c r="K62" s="267">
        <f t="shared" ref="K62" si="42">H62-F62</f>
        <v>3</v>
      </c>
      <c r="L62" s="104">
        <f t="shared" ref="L62" si="43">(H62*N62)*0.03%</f>
        <v>213.43499999999997</v>
      </c>
      <c r="M62" s="268">
        <f t="shared" ref="M62" si="44">(K62*N62)-L62</f>
        <v>7886.5649999999996</v>
      </c>
      <c r="N62" s="267">
        <v>2700</v>
      </c>
      <c r="O62" s="103" t="s">
        <v>595</v>
      </c>
      <c r="P62" s="269">
        <v>45180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50">
        <v>13</v>
      </c>
      <c r="B63" s="251">
        <v>45180</v>
      </c>
      <c r="C63" s="252"/>
      <c r="D63" s="253" t="s">
        <v>967</v>
      </c>
      <c r="E63" s="252" t="s">
        <v>604</v>
      </c>
      <c r="F63" s="254">
        <v>3982.5</v>
      </c>
      <c r="G63" s="252">
        <v>3940</v>
      </c>
      <c r="H63" s="252">
        <v>3940</v>
      </c>
      <c r="I63" s="254" t="s">
        <v>968</v>
      </c>
      <c r="J63" s="303" t="s">
        <v>984</v>
      </c>
      <c r="K63" s="256">
        <f t="shared" ref="K63:K64" si="45">H63-F63</f>
        <v>-42.5</v>
      </c>
      <c r="L63" s="257">
        <f t="shared" ref="L63:L64" si="46">(H63*N63)*0.03%</f>
        <v>325.04999999999995</v>
      </c>
      <c r="M63" s="258">
        <f t="shared" ref="M63:M64" si="47">(K63*N63)-L63</f>
        <v>-12012.55</v>
      </c>
      <c r="N63" s="256">
        <v>275</v>
      </c>
      <c r="O63" s="259" t="s">
        <v>605</v>
      </c>
      <c r="P63" s="260">
        <v>45181</v>
      </c>
      <c r="Q63" s="144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24">
        <v>14</v>
      </c>
      <c r="B64" s="270">
        <v>45180</v>
      </c>
      <c r="C64" s="271"/>
      <c r="D64" s="271" t="s">
        <v>972</v>
      </c>
      <c r="E64" s="224" t="s">
        <v>604</v>
      </c>
      <c r="F64" s="224">
        <v>1000</v>
      </c>
      <c r="G64" s="224">
        <v>980</v>
      </c>
      <c r="H64" s="225">
        <v>1014</v>
      </c>
      <c r="I64" s="225" t="s">
        <v>973</v>
      </c>
      <c r="J64" s="266" t="s">
        <v>998</v>
      </c>
      <c r="K64" s="267">
        <f t="shared" si="45"/>
        <v>14</v>
      </c>
      <c r="L64" s="104">
        <f t="shared" si="46"/>
        <v>190.12499999999997</v>
      </c>
      <c r="M64" s="268">
        <f t="shared" si="47"/>
        <v>8559.875</v>
      </c>
      <c r="N64" s="267">
        <v>625</v>
      </c>
      <c r="O64" s="103" t="s">
        <v>595</v>
      </c>
      <c r="P64" s="269">
        <v>45181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50">
        <v>15</v>
      </c>
      <c r="B65" s="251">
        <v>45181</v>
      </c>
      <c r="C65" s="252"/>
      <c r="D65" s="253" t="s">
        <v>889</v>
      </c>
      <c r="E65" s="252" t="s">
        <v>604</v>
      </c>
      <c r="F65" s="254">
        <v>4485</v>
      </c>
      <c r="G65" s="252">
        <v>4395</v>
      </c>
      <c r="H65" s="252">
        <v>4395</v>
      </c>
      <c r="I65" s="254" t="s">
        <v>990</v>
      </c>
      <c r="J65" s="333" t="s">
        <v>1015</v>
      </c>
      <c r="K65" s="256">
        <f t="shared" ref="K65" si="48">H65-F65</f>
        <v>-90</v>
      </c>
      <c r="L65" s="257">
        <f t="shared" ref="L65" si="49">(H65*N65)*0.03%</f>
        <v>197.77499999999998</v>
      </c>
      <c r="M65" s="258">
        <f t="shared" ref="M65" si="50">(K65*N65)-L65</f>
        <v>-13697.775</v>
      </c>
      <c r="N65" s="256">
        <v>150</v>
      </c>
      <c r="O65" s="259" t="s">
        <v>605</v>
      </c>
      <c r="P65" s="260">
        <v>45182</v>
      </c>
      <c r="Q65" s="144"/>
      <c r="R65" s="55" t="s">
        <v>1013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16</v>
      </c>
      <c r="B66" s="270">
        <v>45181</v>
      </c>
      <c r="C66" s="271"/>
      <c r="D66" s="271" t="s">
        <v>883</v>
      </c>
      <c r="E66" s="224" t="s">
        <v>604</v>
      </c>
      <c r="F66" s="224">
        <v>7295</v>
      </c>
      <c r="G66" s="224">
        <v>7140</v>
      </c>
      <c r="H66" s="225">
        <v>7390</v>
      </c>
      <c r="I66" s="330" t="s">
        <v>991</v>
      </c>
      <c r="J66" s="334" t="s">
        <v>1003</v>
      </c>
      <c r="K66" s="332">
        <f t="shared" ref="K66" si="51">H66-F66</f>
        <v>95</v>
      </c>
      <c r="L66" s="104">
        <f t="shared" ref="L66" si="52">(H66*N66)*0.03%</f>
        <v>166.27499999999998</v>
      </c>
      <c r="M66" s="268">
        <f t="shared" ref="M66" si="53">(K66*N66)-L66</f>
        <v>6958.7250000000004</v>
      </c>
      <c r="N66" s="267">
        <v>75</v>
      </c>
      <c r="O66" s="103" t="s">
        <v>595</v>
      </c>
      <c r="P66" s="269">
        <v>45182</v>
      </c>
      <c r="Q66" s="144"/>
      <c r="R66" s="55" t="s">
        <v>606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24">
        <v>17</v>
      </c>
      <c r="B67" s="270">
        <v>45182</v>
      </c>
      <c r="C67" s="271"/>
      <c r="D67" s="271" t="s">
        <v>1004</v>
      </c>
      <c r="E67" s="224" t="s">
        <v>604</v>
      </c>
      <c r="F67" s="224">
        <v>5445</v>
      </c>
      <c r="G67" s="224">
        <v>5375</v>
      </c>
      <c r="H67" s="225">
        <v>5510</v>
      </c>
      <c r="I67" s="330" t="s">
        <v>1005</v>
      </c>
      <c r="J67" s="334" t="s">
        <v>1019</v>
      </c>
      <c r="K67" s="332">
        <f t="shared" ref="K67:K68" si="54">H67-F67</f>
        <v>65</v>
      </c>
      <c r="L67" s="104">
        <f t="shared" ref="L67:L68" si="55">(H67*N67)*0.03%</f>
        <v>247.95</v>
      </c>
      <c r="M67" s="268">
        <f t="shared" ref="M67:M68" si="56">(K67*N67)-L67</f>
        <v>9502.0499999999993</v>
      </c>
      <c r="N67" s="267">
        <v>150</v>
      </c>
      <c r="O67" s="103" t="s">
        <v>595</v>
      </c>
      <c r="P67" s="269">
        <v>45183</v>
      </c>
      <c r="Q67" s="144"/>
      <c r="R67" s="55" t="s">
        <v>594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50">
        <v>18</v>
      </c>
      <c r="B68" s="251">
        <v>45182</v>
      </c>
      <c r="C68" s="252"/>
      <c r="D68" s="253" t="s">
        <v>1010</v>
      </c>
      <c r="E68" s="252" t="s">
        <v>604</v>
      </c>
      <c r="F68" s="254">
        <v>3747.5</v>
      </c>
      <c r="G68" s="252">
        <v>3690</v>
      </c>
      <c r="H68" s="252">
        <v>3690</v>
      </c>
      <c r="I68" s="331" t="s">
        <v>1011</v>
      </c>
      <c r="J68" s="252" t="s">
        <v>1030</v>
      </c>
      <c r="K68" s="275">
        <f t="shared" si="54"/>
        <v>-57.5</v>
      </c>
      <c r="L68" s="257">
        <f t="shared" si="55"/>
        <v>221.39999999999998</v>
      </c>
      <c r="M68" s="258">
        <f t="shared" si="56"/>
        <v>-11721.4</v>
      </c>
      <c r="N68" s="256">
        <v>200</v>
      </c>
      <c r="O68" s="259" t="s">
        <v>605</v>
      </c>
      <c r="P68" s="260">
        <v>45183</v>
      </c>
      <c r="Q68" s="144"/>
      <c r="R68" s="55" t="s">
        <v>594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346">
        <v>19</v>
      </c>
      <c r="B69" s="347">
        <v>45183</v>
      </c>
      <c r="C69" s="348"/>
      <c r="D69" s="348" t="s">
        <v>883</v>
      </c>
      <c r="E69" s="346" t="s">
        <v>604</v>
      </c>
      <c r="F69" s="346">
        <v>7330</v>
      </c>
      <c r="G69" s="346">
        <v>7165</v>
      </c>
      <c r="H69" s="255">
        <v>7165</v>
      </c>
      <c r="I69" s="349" t="s">
        <v>991</v>
      </c>
      <c r="J69" s="252" t="s">
        <v>1055</v>
      </c>
      <c r="K69" s="275">
        <f t="shared" ref="K69" si="57">H69-F69</f>
        <v>-165</v>
      </c>
      <c r="L69" s="257">
        <f t="shared" ref="L69" si="58">(H69*N69)*0.03%</f>
        <v>161.21249999999998</v>
      </c>
      <c r="M69" s="258">
        <f t="shared" ref="M69" si="59">(K69*N69)-L69</f>
        <v>-12536.2125</v>
      </c>
      <c r="N69" s="256">
        <v>75</v>
      </c>
      <c r="O69" s="259" t="s">
        <v>605</v>
      </c>
      <c r="P69" s="260">
        <v>45189</v>
      </c>
      <c r="Q69" s="144"/>
      <c r="R69" s="55" t="s">
        <v>606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346">
        <v>20</v>
      </c>
      <c r="B70" s="347">
        <v>45189</v>
      </c>
      <c r="C70" s="348"/>
      <c r="D70" s="348" t="s">
        <v>1057</v>
      </c>
      <c r="E70" s="346" t="s">
        <v>604</v>
      </c>
      <c r="F70" s="346">
        <v>20060</v>
      </c>
      <c r="G70" s="346">
        <v>19890</v>
      </c>
      <c r="H70" s="255">
        <v>19890</v>
      </c>
      <c r="I70" s="349" t="s">
        <v>1058</v>
      </c>
      <c r="J70" s="252" t="s">
        <v>1083</v>
      </c>
      <c r="K70" s="275">
        <f t="shared" ref="K70" si="60">H70-F70</f>
        <v>-170</v>
      </c>
      <c r="L70" s="257">
        <f t="shared" ref="L70" si="61">(H70*N70)*0.03%</f>
        <v>298.34999999999997</v>
      </c>
      <c r="M70" s="258">
        <f t="shared" ref="M70" si="62">(K70*N70)-L70</f>
        <v>-8798.35</v>
      </c>
      <c r="N70" s="256">
        <v>50</v>
      </c>
      <c r="O70" s="259" t="s">
        <v>605</v>
      </c>
      <c r="P70" s="260">
        <v>45190</v>
      </c>
      <c r="Q70" s="144"/>
      <c r="R70" s="55" t="s">
        <v>594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13">
        <v>21</v>
      </c>
      <c r="B71" s="314">
        <v>45189</v>
      </c>
      <c r="C71" s="315"/>
      <c r="D71" s="315" t="s">
        <v>1059</v>
      </c>
      <c r="E71" s="313" t="s">
        <v>604</v>
      </c>
      <c r="F71" s="313">
        <v>390</v>
      </c>
      <c r="G71" s="313">
        <v>383</v>
      </c>
      <c r="H71" s="316">
        <v>396.5</v>
      </c>
      <c r="I71" s="328" t="s">
        <v>1060</v>
      </c>
      <c r="J71" s="334" t="s">
        <v>1070</v>
      </c>
      <c r="K71" s="332">
        <f t="shared" ref="K71:K73" si="63">H71-F71</f>
        <v>6.5</v>
      </c>
      <c r="L71" s="104">
        <f t="shared" ref="L71:L73" si="64">(H71*N71)*0.03%</f>
        <v>202.21499999999997</v>
      </c>
      <c r="M71" s="268">
        <f t="shared" ref="M71:M73" si="65">(K71*N71)-L71</f>
        <v>10847.785</v>
      </c>
      <c r="N71" s="267">
        <v>1700</v>
      </c>
      <c r="O71" s="103" t="s">
        <v>595</v>
      </c>
      <c r="P71" s="269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13">
        <v>22</v>
      </c>
      <c r="B72" s="314">
        <v>45189</v>
      </c>
      <c r="C72" s="315"/>
      <c r="D72" s="315" t="s">
        <v>1061</v>
      </c>
      <c r="E72" s="313" t="s">
        <v>604</v>
      </c>
      <c r="F72" s="313">
        <v>1139</v>
      </c>
      <c r="G72" s="313">
        <v>1125</v>
      </c>
      <c r="H72" s="316">
        <v>1152</v>
      </c>
      <c r="I72" s="328" t="s">
        <v>1062</v>
      </c>
      <c r="J72" s="334" t="s">
        <v>1071</v>
      </c>
      <c r="K72" s="332">
        <f t="shared" si="63"/>
        <v>13</v>
      </c>
      <c r="L72" s="104">
        <f t="shared" si="64"/>
        <v>293.76</v>
      </c>
      <c r="M72" s="268">
        <f t="shared" si="65"/>
        <v>10756.24</v>
      </c>
      <c r="N72" s="267">
        <v>850</v>
      </c>
      <c r="O72" s="103" t="s">
        <v>595</v>
      </c>
      <c r="P72" s="269">
        <v>45189</v>
      </c>
      <c r="Q72" s="144"/>
      <c r="R72" s="55" t="s">
        <v>606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46">
        <v>23</v>
      </c>
      <c r="B73" s="347">
        <v>45190</v>
      </c>
      <c r="C73" s="348"/>
      <c r="D73" s="348" t="s">
        <v>1084</v>
      </c>
      <c r="E73" s="346" t="s">
        <v>604</v>
      </c>
      <c r="F73" s="346">
        <v>4327.5</v>
      </c>
      <c r="G73" s="346">
        <v>4285</v>
      </c>
      <c r="H73" s="255">
        <v>4285</v>
      </c>
      <c r="I73" s="349" t="s">
        <v>1085</v>
      </c>
      <c r="J73" s="252" t="s">
        <v>984</v>
      </c>
      <c r="K73" s="275">
        <f t="shared" si="63"/>
        <v>-42.5</v>
      </c>
      <c r="L73" s="257">
        <f t="shared" si="64"/>
        <v>321.375</v>
      </c>
      <c r="M73" s="258">
        <f t="shared" si="65"/>
        <v>-10946.375</v>
      </c>
      <c r="N73" s="256">
        <v>250</v>
      </c>
      <c r="O73" s="259" t="s">
        <v>605</v>
      </c>
      <c r="P73" s="260">
        <v>45190</v>
      </c>
      <c r="Q73" s="144"/>
      <c r="R73" s="55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04"/>
      <c r="B74" s="305"/>
      <c r="C74" s="306"/>
      <c r="D74" s="306"/>
      <c r="E74" s="304"/>
      <c r="F74" s="304"/>
      <c r="G74" s="304"/>
      <c r="H74" s="307"/>
      <c r="I74" s="320"/>
      <c r="J74" s="323"/>
      <c r="K74" s="321"/>
      <c r="L74" s="308"/>
      <c r="M74" s="309"/>
      <c r="N74" s="304"/>
      <c r="O74" s="307"/>
      <c r="P74" s="310"/>
      <c r="Q74" s="144"/>
      <c r="R74" s="55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5" customHeight="1">
      <c r="A75" s="304"/>
      <c r="B75" s="305"/>
      <c r="C75" s="306"/>
      <c r="D75" s="306"/>
      <c r="E75" s="304"/>
      <c r="F75" s="304"/>
      <c r="G75" s="304"/>
      <c r="H75" s="307"/>
      <c r="I75" s="320"/>
      <c r="J75" s="323"/>
      <c r="K75" s="321"/>
      <c r="L75" s="308"/>
      <c r="M75" s="309"/>
      <c r="N75" s="304"/>
      <c r="O75" s="307"/>
      <c r="P75" s="310"/>
    </row>
    <row r="76" spans="1:38" ht="12.75" customHeight="1">
      <c r="A76" s="227"/>
      <c r="B76" s="311"/>
      <c r="C76" s="312"/>
      <c r="D76" s="312"/>
      <c r="E76" s="227"/>
      <c r="F76" s="227"/>
      <c r="G76" s="227"/>
      <c r="H76" s="229"/>
      <c r="I76" s="229"/>
      <c r="J76" s="229"/>
      <c r="K76" s="227"/>
      <c r="L76" s="232"/>
      <c r="M76" s="244"/>
      <c r="N76" s="227"/>
      <c r="O76" s="229"/>
      <c r="P76" s="228"/>
      <c r="Q76" s="144"/>
      <c r="R76" s="5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8" spans="1:38" ht="12.75" customHeight="1">
      <c r="A78" s="145"/>
      <c r="B78" s="148"/>
      <c r="C78" s="144"/>
      <c r="D78" s="144"/>
      <c r="E78" s="145"/>
      <c r="F78" s="145"/>
      <c r="G78" s="145"/>
      <c r="H78" s="149"/>
      <c r="I78" s="149"/>
      <c r="J78" s="149"/>
      <c r="K78" s="144"/>
      <c r="L78" s="145"/>
      <c r="M78" s="145"/>
      <c r="N78" s="145"/>
      <c r="O78" s="149"/>
      <c r="P78" s="149"/>
      <c r="Q78" s="144"/>
      <c r="R78" s="55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79" spans="1:38" ht="13.8">
      <c r="A79" s="150" t="s">
        <v>611</v>
      </c>
      <c r="B79" s="150"/>
      <c r="C79" s="150"/>
      <c r="D79" s="150"/>
      <c r="E79" s="151"/>
      <c r="F79" s="112"/>
      <c r="G79" s="112"/>
      <c r="H79" s="112"/>
      <c r="I79" s="112"/>
      <c r="J79" s="1"/>
      <c r="K79" s="6"/>
      <c r="L79" s="6"/>
      <c r="M79" s="6"/>
      <c r="N79" s="1"/>
      <c r="O79" s="1"/>
      <c r="P79" s="37"/>
      <c r="Q79" s="37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37"/>
      <c r="AH79" s="37"/>
      <c r="AI79" s="37"/>
      <c r="AJ79" s="37"/>
      <c r="AK79" s="37"/>
      <c r="AL79" s="37"/>
    </row>
    <row r="80" spans="1:38" ht="39.6">
      <c r="A80" s="96" t="s">
        <v>16</v>
      </c>
      <c r="B80" s="96" t="s">
        <v>567</v>
      </c>
      <c r="C80" s="96"/>
      <c r="D80" s="97" t="s">
        <v>579</v>
      </c>
      <c r="E80" s="96" t="s">
        <v>580</v>
      </c>
      <c r="F80" s="96" t="s">
        <v>581</v>
      </c>
      <c r="G80" s="96" t="s">
        <v>602</v>
      </c>
      <c r="H80" s="96" t="s">
        <v>583</v>
      </c>
      <c r="I80" s="96" t="s">
        <v>584</v>
      </c>
      <c r="J80" s="95" t="s">
        <v>585</v>
      </c>
      <c r="K80" s="95" t="s">
        <v>612</v>
      </c>
      <c r="L80" s="98" t="s">
        <v>587</v>
      </c>
      <c r="M80" s="143" t="s">
        <v>609</v>
      </c>
      <c r="N80" s="96" t="s">
        <v>610</v>
      </c>
      <c r="O80" s="96" t="s">
        <v>589</v>
      </c>
      <c r="P80" s="97" t="s">
        <v>590</v>
      </c>
      <c r="Q80" s="37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37"/>
      <c r="AH80" s="37"/>
      <c r="AI80" s="37"/>
      <c r="AJ80" s="37"/>
      <c r="AK80" s="37"/>
      <c r="AL80" s="37"/>
    </row>
    <row r="81" spans="1:38" ht="15" customHeight="1">
      <c r="A81" s="250">
        <v>1</v>
      </c>
      <c r="B81" s="251">
        <v>45168</v>
      </c>
      <c r="C81" s="252"/>
      <c r="D81" s="253" t="s">
        <v>884</v>
      </c>
      <c r="E81" s="252" t="s">
        <v>604</v>
      </c>
      <c r="F81" s="254" t="s">
        <v>899</v>
      </c>
      <c r="G81" s="252">
        <v>20</v>
      </c>
      <c r="H81" s="252">
        <v>23</v>
      </c>
      <c r="I81" s="254" t="s">
        <v>885</v>
      </c>
      <c r="J81" s="255" t="s">
        <v>900</v>
      </c>
      <c r="K81" s="256">
        <f t="shared" ref="K81:K82" si="66">H81-F81</f>
        <v>-13.5</v>
      </c>
      <c r="L81" s="257">
        <v>50</v>
      </c>
      <c r="M81" s="258">
        <f t="shared" ref="M81:M82" si="67">(K81*N81)-50</f>
        <v>-4100</v>
      </c>
      <c r="N81" s="256">
        <v>300</v>
      </c>
      <c r="O81" s="259" t="s">
        <v>605</v>
      </c>
      <c r="P81" s="260">
        <v>45170</v>
      </c>
      <c r="Q81" s="145"/>
      <c r="R81" s="55" t="s">
        <v>606</v>
      </c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</row>
    <row r="82" spans="1:38" ht="15" customHeight="1">
      <c r="A82" s="283">
        <v>2</v>
      </c>
      <c r="B82" s="284">
        <v>45168</v>
      </c>
      <c r="C82" s="285"/>
      <c r="D82" s="286" t="s">
        <v>886</v>
      </c>
      <c r="E82" s="285" t="s">
        <v>604</v>
      </c>
      <c r="F82" s="287" t="s">
        <v>959</v>
      </c>
      <c r="G82" s="285">
        <v>25</v>
      </c>
      <c r="H82" s="285">
        <v>41</v>
      </c>
      <c r="I82" s="287" t="s">
        <v>873</v>
      </c>
      <c r="J82" s="285" t="s">
        <v>960</v>
      </c>
      <c r="K82" s="288">
        <f t="shared" si="66"/>
        <v>-1</v>
      </c>
      <c r="L82" s="289">
        <v>50</v>
      </c>
      <c r="M82" s="290">
        <f t="shared" si="67"/>
        <v>-300</v>
      </c>
      <c r="N82" s="291">
        <v>250</v>
      </c>
      <c r="O82" s="292" t="s">
        <v>605</v>
      </c>
      <c r="P82" s="293">
        <v>45177</v>
      </c>
      <c r="Q82" s="145"/>
      <c r="R82" s="55" t="s">
        <v>606</v>
      </c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</row>
    <row r="83" spans="1:38" ht="15" customHeight="1">
      <c r="A83" s="250">
        <v>3</v>
      </c>
      <c r="B83" s="251">
        <v>45173</v>
      </c>
      <c r="C83" s="252"/>
      <c r="D83" s="253" t="s">
        <v>908</v>
      </c>
      <c r="E83" s="252" t="s">
        <v>604</v>
      </c>
      <c r="F83" s="254" t="s">
        <v>921</v>
      </c>
      <c r="G83" s="252">
        <v>10</v>
      </c>
      <c r="H83" s="252">
        <v>13</v>
      </c>
      <c r="I83" s="254" t="s">
        <v>909</v>
      </c>
      <c r="J83" s="252" t="s">
        <v>929</v>
      </c>
      <c r="K83" s="275">
        <f t="shared" ref="K83:K85" si="68">H83-F83</f>
        <v>-23</v>
      </c>
      <c r="L83" s="257">
        <v>50</v>
      </c>
      <c r="M83" s="258">
        <f t="shared" ref="M83" si="69">(K83*N83)-50</f>
        <v>-970</v>
      </c>
      <c r="N83" s="256">
        <v>40</v>
      </c>
      <c r="O83" s="259" t="s">
        <v>605</v>
      </c>
      <c r="P83" s="260">
        <v>45174</v>
      </c>
      <c r="Q83" s="145"/>
      <c r="R83" s="55" t="s">
        <v>606</v>
      </c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5" customHeight="1">
      <c r="A84" s="230">
        <v>4</v>
      </c>
      <c r="B84" s="231">
        <v>45175</v>
      </c>
      <c r="C84" s="223"/>
      <c r="D84" s="273" t="s">
        <v>932</v>
      </c>
      <c r="E84" s="223" t="s">
        <v>604</v>
      </c>
      <c r="F84" s="274" t="s">
        <v>933</v>
      </c>
      <c r="G84" s="223">
        <v>35</v>
      </c>
      <c r="H84" s="223">
        <v>78</v>
      </c>
      <c r="I84" s="274" t="s">
        <v>934</v>
      </c>
      <c r="J84" s="266" t="s">
        <v>930</v>
      </c>
      <c r="K84" s="267">
        <f t="shared" si="68"/>
        <v>20</v>
      </c>
      <c r="L84" s="282">
        <v>50</v>
      </c>
      <c r="M84" s="268">
        <f t="shared" ref="M84:M85" si="70">(K84*N84)-L84</f>
        <v>950</v>
      </c>
      <c r="N84" s="267">
        <v>50</v>
      </c>
      <c r="O84" s="103" t="s">
        <v>595</v>
      </c>
      <c r="P84" s="269">
        <v>45175</v>
      </c>
      <c r="Q84" s="145"/>
      <c r="R84" s="55" t="s">
        <v>594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30">
        <v>5</v>
      </c>
      <c r="B85" s="231">
        <v>45176</v>
      </c>
      <c r="C85" s="223"/>
      <c r="D85" s="273" t="s">
        <v>944</v>
      </c>
      <c r="E85" s="223" t="s">
        <v>604</v>
      </c>
      <c r="F85" s="274" t="s">
        <v>976</v>
      </c>
      <c r="G85" s="223">
        <v>9.5</v>
      </c>
      <c r="H85" s="223">
        <v>17.75</v>
      </c>
      <c r="I85" s="274" t="s">
        <v>945</v>
      </c>
      <c r="J85" s="266" t="s">
        <v>977</v>
      </c>
      <c r="K85" s="267">
        <f t="shared" si="68"/>
        <v>2.25</v>
      </c>
      <c r="L85" s="282">
        <v>50</v>
      </c>
      <c r="M85" s="268">
        <f t="shared" si="70"/>
        <v>1525</v>
      </c>
      <c r="N85" s="267">
        <v>700</v>
      </c>
      <c r="O85" s="103" t="s">
        <v>595</v>
      </c>
      <c r="P85" s="269">
        <v>45181</v>
      </c>
      <c r="Q85" s="145"/>
      <c r="R85" s="55" t="s">
        <v>594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30">
        <v>6</v>
      </c>
      <c r="B86" s="231">
        <v>45176</v>
      </c>
      <c r="C86" s="223"/>
      <c r="D86" s="273" t="s">
        <v>946</v>
      </c>
      <c r="E86" s="223" t="s">
        <v>604</v>
      </c>
      <c r="F86" s="274" t="s">
        <v>952</v>
      </c>
      <c r="G86" s="223">
        <v>88</v>
      </c>
      <c r="H86" s="223">
        <v>130</v>
      </c>
      <c r="I86" s="274" t="s">
        <v>947</v>
      </c>
      <c r="J86" s="266" t="s">
        <v>953</v>
      </c>
      <c r="K86" s="267">
        <f t="shared" ref="K86" si="71">H86-F86</f>
        <v>17</v>
      </c>
      <c r="L86" s="282">
        <v>50</v>
      </c>
      <c r="M86" s="268">
        <f t="shared" ref="M86" si="72">(K86*N86)-L86</f>
        <v>2500</v>
      </c>
      <c r="N86" s="267">
        <v>150</v>
      </c>
      <c r="O86" s="103" t="s">
        <v>595</v>
      </c>
      <c r="P86" s="269">
        <v>45177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7</v>
      </c>
      <c r="B87" s="231">
        <v>45176</v>
      </c>
      <c r="C87" s="223"/>
      <c r="D87" s="273" t="s">
        <v>948</v>
      </c>
      <c r="E87" s="223" t="s">
        <v>604</v>
      </c>
      <c r="F87" s="274" t="s">
        <v>949</v>
      </c>
      <c r="G87" s="223">
        <v>142</v>
      </c>
      <c r="H87" s="223">
        <v>212.5</v>
      </c>
      <c r="I87" s="274" t="s">
        <v>950</v>
      </c>
      <c r="J87" s="266" t="s">
        <v>951</v>
      </c>
      <c r="K87" s="267">
        <f t="shared" ref="K87" si="73">H87-F87</f>
        <v>29</v>
      </c>
      <c r="L87" s="282">
        <v>50</v>
      </c>
      <c r="M87" s="268">
        <f t="shared" ref="M87" si="74">(K87*N87)-L87</f>
        <v>2850</v>
      </c>
      <c r="N87" s="267">
        <v>100</v>
      </c>
      <c r="O87" s="103" t="s">
        <v>595</v>
      </c>
      <c r="P87" s="269">
        <v>45176</v>
      </c>
      <c r="Q87" s="145"/>
      <c r="R87" s="55" t="s">
        <v>606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30">
        <v>8</v>
      </c>
      <c r="B88" s="231">
        <v>45177</v>
      </c>
      <c r="C88" s="223"/>
      <c r="D88" s="273" t="s">
        <v>954</v>
      </c>
      <c r="E88" s="223" t="s">
        <v>604</v>
      </c>
      <c r="F88" s="274" t="s">
        <v>982</v>
      </c>
      <c r="G88" s="223">
        <v>44</v>
      </c>
      <c r="H88" s="223">
        <v>59.5</v>
      </c>
      <c r="I88" s="274" t="s">
        <v>955</v>
      </c>
      <c r="J88" s="266" t="s">
        <v>983</v>
      </c>
      <c r="K88" s="267">
        <f t="shared" ref="K88:K89" si="75">H88-F88</f>
        <v>5.5</v>
      </c>
      <c r="L88" s="282">
        <v>50</v>
      </c>
      <c r="M88" s="268">
        <f t="shared" ref="M88" si="76">(K88*N88)-L88</f>
        <v>2150</v>
      </c>
      <c r="N88" s="267">
        <v>400</v>
      </c>
      <c r="O88" s="103" t="s">
        <v>595</v>
      </c>
      <c r="P88" s="269">
        <v>45181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50">
        <v>9</v>
      </c>
      <c r="B89" s="251">
        <v>45180</v>
      </c>
      <c r="C89" s="252"/>
      <c r="D89" s="253" t="s">
        <v>965</v>
      </c>
      <c r="E89" s="252" t="s">
        <v>604</v>
      </c>
      <c r="F89" s="254" t="s">
        <v>988</v>
      </c>
      <c r="G89" s="252">
        <v>18</v>
      </c>
      <c r="H89" s="252">
        <v>18</v>
      </c>
      <c r="I89" s="254" t="s">
        <v>966</v>
      </c>
      <c r="J89" s="252" t="s">
        <v>989</v>
      </c>
      <c r="K89" s="275">
        <f t="shared" si="75"/>
        <v>-13</v>
      </c>
      <c r="L89" s="257">
        <v>50</v>
      </c>
      <c r="M89" s="258">
        <f t="shared" ref="M89" si="77">(K89*N89)-50</f>
        <v>-4600</v>
      </c>
      <c r="N89" s="256">
        <v>350</v>
      </c>
      <c r="O89" s="259" t="s">
        <v>605</v>
      </c>
      <c r="P89" s="260">
        <v>45181</v>
      </c>
      <c r="Q89" s="145"/>
      <c r="R89" s="55" t="s">
        <v>606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10</v>
      </c>
      <c r="B90" s="231">
        <v>45180</v>
      </c>
      <c r="C90" s="223"/>
      <c r="D90" s="273" t="s">
        <v>970</v>
      </c>
      <c r="E90" s="223" t="s">
        <v>604</v>
      </c>
      <c r="F90" s="274" t="s">
        <v>980</v>
      </c>
      <c r="G90" s="223">
        <v>9</v>
      </c>
      <c r="H90" s="223">
        <v>22.5</v>
      </c>
      <c r="I90" s="274" t="s">
        <v>971</v>
      </c>
      <c r="J90" s="266" t="s">
        <v>981</v>
      </c>
      <c r="K90" s="267">
        <f t="shared" ref="K90" si="78">H90-F90</f>
        <v>9.5</v>
      </c>
      <c r="L90" s="282">
        <v>50</v>
      </c>
      <c r="M90" s="268">
        <f t="shared" ref="M90" si="79">(K90*N90)-L90</f>
        <v>6600</v>
      </c>
      <c r="N90" s="267">
        <v>700</v>
      </c>
      <c r="O90" s="103" t="s">
        <v>595</v>
      </c>
      <c r="P90" s="269">
        <v>45181</v>
      </c>
      <c r="Q90" s="145"/>
      <c r="R90" s="55" t="s">
        <v>594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30">
        <v>11</v>
      </c>
      <c r="B91" s="231">
        <v>45180</v>
      </c>
      <c r="C91" s="223"/>
      <c r="D91" s="273" t="s">
        <v>974</v>
      </c>
      <c r="E91" s="223" t="s">
        <v>604</v>
      </c>
      <c r="F91" s="274" t="s">
        <v>978</v>
      </c>
      <c r="G91" s="223">
        <v>35</v>
      </c>
      <c r="H91" s="223">
        <v>122.5</v>
      </c>
      <c r="I91" s="274" t="s">
        <v>975</v>
      </c>
      <c r="J91" s="266" t="s">
        <v>979</v>
      </c>
      <c r="K91" s="267">
        <f t="shared" ref="K91:K92" si="80">H91-F91</f>
        <v>53.5</v>
      </c>
      <c r="L91" s="282">
        <v>50</v>
      </c>
      <c r="M91" s="268">
        <f t="shared" ref="M91" si="81">(K91*N91)-L91</f>
        <v>2625</v>
      </c>
      <c r="N91" s="267">
        <v>50</v>
      </c>
      <c r="O91" s="103" t="s">
        <v>595</v>
      </c>
      <c r="P91" s="269">
        <v>45181</v>
      </c>
      <c r="Q91" s="145"/>
      <c r="R91" s="55" t="s">
        <v>594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50">
        <v>12</v>
      </c>
      <c r="B92" s="251">
        <v>45181</v>
      </c>
      <c r="C92" s="252"/>
      <c r="D92" s="253" t="s">
        <v>994</v>
      </c>
      <c r="E92" s="252" t="s">
        <v>604</v>
      </c>
      <c r="F92" s="254" t="s">
        <v>995</v>
      </c>
      <c r="G92" s="252">
        <v>0</v>
      </c>
      <c r="H92" s="252">
        <v>3.5</v>
      </c>
      <c r="I92" s="254" t="s">
        <v>996</v>
      </c>
      <c r="J92" s="252" t="s">
        <v>997</v>
      </c>
      <c r="K92" s="275">
        <f t="shared" si="80"/>
        <v>-18</v>
      </c>
      <c r="L92" s="257">
        <v>50</v>
      </c>
      <c r="M92" s="258">
        <f t="shared" ref="M92" si="82">(K92*N92)-50</f>
        <v>-770</v>
      </c>
      <c r="N92" s="256">
        <v>40</v>
      </c>
      <c r="O92" s="259" t="s">
        <v>605</v>
      </c>
      <c r="P92" s="260">
        <v>45181</v>
      </c>
      <c r="Q92" s="145"/>
      <c r="R92" s="55" t="s">
        <v>606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13</v>
      </c>
      <c r="B93" s="231">
        <v>45181</v>
      </c>
      <c r="C93" s="223"/>
      <c r="D93" s="273" t="s">
        <v>992</v>
      </c>
      <c r="E93" s="223" t="s">
        <v>604</v>
      </c>
      <c r="F93" s="274" t="s">
        <v>1000</v>
      </c>
      <c r="G93" s="223">
        <v>2.5</v>
      </c>
      <c r="H93" s="223">
        <v>4.55</v>
      </c>
      <c r="I93" s="274" t="s">
        <v>993</v>
      </c>
      <c r="J93" s="266" t="s">
        <v>1001</v>
      </c>
      <c r="K93" s="267">
        <f t="shared" ref="K93" si="83">H93-F93</f>
        <v>0.89999999999999991</v>
      </c>
      <c r="L93" s="282">
        <v>50</v>
      </c>
      <c r="M93" s="268">
        <f t="shared" ref="M93" si="84">(K93*N93)-L93</f>
        <v>2379.9999999999995</v>
      </c>
      <c r="N93" s="267">
        <v>2700</v>
      </c>
      <c r="O93" s="103" t="s">
        <v>595</v>
      </c>
      <c r="P93" s="269">
        <v>45182</v>
      </c>
      <c r="Q93" s="145"/>
      <c r="R93" s="55" t="s">
        <v>594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30">
        <v>14</v>
      </c>
      <c r="B94" s="231">
        <v>45182</v>
      </c>
      <c r="C94" s="223"/>
      <c r="D94" s="273" t="s">
        <v>1014</v>
      </c>
      <c r="E94" s="223" t="s">
        <v>604</v>
      </c>
      <c r="F94" s="274" t="s">
        <v>1017</v>
      </c>
      <c r="G94" s="223">
        <v>50</v>
      </c>
      <c r="H94" s="223">
        <v>114.5</v>
      </c>
      <c r="I94" s="274" t="s">
        <v>1002</v>
      </c>
      <c r="J94" s="322" t="s">
        <v>1018</v>
      </c>
      <c r="K94" s="267">
        <f t="shared" ref="K94:K95" si="85">H94-F94</f>
        <v>22</v>
      </c>
      <c r="L94" s="282">
        <v>50</v>
      </c>
      <c r="M94" s="268">
        <f t="shared" ref="M94" si="86">(K94*N94)-L94</f>
        <v>2700</v>
      </c>
      <c r="N94" s="267">
        <v>125</v>
      </c>
      <c r="O94" s="103" t="s">
        <v>595</v>
      </c>
      <c r="P94" s="269">
        <v>45183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50">
        <v>18</v>
      </c>
      <c r="B95" s="251">
        <v>45182</v>
      </c>
      <c r="C95" s="252"/>
      <c r="D95" s="253" t="s">
        <v>1006</v>
      </c>
      <c r="E95" s="252" t="s">
        <v>604</v>
      </c>
      <c r="F95" s="254">
        <v>30.5</v>
      </c>
      <c r="G95" s="252">
        <v>18</v>
      </c>
      <c r="H95" s="252">
        <v>21</v>
      </c>
      <c r="I95" s="254" t="s">
        <v>966</v>
      </c>
      <c r="J95" s="252" t="s">
        <v>1037</v>
      </c>
      <c r="K95" s="275">
        <f t="shared" si="85"/>
        <v>-9.5</v>
      </c>
      <c r="L95" s="257">
        <v>50</v>
      </c>
      <c r="M95" s="258">
        <f t="shared" ref="M95" si="87">(K95*N95)-50</f>
        <v>-2900</v>
      </c>
      <c r="N95" s="256">
        <v>300</v>
      </c>
      <c r="O95" s="259" t="s">
        <v>605</v>
      </c>
      <c r="P95" s="260">
        <v>45184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313">
        <v>19</v>
      </c>
      <c r="B96" s="314">
        <v>45182</v>
      </c>
      <c r="C96" s="315"/>
      <c r="D96" s="315" t="s">
        <v>1007</v>
      </c>
      <c r="E96" s="313" t="s">
        <v>604</v>
      </c>
      <c r="F96" s="313">
        <v>17.5</v>
      </c>
      <c r="G96" s="313">
        <v>12.9</v>
      </c>
      <c r="H96" s="316">
        <v>20.25</v>
      </c>
      <c r="I96" s="328" t="s">
        <v>1008</v>
      </c>
      <c r="J96" s="223" t="s">
        <v>1009</v>
      </c>
      <c r="K96" s="329">
        <f t="shared" ref="K96" si="88">H96-F96</f>
        <v>2.75</v>
      </c>
      <c r="L96" s="317">
        <v>50</v>
      </c>
      <c r="M96" s="318">
        <f t="shared" ref="M96" si="89">(K96*N96)-L96</f>
        <v>1600</v>
      </c>
      <c r="N96" s="313">
        <v>600</v>
      </c>
      <c r="O96" s="316" t="s">
        <v>595</v>
      </c>
      <c r="P96" s="319">
        <v>45182</v>
      </c>
      <c r="Q96" s="145"/>
      <c r="R96" s="55" t="s">
        <v>606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313">
        <v>20</v>
      </c>
      <c r="B97" s="314">
        <v>45183</v>
      </c>
      <c r="C97" s="315"/>
      <c r="D97" s="315" t="s">
        <v>1020</v>
      </c>
      <c r="E97" s="313" t="s">
        <v>604</v>
      </c>
      <c r="F97" s="313">
        <v>250</v>
      </c>
      <c r="G97" s="313">
        <v>150</v>
      </c>
      <c r="H97" s="316">
        <v>360</v>
      </c>
      <c r="I97" s="328" t="s">
        <v>1021</v>
      </c>
      <c r="J97" s="223" t="s">
        <v>1027</v>
      </c>
      <c r="K97" s="329">
        <f t="shared" ref="K97:K98" si="90">H97-F97</f>
        <v>110</v>
      </c>
      <c r="L97" s="317">
        <v>50</v>
      </c>
      <c r="M97" s="318">
        <f t="shared" ref="M97" si="91">(K97*N97)-L97</f>
        <v>1600</v>
      </c>
      <c r="N97" s="313">
        <v>15</v>
      </c>
      <c r="O97" s="316" t="s">
        <v>595</v>
      </c>
      <c r="P97" s="319">
        <v>45183</v>
      </c>
      <c r="Q97" s="145"/>
      <c r="R97" s="55" t="s">
        <v>594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250">
        <v>21</v>
      </c>
      <c r="B98" s="251">
        <v>45183</v>
      </c>
      <c r="C98" s="252"/>
      <c r="D98" s="253" t="s">
        <v>1022</v>
      </c>
      <c r="E98" s="252" t="s">
        <v>604</v>
      </c>
      <c r="F98" s="254">
        <v>19.5</v>
      </c>
      <c r="G98" s="252">
        <v>10</v>
      </c>
      <c r="H98" s="252">
        <v>10</v>
      </c>
      <c r="I98" s="254" t="s">
        <v>1023</v>
      </c>
      <c r="J98" s="252" t="s">
        <v>1037</v>
      </c>
      <c r="K98" s="275">
        <f t="shared" si="90"/>
        <v>-9.5</v>
      </c>
      <c r="L98" s="257">
        <v>50</v>
      </c>
      <c r="M98" s="258">
        <f t="shared" ref="M98" si="92">(K98*N98)-50</f>
        <v>-3850</v>
      </c>
      <c r="N98" s="256">
        <v>400</v>
      </c>
      <c r="O98" s="259" t="s">
        <v>605</v>
      </c>
      <c r="P98" s="260">
        <v>45187</v>
      </c>
      <c r="Q98" s="145"/>
      <c r="R98" s="55" t="s">
        <v>606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13">
        <v>22</v>
      </c>
      <c r="B99" s="314">
        <v>45183</v>
      </c>
      <c r="C99" s="315"/>
      <c r="D99" s="315" t="s">
        <v>1024</v>
      </c>
      <c r="E99" s="313" t="s">
        <v>604</v>
      </c>
      <c r="F99" s="313">
        <v>70</v>
      </c>
      <c r="G99" s="313">
        <v>30</v>
      </c>
      <c r="H99" s="316">
        <v>105</v>
      </c>
      <c r="I99" s="328" t="s">
        <v>1025</v>
      </c>
      <c r="J99" s="223" t="s">
        <v>1026</v>
      </c>
      <c r="K99" s="329">
        <f t="shared" ref="K99" si="93">H99-F99</f>
        <v>35</v>
      </c>
      <c r="L99" s="317">
        <v>50</v>
      </c>
      <c r="M99" s="318">
        <f t="shared" ref="M99" si="94">(K99*N99)-L99</f>
        <v>1350</v>
      </c>
      <c r="N99" s="313">
        <v>40</v>
      </c>
      <c r="O99" s="316" t="s">
        <v>595</v>
      </c>
      <c r="P99" s="319">
        <v>45183</v>
      </c>
      <c r="Q99" s="145"/>
      <c r="R99" s="55" t="s">
        <v>594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313">
        <v>23</v>
      </c>
      <c r="B100" s="314">
        <v>45183</v>
      </c>
      <c r="C100" s="315"/>
      <c r="D100" s="315" t="s">
        <v>1028</v>
      </c>
      <c r="E100" s="313" t="s">
        <v>604</v>
      </c>
      <c r="F100" s="313">
        <v>415</v>
      </c>
      <c r="G100" s="313">
        <v>310</v>
      </c>
      <c r="H100" s="316">
        <v>460</v>
      </c>
      <c r="I100" s="328" t="s">
        <v>1029</v>
      </c>
      <c r="J100" s="223" t="s">
        <v>1031</v>
      </c>
      <c r="K100" s="329">
        <f t="shared" ref="K100:K101" si="95">H100-F100</f>
        <v>45</v>
      </c>
      <c r="L100" s="317">
        <v>50</v>
      </c>
      <c r="M100" s="318">
        <f t="shared" ref="M100:M101" si="96">(K100*N100)-L100</f>
        <v>625</v>
      </c>
      <c r="N100" s="313">
        <v>15</v>
      </c>
      <c r="O100" s="316" t="s">
        <v>595</v>
      </c>
      <c r="P100" s="319">
        <v>45183</v>
      </c>
      <c r="Q100" s="145"/>
      <c r="R100" s="55" t="s">
        <v>594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30">
        <v>24</v>
      </c>
      <c r="B101" s="350">
        <v>45184</v>
      </c>
      <c r="C101" s="351"/>
      <c r="D101" s="351" t="s">
        <v>1028</v>
      </c>
      <c r="E101" s="230" t="s">
        <v>604</v>
      </c>
      <c r="F101" s="230">
        <v>340</v>
      </c>
      <c r="G101" s="230">
        <v>180</v>
      </c>
      <c r="H101" s="223">
        <v>485</v>
      </c>
      <c r="I101" s="223" t="s">
        <v>1034</v>
      </c>
      <c r="J101" s="223" t="s">
        <v>739</v>
      </c>
      <c r="K101" s="329">
        <f t="shared" si="95"/>
        <v>145</v>
      </c>
      <c r="L101" s="317">
        <v>50</v>
      </c>
      <c r="M101" s="318">
        <f t="shared" si="96"/>
        <v>2125</v>
      </c>
      <c r="N101" s="313">
        <v>15</v>
      </c>
      <c r="O101" s="316" t="s">
        <v>595</v>
      </c>
      <c r="P101" s="319">
        <v>45189</v>
      </c>
      <c r="Q101" s="145"/>
      <c r="R101" s="55" t="s">
        <v>594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250">
        <v>25</v>
      </c>
      <c r="B102" s="251">
        <v>45184</v>
      </c>
      <c r="C102" s="252"/>
      <c r="D102" s="253" t="s">
        <v>1035</v>
      </c>
      <c r="E102" s="252" t="s">
        <v>604</v>
      </c>
      <c r="F102" s="254">
        <v>58</v>
      </c>
      <c r="G102" s="252">
        <v>20</v>
      </c>
      <c r="H102" s="252">
        <v>20</v>
      </c>
      <c r="I102" s="254" t="s">
        <v>975</v>
      </c>
      <c r="J102" s="252" t="s">
        <v>1039</v>
      </c>
      <c r="K102" s="275">
        <f t="shared" ref="K102:K103" si="97">H102-F102</f>
        <v>-38</v>
      </c>
      <c r="L102" s="257">
        <v>50</v>
      </c>
      <c r="M102" s="258">
        <f t="shared" ref="M102" si="98">(K102*N102)-50</f>
        <v>-1570</v>
      </c>
      <c r="N102" s="256">
        <v>40</v>
      </c>
      <c r="O102" s="259" t="s">
        <v>605</v>
      </c>
      <c r="P102" s="260">
        <v>45184</v>
      </c>
      <c r="Q102" s="145"/>
      <c r="R102" s="55" t="s">
        <v>606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313">
        <v>26</v>
      </c>
      <c r="B103" s="314">
        <v>45184</v>
      </c>
      <c r="C103" s="315"/>
      <c r="D103" s="315" t="s">
        <v>1014</v>
      </c>
      <c r="E103" s="313" t="s">
        <v>604</v>
      </c>
      <c r="F103" s="313">
        <v>93.5</v>
      </c>
      <c r="G103" s="313">
        <v>65</v>
      </c>
      <c r="H103" s="316">
        <v>109.5</v>
      </c>
      <c r="I103" s="328" t="s">
        <v>1002</v>
      </c>
      <c r="J103" s="223" t="s">
        <v>1031</v>
      </c>
      <c r="K103" s="329">
        <f t="shared" si="97"/>
        <v>16</v>
      </c>
      <c r="L103" s="317">
        <v>50</v>
      </c>
      <c r="M103" s="318">
        <f t="shared" ref="M103" si="99">(K103*N103)-L103</f>
        <v>1950</v>
      </c>
      <c r="N103" s="313">
        <v>125</v>
      </c>
      <c r="O103" s="316" t="s">
        <v>595</v>
      </c>
      <c r="P103" s="319">
        <v>45184</v>
      </c>
      <c r="Q103" s="145"/>
      <c r="R103" s="55" t="s">
        <v>594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50">
        <v>27</v>
      </c>
      <c r="B104" s="251">
        <v>45184</v>
      </c>
      <c r="C104" s="252"/>
      <c r="D104" s="253" t="s">
        <v>1045</v>
      </c>
      <c r="E104" s="252" t="s">
        <v>604</v>
      </c>
      <c r="F104" s="254">
        <v>102.5</v>
      </c>
      <c r="G104" s="252">
        <v>80</v>
      </c>
      <c r="H104" s="252">
        <v>80</v>
      </c>
      <c r="I104" s="254" t="s">
        <v>1038</v>
      </c>
      <c r="J104" s="252" t="s">
        <v>1046</v>
      </c>
      <c r="K104" s="275">
        <f t="shared" ref="K104" si="100">H104-F104</f>
        <v>-22.5</v>
      </c>
      <c r="L104" s="257">
        <v>50</v>
      </c>
      <c r="M104" s="258">
        <f t="shared" ref="M104" si="101">(K104*N104)-50</f>
        <v>-3425</v>
      </c>
      <c r="N104" s="256">
        <v>150</v>
      </c>
      <c r="O104" s="259" t="s">
        <v>605</v>
      </c>
      <c r="P104" s="260">
        <v>45187</v>
      </c>
      <c r="Q104" s="145"/>
      <c r="R104" s="55" t="s">
        <v>606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250">
        <v>28</v>
      </c>
      <c r="B105" s="352">
        <v>45187</v>
      </c>
      <c r="C105" s="353"/>
      <c r="D105" s="353" t="s">
        <v>1014</v>
      </c>
      <c r="E105" s="250" t="s">
        <v>604</v>
      </c>
      <c r="F105" s="250">
        <v>77.5</v>
      </c>
      <c r="G105" s="250">
        <v>48</v>
      </c>
      <c r="H105" s="252">
        <v>48</v>
      </c>
      <c r="I105" s="252" t="s">
        <v>1049</v>
      </c>
      <c r="J105" s="252" t="s">
        <v>1056</v>
      </c>
      <c r="K105" s="275">
        <f t="shared" ref="K105" si="102">H105-F105</f>
        <v>-29.5</v>
      </c>
      <c r="L105" s="257">
        <v>50</v>
      </c>
      <c r="M105" s="258">
        <f t="shared" ref="M105" si="103">(K105*N105)-50</f>
        <v>-3737.5</v>
      </c>
      <c r="N105" s="256">
        <v>125</v>
      </c>
      <c r="O105" s="259" t="s">
        <v>605</v>
      </c>
      <c r="P105" s="260">
        <v>45189</v>
      </c>
      <c r="Q105" s="145"/>
      <c r="R105" s="55" t="s">
        <v>787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250">
        <v>29</v>
      </c>
      <c r="B106" s="352">
        <v>45189</v>
      </c>
      <c r="C106" s="353"/>
      <c r="D106" s="353" t="s">
        <v>1063</v>
      </c>
      <c r="E106" s="250" t="s">
        <v>604</v>
      </c>
      <c r="F106" s="250">
        <v>42.5</v>
      </c>
      <c r="G106" s="250">
        <v>0</v>
      </c>
      <c r="H106" s="252">
        <v>0</v>
      </c>
      <c r="I106" s="252" t="s">
        <v>1064</v>
      </c>
      <c r="J106" s="252" t="s">
        <v>1072</v>
      </c>
      <c r="K106" s="275">
        <f t="shared" ref="K106:K107" si="104">H106-F106</f>
        <v>-42.5</v>
      </c>
      <c r="L106" s="257">
        <v>50</v>
      </c>
      <c r="M106" s="258">
        <f t="shared" ref="M106" si="105">(K106*N106)-50</f>
        <v>-687.5</v>
      </c>
      <c r="N106" s="256">
        <v>15</v>
      </c>
      <c r="O106" s="259" t="s">
        <v>605</v>
      </c>
      <c r="P106" s="260">
        <v>45189</v>
      </c>
      <c r="Q106" s="145"/>
      <c r="R106" s="55" t="s">
        <v>606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398">
        <v>30</v>
      </c>
      <c r="B107" s="400">
        <v>45191</v>
      </c>
      <c r="C107" s="351"/>
      <c r="D107" s="351" t="s">
        <v>1112</v>
      </c>
      <c r="E107" s="230" t="s">
        <v>604</v>
      </c>
      <c r="F107" s="230">
        <v>72.5</v>
      </c>
      <c r="G107" s="230"/>
      <c r="H107" s="223">
        <v>135</v>
      </c>
      <c r="I107" s="223"/>
      <c r="J107" s="406" t="s">
        <v>1115</v>
      </c>
      <c r="K107" s="329">
        <f t="shared" si="104"/>
        <v>62.5</v>
      </c>
      <c r="L107" s="317">
        <v>50</v>
      </c>
      <c r="M107" s="318">
        <f t="shared" ref="M107" si="106">(K107*N107)-L107</f>
        <v>2450</v>
      </c>
      <c r="N107" s="383">
        <v>40</v>
      </c>
      <c r="O107" s="408" t="s">
        <v>595</v>
      </c>
      <c r="P107" s="409">
        <v>45191</v>
      </c>
      <c r="Q107" s="145"/>
      <c r="R107" s="5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399"/>
      <c r="B108" s="401"/>
      <c r="C108" s="351"/>
      <c r="D108" s="351" t="s">
        <v>1113</v>
      </c>
      <c r="E108" s="230" t="s">
        <v>1114</v>
      </c>
      <c r="F108" s="230">
        <v>42.5</v>
      </c>
      <c r="G108" s="230"/>
      <c r="H108" s="223">
        <v>82.5</v>
      </c>
      <c r="I108" s="223"/>
      <c r="J108" s="407"/>
      <c r="K108" s="381">
        <f>F108-H108</f>
        <v>-40</v>
      </c>
      <c r="L108" s="282">
        <v>50</v>
      </c>
      <c r="M108" s="382">
        <f>(K108*N108)-50</f>
        <v>-1650</v>
      </c>
      <c r="N108" s="384">
        <v>40</v>
      </c>
      <c r="O108" s="403"/>
      <c r="P108" s="405"/>
      <c r="Q108" s="145"/>
      <c r="R108" s="5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398">
        <v>31</v>
      </c>
      <c r="B109" s="400">
        <v>45191</v>
      </c>
      <c r="C109" s="351"/>
      <c r="D109" s="351" t="s">
        <v>1116</v>
      </c>
      <c r="E109" s="230" t="s">
        <v>604</v>
      </c>
      <c r="F109" s="230">
        <v>235</v>
      </c>
      <c r="G109" s="230"/>
      <c r="H109" s="223">
        <v>390</v>
      </c>
      <c r="I109" s="223"/>
      <c r="J109" s="406" t="s">
        <v>731</v>
      </c>
      <c r="K109" s="329">
        <f t="shared" ref="K109" si="107">H109-F109</f>
        <v>155</v>
      </c>
      <c r="L109" s="317">
        <v>50</v>
      </c>
      <c r="M109" s="318">
        <f t="shared" ref="M109" si="108">(K109*N109)-L109</f>
        <v>2275</v>
      </c>
      <c r="N109" s="383">
        <v>15</v>
      </c>
      <c r="O109" s="402" t="s">
        <v>595</v>
      </c>
      <c r="P109" s="404">
        <v>45191</v>
      </c>
      <c r="Q109" s="145"/>
      <c r="R109" s="5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399"/>
      <c r="B110" s="401"/>
      <c r="C110" s="351"/>
      <c r="D110" s="351" t="s">
        <v>1117</v>
      </c>
      <c r="E110" s="230" t="s">
        <v>1114</v>
      </c>
      <c r="F110" s="230">
        <v>145</v>
      </c>
      <c r="G110" s="230"/>
      <c r="H110" s="223">
        <v>245</v>
      </c>
      <c r="I110" s="223"/>
      <c r="J110" s="407"/>
      <c r="K110" s="381">
        <f>F110-H110</f>
        <v>-100</v>
      </c>
      <c r="L110" s="282">
        <v>50</v>
      </c>
      <c r="M110" s="382">
        <f t="shared" ref="M110" si="109">(K110*N110)-50</f>
        <v>-1550</v>
      </c>
      <c r="N110" s="384">
        <v>15</v>
      </c>
      <c r="O110" s="403"/>
      <c r="P110" s="405"/>
      <c r="Q110" s="145"/>
      <c r="R110" s="5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398">
        <v>32</v>
      </c>
      <c r="B111" s="400">
        <v>45191</v>
      </c>
      <c r="C111" s="351"/>
      <c r="D111" s="351" t="s">
        <v>1116</v>
      </c>
      <c r="E111" s="230" t="s">
        <v>604</v>
      </c>
      <c r="F111" s="230">
        <v>205</v>
      </c>
      <c r="G111" s="230"/>
      <c r="H111" s="223">
        <v>330</v>
      </c>
      <c r="I111" s="223"/>
      <c r="J111" s="406" t="s">
        <v>810</v>
      </c>
      <c r="K111" s="329">
        <f t="shared" ref="K111" si="110">H111-F111</f>
        <v>125</v>
      </c>
      <c r="L111" s="317">
        <v>50</v>
      </c>
      <c r="M111" s="318">
        <f t="shared" ref="M111" si="111">(K111*N111)-L111</f>
        <v>1825</v>
      </c>
      <c r="N111" s="383">
        <v>15</v>
      </c>
      <c r="O111" s="402" t="s">
        <v>595</v>
      </c>
      <c r="P111" s="404">
        <v>45191</v>
      </c>
      <c r="Q111" s="145"/>
      <c r="R111" s="5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399"/>
      <c r="B112" s="401"/>
      <c r="C112" s="351"/>
      <c r="D112" s="351" t="s">
        <v>1117</v>
      </c>
      <c r="E112" s="230" t="s">
        <v>1114</v>
      </c>
      <c r="F112" s="230">
        <v>125</v>
      </c>
      <c r="G112" s="230"/>
      <c r="H112" s="223">
        <v>190</v>
      </c>
      <c r="I112" s="223"/>
      <c r="J112" s="407"/>
      <c r="K112" s="381">
        <f>F112-H112</f>
        <v>-65</v>
      </c>
      <c r="L112" s="282">
        <v>50</v>
      </c>
      <c r="M112" s="382">
        <f t="shared" ref="M112" si="112">(K112*N112)-50</f>
        <v>-1025</v>
      </c>
      <c r="N112" s="384">
        <v>15</v>
      </c>
      <c r="O112" s="403"/>
      <c r="P112" s="405"/>
      <c r="Q112" s="145"/>
      <c r="R112" s="5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227"/>
      <c r="B113" s="311"/>
      <c r="C113" s="312"/>
      <c r="D113" s="312"/>
      <c r="E113" s="227"/>
      <c r="F113" s="227"/>
      <c r="G113" s="227"/>
      <c r="H113" s="229"/>
      <c r="I113" s="229"/>
      <c r="J113" s="229"/>
      <c r="K113" s="227"/>
      <c r="L113" s="243"/>
      <c r="M113" s="244"/>
      <c r="N113" s="227"/>
      <c r="O113" s="229"/>
      <c r="P113" s="228"/>
      <c r="Q113" s="145"/>
      <c r="R113" s="5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227"/>
      <c r="B114" s="311"/>
      <c r="C114" s="312"/>
      <c r="D114" s="312"/>
      <c r="E114" s="227"/>
      <c r="F114" s="227"/>
      <c r="G114" s="227"/>
      <c r="H114" s="229"/>
      <c r="I114" s="229"/>
      <c r="J114" s="229"/>
      <c r="K114" s="227"/>
      <c r="L114" s="243"/>
      <c r="M114" s="244"/>
      <c r="N114" s="227"/>
      <c r="O114" s="229"/>
      <c r="P114" s="228"/>
      <c r="Q114" s="145"/>
      <c r="R114" s="5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227"/>
      <c r="B115" s="311"/>
      <c r="C115" s="312"/>
      <c r="D115" s="312"/>
      <c r="E115" s="227"/>
      <c r="F115" s="227"/>
      <c r="G115" s="227"/>
      <c r="H115" s="229"/>
      <c r="I115" s="229"/>
      <c r="J115" s="229"/>
      <c r="K115" s="227"/>
      <c r="L115" s="243"/>
      <c r="M115" s="244"/>
      <c r="N115" s="227"/>
      <c r="O115" s="229"/>
      <c r="P115" s="228"/>
      <c r="Q115" s="145"/>
      <c r="R115" s="5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38.25" customHeight="1">
      <c r="A116" s="94" t="s">
        <v>617</v>
      </c>
      <c r="B116" s="152"/>
      <c r="C116" s="152"/>
      <c r="D116" s="153"/>
      <c r="E116" s="133"/>
      <c r="F116" s="6"/>
      <c r="G116" s="6"/>
      <c r="H116" s="134"/>
      <c r="I116" s="154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</row>
    <row r="117" spans="1:38" ht="39.6">
      <c r="A117" s="95" t="s">
        <v>16</v>
      </c>
      <c r="B117" s="96" t="s">
        <v>567</v>
      </c>
      <c r="C117" s="96"/>
      <c r="D117" s="97" t="s">
        <v>579</v>
      </c>
      <c r="E117" s="96" t="s">
        <v>580</v>
      </c>
      <c r="F117" s="96" t="s">
        <v>581</v>
      </c>
      <c r="G117" s="96" t="s">
        <v>582</v>
      </c>
      <c r="H117" s="96" t="s">
        <v>583</v>
      </c>
      <c r="I117" s="96" t="s">
        <v>584</v>
      </c>
      <c r="J117" s="95" t="s">
        <v>585</v>
      </c>
      <c r="K117" s="137" t="s">
        <v>603</v>
      </c>
      <c r="L117" s="138" t="s">
        <v>587</v>
      </c>
      <c r="M117" s="98" t="s">
        <v>588</v>
      </c>
      <c r="N117" s="96" t="s">
        <v>589</v>
      </c>
      <c r="O117" s="97" t="s">
        <v>590</v>
      </c>
      <c r="P117" s="96" t="s">
        <v>591</v>
      </c>
      <c r="Q117" s="37"/>
      <c r="R117" s="6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4.25" customHeight="1">
      <c r="A118" s="99">
        <v>1</v>
      </c>
      <c r="B118" s="100">
        <v>45169</v>
      </c>
      <c r="C118" s="147"/>
      <c r="D118" s="147" t="s">
        <v>887</v>
      </c>
      <c r="E118" s="99" t="s">
        <v>604</v>
      </c>
      <c r="F118" s="99" t="s">
        <v>895</v>
      </c>
      <c r="G118" s="99">
        <v>350</v>
      </c>
      <c r="H118" s="99"/>
      <c r="I118" s="99" t="s">
        <v>888</v>
      </c>
      <c r="J118" s="101" t="s">
        <v>593</v>
      </c>
      <c r="K118" s="101"/>
      <c r="L118" s="102"/>
      <c r="M118" s="355"/>
      <c r="N118" s="229"/>
      <c r="O118" s="241"/>
      <c r="P118" s="356"/>
      <c r="Q118" s="37"/>
      <c r="R118" s="37" t="s">
        <v>594</v>
      </c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4.25" customHeight="1">
      <c r="A119" s="99">
        <v>2</v>
      </c>
      <c r="B119" s="100">
        <v>45173</v>
      </c>
      <c r="C119" s="147"/>
      <c r="D119" s="147" t="s">
        <v>168</v>
      </c>
      <c r="E119" s="99" t="s">
        <v>604</v>
      </c>
      <c r="F119" s="99" t="s">
        <v>906</v>
      </c>
      <c r="G119" s="99">
        <v>4790</v>
      </c>
      <c r="H119" s="99"/>
      <c r="I119" s="99" t="s">
        <v>907</v>
      </c>
      <c r="J119" s="101" t="s">
        <v>593</v>
      </c>
      <c r="K119" s="101"/>
      <c r="L119" s="102"/>
      <c r="M119" s="355"/>
      <c r="N119" s="229"/>
      <c r="O119" s="241"/>
      <c r="P119" s="356"/>
      <c r="Q119" s="37"/>
      <c r="R119" s="37" t="s">
        <v>594</v>
      </c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4.25" customHeight="1">
      <c r="A120" s="99"/>
      <c r="B120" s="100"/>
      <c r="C120" s="147"/>
      <c r="D120" s="147"/>
      <c r="E120" s="99"/>
      <c r="F120" s="99"/>
      <c r="G120" s="99"/>
      <c r="H120" s="99"/>
      <c r="I120" s="99"/>
      <c r="J120" s="101"/>
      <c r="K120" s="101"/>
      <c r="L120" s="102"/>
      <c r="M120" s="355"/>
      <c r="N120" s="229"/>
      <c r="O120" s="241"/>
      <c r="P120" s="356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2.75" customHeight="1">
      <c r="A121" s="99"/>
      <c r="B121" s="100"/>
      <c r="C121" s="147"/>
      <c r="D121" s="147"/>
      <c r="E121" s="99"/>
      <c r="F121" s="99"/>
      <c r="G121" s="99"/>
      <c r="H121" s="99"/>
      <c r="I121" s="99"/>
      <c r="J121" s="101"/>
      <c r="K121" s="101"/>
      <c r="L121" s="102"/>
      <c r="M121" s="155"/>
      <c r="N121" s="226"/>
      <c r="O121" s="226"/>
      <c r="P121" s="100"/>
      <c r="R121" s="6"/>
      <c r="S121" s="1"/>
      <c r="T121" s="1"/>
      <c r="U121" s="1"/>
      <c r="V121" s="1"/>
      <c r="W121" s="1"/>
      <c r="X121" s="1"/>
      <c r="Y121" s="1"/>
    </row>
    <row r="122" spans="1:38" ht="12.75" customHeight="1">
      <c r="A122" s="119" t="s">
        <v>596</v>
      </c>
      <c r="B122" s="119"/>
      <c r="C122" s="119"/>
      <c r="D122" s="119"/>
      <c r="E122" s="37"/>
      <c r="F122" s="126" t="s">
        <v>598</v>
      </c>
      <c r="G122" s="55"/>
      <c r="H122" s="55"/>
      <c r="I122" s="55"/>
      <c r="J122" s="6"/>
      <c r="K122" s="139"/>
      <c r="L122" s="140"/>
      <c r="M122" s="6"/>
      <c r="N122" s="109"/>
      <c r="O122" s="156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25" t="s">
        <v>597</v>
      </c>
      <c r="B123" s="119"/>
      <c r="C123" s="119"/>
      <c r="D123" s="119"/>
      <c r="E123" s="6"/>
      <c r="F123" s="126" t="s">
        <v>601</v>
      </c>
      <c r="G123" s="6"/>
      <c r="H123" s="6" t="s">
        <v>619</v>
      </c>
      <c r="I123" s="6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25"/>
      <c r="B124" s="119"/>
      <c r="C124" s="119"/>
      <c r="D124" s="119"/>
      <c r="E124" s="6"/>
      <c r="F124" s="126"/>
      <c r="G124" s="6"/>
      <c r="H124" s="6"/>
      <c r="I124" s="6"/>
      <c r="J124" s="1"/>
      <c r="K124" s="6"/>
      <c r="L124" s="6"/>
      <c r="M124" s="6"/>
      <c r="N124" s="1"/>
      <c r="O124" s="1"/>
      <c r="Q124" s="1"/>
      <c r="R124" s="55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5"/>
      <c r="B125" s="119"/>
      <c r="C125" s="119"/>
      <c r="D125" s="119"/>
      <c r="E125" s="6"/>
      <c r="F125" s="126"/>
      <c r="G125" s="55"/>
      <c r="H125" s="37"/>
      <c r="I125" s="55"/>
      <c r="J125" s="6"/>
      <c r="K125" s="139"/>
      <c r="L125" s="140"/>
      <c r="M125" s="6"/>
      <c r="N125" s="109"/>
      <c r="O125" s="14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25"/>
      <c r="B126" s="119"/>
      <c r="C126" s="119"/>
      <c r="D126" s="119"/>
      <c r="E126" s="6"/>
      <c r="F126" s="126"/>
      <c r="G126" s="55"/>
      <c r="H126" s="37"/>
      <c r="I126" s="55"/>
      <c r="J126" s="6"/>
      <c r="K126" s="139"/>
      <c r="L126" s="140"/>
      <c r="M126" s="6"/>
      <c r="N126" s="109"/>
      <c r="O126" s="14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25"/>
      <c r="B127" s="119"/>
      <c r="C127" s="119"/>
      <c r="D127" s="119"/>
      <c r="E127" s="6"/>
      <c r="F127" s="126"/>
      <c r="G127" s="55"/>
      <c r="H127" s="37"/>
      <c r="I127" s="55"/>
      <c r="J127" s="6"/>
      <c r="K127" s="139"/>
      <c r="L127" s="140"/>
      <c r="M127" s="6"/>
      <c r="N127" s="109"/>
      <c r="O127" s="14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25"/>
      <c r="B128" s="119"/>
      <c r="C128" s="119"/>
      <c r="D128" s="119"/>
      <c r="E128" s="6"/>
      <c r="F128" s="126"/>
      <c r="G128" s="55"/>
      <c r="H128" s="37"/>
      <c r="I128" s="55"/>
      <c r="J128" s="6"/>
      <c r="K128" s="139"/>
      <c r="L128" s="140"/>
      <c r="M128" s="6"/>
      <c r="N128" s="109"/>
      <c r="O128" s="14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25"/>
      <c r="B129" s="119"/>
      <c r="C129" s="119"/>
      <c r="D129" s="119"/>
      <c r="E129" s="6"/>
      <c r="F129" s="126"/>
      <c r="G129" s="55"/>
      <c r="H129" s="37"/>
      <c r="I129" s="55"/>
      <c r="J129" s="6"/>
      <c r="K129" s="139"/>
      <c r="L129" s="140"/>
      <c r="M129" s="6"/>
      <c r="N129" s="109"/>
      <c r="O129" s="14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25"/>
      <c r="B130" s="119"/>
      <c r="C130" s="119"/>
      <c r="D130" s="119"/>
      <c r="E130" s="6"/>
      <c r="F130" s="126"/>
      <c r="G130" s="55"/>
      <c r="H130" s="37"/>
      <c r="I130" s="55"/>
      <c r="J130" s="6"/>
      <c r="K130" s="139"/>
      <c r="L130" s="140"/>
      <c r="M130" s="6"/>
      <c r="N130" s="109"/>
      <c r="O130" s="14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55"/>
      <c r="B131" s="108"/>
      <c r="C131" s="108"/>
      <c r="D131" s="37"/>
      <c r="E131" s="55"/>
      <c r="F131" s="55"/>
      <c r="G131" s="55"/>
      <c r="H131" s="37"/>
      <c r="I131" s="55"/>
      <c r="J131" s="6"/>
      <c r="K131" s="139"/>
      <c r="L131" s="140"/>
      <c r="M131" s="6"/>
      <c r="N131" s="109"/>
      <c r="O131" s="14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37"/>
      <c r="B132" s="157" t="s">
        <v>620</v>
      </c>
      <c r="C132" s="157"/>
      <c r="D132" s="157"/>
      <c r="E132" s="157"/>
      <c r="F132" s="6"/>
      <c r="G132" s="6"/>
      <c r="H132" s="135"/>
      <c r="I132" s="6"/>
      <c r="J132" s="135"/>
      <c r="K132" s="136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5" t="s">
        <v>16</v>
      </c>
      <c r="B133" s="96" t="s">
        <v>567</v>
      </c>
      <c r="C133" s="96"/>
      <c r="D133" s="97" t="s">
        <v>579</v>
      </c>
      <c r="E133" s="96" t="s">
        <v>580</v>
      </c>
      <c r="F133" s="96" t="s">
        <v>581</v>
      </c>
      <c r="G133" s="96" t="s">
        <v>621</v>
      </c>
      <c r="H133" s="96" t="s">
        <v>622</v>
      </c>
      <c r="I133" s="96" t="s">
        <v>584</v>
      </c>
      <c r="J133" s="158" t="s">
        <v>585</v>
      </c>
      <c r="K133" s="96" t="s">
        <v>586</v>
      </c>
      <c r="L133" s="96" t="s">
        <v>623</v>
      </c>
      <c r="M133" s="96" t="s">
        <v>589</v>
      </c>
      <c r="N133" s="97" t="s">
        <v>590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9">
        <v>1</v>
      </c>
      <c r="B134" s="160">
        <v>41579</v>
      </c>
      <c r="C134" s="160"/>
      <c r="D134" s="161" t="s">
        <v>624</v>
      </c>
      <c r="E134" s="162" t="s">
        <v>592</v>
      </c>
      <c r="F134" s="163">
        <v>82</v>
      </c>
      <c r="G134" s="162" t="s">
        <v>625</v>
      </c>
      <c r="H134" s="162">
        <v>100</v>
      </c>
      <c r="I134" s="164">
        <v>100</v>
      </c>
      <c r="J134" s="165" t="s">
        <v>626</v>
      </c>
      <c r="K134" s="166">
        <f t="shared" ref="K134:K186" si="113">H134-F134</f>
        <v>18</v>
      </c>
      <c r="L134" s="167">
        <f t="shared" ref="L134:L186" si="114">K134/F134</f>
        <v>0.21951219512195122</v>
      </c>
      <c r="M134" s="162" t="s">
        <v>595</v>
      </c>
      <c r="N134" s="168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9">
        <v>2</v>
      </c>
      <c r="B135" s="160">
        <v>41794</v>
      </c>
      <c r="C135" s="160"/>
      <c r="D135" s="161" t="s">
        <v>627</v>
      </c>
      <c r="E135" s="162" t="s">
        <v>604</v>
      </c>
      <c r="F135" s="163">
        <v>257</v>
      </c>
      <c r="G135" s="162" t="s">
        <v>625</v>
      </c>
      <c r="H135" s="162">
        <v>300</v>
      </c>
      <c r="I135" s="164">
        <v>300</v>
      </c>
      <c r="J135" s="165" t="s">
        <v>626</v>
      </c>
      <c r="K135" s="166">
        <f t="shared" si="113"/>
        <v>43</v>
      </c>
      <c r="L135" s="167">
        <f t="shared" si="114"/>
        <v>0.16731517509727625</v>
      </c>
      <c r="M135" s="162" t="s">
        <v>595</v>
      </c>
      <c r="N135" s="168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9">
        <v>3</v>
      </c>
      <c r="B136" s="160">
        <v>41828</v>
      </c>
      <c r="C136" s="160"/>
      <c r="D136" s="161" t="s">
        <v>628</v>
      </c>
      <c r="E136" s="162" t="s">
        <v>604</v>
      </c>
      <c r="F136" s="163">
        <v>393</v>
      </c>
      <c r="G136" s="162" t="s">
        <v>625</v>
      </c>
      <c r="H136" s="162">
        <v>468</v>
      </c>
      <c r="I136" s="164">
        <v>468</v>
      </c>
      <c r="J136" s="165" t="s">
        <v>626</v>
      </c>
      <c r="K136" s="166">
        <f t="shared" si="113"/>
        <v>75</v>
      </c>
      <c r="L136" s="167">
        <f t="shared" si="114"/>
        <v>0.19083969465648856</v>
      </c>
      <c r="M136" s="162" t="s">
        <v>595</v>
      </c>
      <c r="N136" s="168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9">
        <v>4</v>
      </c>
      <c r="B137" s="160">
        <v>41857</v>
      </c>
      <c r="C137" s="160"/>
      <c r="D137" s="161" t="s">
        <v>629</v>
      </c>
      <c r="E137" s="162" t="s">
        <v>604</v>
      </c>
      <c r="F137" s="163">
        <v>205</v>
      </c>
      <c r="G137" s="162" t="s">
        <v>625</v>
      </c>
      <c r="H137" s="162">
        <v>275</v>
      </c>
      <c r="I137" s="164">
        <v>250</v>
      </c>
      <c r="J137" s="165" t="s">
        <v>626</v>
      </c>
      <c r="K137" s="166">
        <f t="shared" si="113"/>
        <v>70</v>
      </c>
      <c r="L137" s="167">
        <f t="shared" si="114"/>
        <v>0.34146341463414637</v>
      </c>
      <c r="M137" s="162" t="s">
        <v>595</v>
      </c>
      <c r="N137" s="168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9">
        <v>5</v>
      </c>
      <c r="B138" s="160">
        <v>41886</v>
      </c>
      <c r="C138" s="160"/>
      <c r="D138" s="161" t="s">
        <v>630</v>
      </c>
      <c r="E138" s="162" t="s">
        <v>604</v>
      </c>
      <c r="F138" s="163">
        <v>162</v>
      </c>
      <c r="G138" s="162" t="s">
        <v>625</v>
      </c>
      <c r="H138" s="162">
        <v>190</v>
      </c>
      <c r="I138" s="164">
        <v>190</v>
      </c>
      <c r="J138" s="165" t="s">
        <v>626</v>
      </c>
      <c r="K138" s="166">
        <f t="shared" si="113"/>
        <v>28</v>
      </c>
      <c r="L138" s="167">
        <f t="shared" si="114"/>
        <v>0.1728395061728395</v>
      </c>
      <c r="M138" s="162" t="s">
        <v>595</v>
      </c>
      <c r="N138" s="168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9">
        <v>6</v>
      </c>
      <c r="B139" s="160">
        <v>41886</v>
      </c>
      <c r="C139" s="160"/>
      <c r="D139" s="161" t="s">
        <v>631</v>
      </c>
      <c r="E139" s="162" t="s">
        <v>604</v>
      </c>
      <c r="F139" s="163">
        <v>75</v>
      </c>
      <c r="G139" s="162" t="s">
        <v>625</v>
      </c>
      <c r="H139" s="162">
        <v>91.5</v>
      </c>
      <c r="I139" s="164" t="s">
        <v>618</v>
      </c>
      <c r="J139" s="165" t="s">
        <v>632</v>
      </c>
      <c r="K139" s="166">
        <f t="shared" si="113"/>
        <v>16.5</v>
      </c>
      <c r="L139" s="167">
        <f t="shared" si="114"/>
        <v>0.22</v>
      </c>
      <c r="M139" s="162" t="s">
        <v>595</v>
      </c>
      <c r="N139" s="168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9">
        <v>7</v>
      </c>
      <c r="B140" s="160">
        <v>41913</v>
      </c>
      <c r="C140" s="160"/>
      <c r="D140" s="161" t="s">
        <v>633</v>
      </c>
      <c r="E140" s="162" t="s">
        <v>604</v>
      </c>
      <c r="F140" s="163">
        <v>850</v>
      </c>
      <c r="G140" s="162" t="s">
        <v>625</v>
      </c>
      <c r="H140" s="162">
        <v>982.5</v>
      </c>
      <c r="I140" s="164">
        <v>1050</v>
      </c>
      <c r="J140" s="165" t="s">
        <v>634</v>
      </c>
      <c r="K140" s="166">
        <f t="shared" si="113"/>
        <v>132.5</v>
      </c>
      <c r="L140" s="167">
        <f t="shared" si="114"/>
        <v>0.15588235294117647</v>
      </c>
      <c r="M140" s="162" t="s">
        <v>595</v>
      </c>
      <c r="N140" s="168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9">
        <v>8</v>
      </c>
      <c r="B141" s="160">
        <v>41913</v>
      </c>
      <c r="C141" s="160"/>
      <c r="D141" s="161" t="s">
        <v>635</v>
      </c>
      <c r="E141" s="162" t="s">
        <v>604</v>
      </c>
      <c r="F141" s="163">
        <v>475</v>
      </c>
      <c r="G141" s="162" t="s">
        <v>625</v>
      </c>
      <c r="H141" s="162">
        <v>515</v>
      </c>
      <c r="I141" s="164">
        <v>600</v>
      </c>
      <c r="J141" s="165" t="s">
        <v>636</v>
      </c>
      <c r="K141" s="166">
        <f t="shared" si="113"/>
        <v>40</v>
      </c>
      <c r="L141" s="167">
        <f t="shared" si="114"/>
        <v>8.4210526315789472E-2</v>
      </c>
      <c r="M141" s="162" t="s">
        <v>595</v>
      </c>
      <c r="N141" s="168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9">
        <v>9</v>
      </c>
      <c r="B142" s="160">
        <v>41913</v>
      </c>
      <c r="C142" s="160"/>
      <c r="D142" s="161" t="s">
        <v>637</v>
      </c>
      <c r="E142" s="162" t="s">
        <v>604</v>
      </c>
      <c r="F142" s="163">
        <v>86</v>
      </c>
      <c r="G142" s="162" t="s">
        <v>625</v>
      </c>
      <c r="H142" s="162">
        <v>99</v>
      </c>
      <c r="I142" s="164">
        <v>140</v>
      </c>
      <c r="J142" s="165" t="s">
        <v>638</v>
      </c>
      <c r="K142" s="166">
        <f t="shared" si="113"/>
        <v>13</v>
      </c>
      <c r="L142" s="167">
        <f t="shared" si="114"/>
        <v>0.15116279069767441</v>
      </c>
      <c r="M142" s="162" t="s">
        <v>595</v>
      </c>
      <c r="N142" s="168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9">
        <v>10</v>
      </c>
      <c r="B143" s="160">
        <v>41926</v>
      </c>
      <c r="C143" s="160"/>
      <c r="D143" s="161" t="s">
        <v>639</v>
      </c>
      <c r="E143" s="162" t="s">
        <v>604</v>
      </c>
      <c r="F143" s="163">
        <v>496.6</v>
      </c>
      <c r="G143" s="162" t="s">
        <v>625</v>
      </c>
      <c r="H143" s="162">
        <v>621</v>
      </c>
      <c r="I143" s="164">
        <v>580</v>
      </c>
      <c r="J143" s="165" t="s">
        <v>626</v>
      </c>
      <c r="K143" s="166">
        <f t="shared" si="113"/>
        <v>124.39999999999998</v>
      </c>
      <c r="L143" s="167">
        <f t="shared" si="114"/>
        <v>0.25050342327829234</v>
      </c>
      <c r="M143" s="162" t="s">
        <v>595</v>
      </c>
      <c r="N143" s="168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9">
        <v>11</v>
      </c>
      <c r="B144" s="160">
        <v>41926</v>
      </c>
      <c r="C144" s="160"/>
      <c r="D144" s="161" t="s">
        <v>640</v>
      </c>
      <c r="E144" s="162" t="s">
        <v>604</v>
      </c>
      <c r="F144" s="163">
        <v>2481.9</v>
      </c>
      <c r="G144" s="162" t="s">
        <v>625</v>
      </c>
      <c r="H144" s="162">
        <v>2840</v>
      </c>
      <c r="I144" s="164">
        <v>2870</v>
      </c>
      <c r="J144" s="165" t="s">
        <v>641</v>
      </c>
      <c r="K144" s="166">
        <f t="shared" si="113"/>
        <v>358.09999999999991</v>
      </c>
      <c r="L144" s="167">
        <f t="shared" si="114"/>
        <v>0.14428462065353154</v>
      </c>
      <c r="M144" s="162" t="s">
        <v>595</v>
      </c>
      <c r="N144" s="168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9">
        <v>12</v>
      </c>
      <c r="B145" s="160">
        <v>41928</v>
      </c>
      <c r="C145" s="160"/>
      <c r="D145" s="161" t="s">
        <v>642</v>
      </c>
      <c r="E145" s="162" t="s">
        <v>604</v>
      </c>
      <c r="F145" s="163">
        <v>84.5</v>
      </c>
      <c r="G145" s="162" t="s">
        <v>625</v>
      </c>
      <c r="H145" s="162">
        <v>93</v>
      </c>
      <c r="I145" s="164">
        <v>110</v>
      </c>
      <c r="J145" s="165" t="s">
        <v>643</v>
      </c>
      <c r="K145" s="166">
        <f t="shared" si="113"/>
        <v>8.5</v>
      </c>
      <c r="L145" s="167">
        <f t="shared" si="114"/>
        <v>0.10059171597633136</v>
      </c>
      <c r="M145" s="162" t="s">
        <v>595</v>
      </c>
      <c r="N145" s="168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13</v>
      </c>
      <c r="B146" s="160">
        <v>41928</v>
      </c>
      <c r="C146" s="160"/>
      <c r="D146" s="161" t="s">
        <v>644</v>
      </c>
      <c r="E146" s="162" t="s">
        <v>604</v>
      </c>
      <c r="F146" s="163">
        <v>401</v>
      </c>
      <c r="G146" s="162" t="s">
        <v>625</v>
      </c>
      <c r="H146" s="162">
        <v>428</v>
      </c>
      <c r="I146" s="164">
        <v>450</v>
      </c>
      <c r="J146" s="165" t="s">
        <v>645</v>
      </c>
      <c r="K146" s="166">
        <f t="shared" si="113"/>
        <v>27</v>
      </c>
      <c r="L146" s="167">
        <f t="shared" si="114"/>
        <v>6.7331670822942641E-2</v>
      </c>
      <c r="M146" s="162" t="s">
        <v>595</v>
      </c>
      <c r="N146" s="168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14</v>
      </c>
      <c r="B147" s="160">
        <v>41928</v>
      </c>
      <c r="C147" s="160"/>
      <c r="D147" s="161" t="s">
        <v>646</v>
      </c>
      <c r="E147" s="162" t="s">
        <v>604</v>
      </c>
      <c r="F147" s="163">
        <v>101</v>
      </c>
      <c r="G147" s="162" t="s">
        <v>625</v>
      </c>
      <c r="H147" s="162">
        <v>112</v>
      </c>
      <c r="I147" s="164">
        <v>120</v>
      </c>
      <c r="J147" s="165" t="s">
        <v>647</v>
      </c>
      <c r="K147" s="166">
        <f t="shared" si="113"/>
        <v>11</v>
      </c>
      <c r="L147" s="167">
        <f t="shared" si="114"/>
        <v>0.10891089108910891</v>
      </c>
      <c r="M147" s="162" t="s">
        <v>595</v>
      </c>
      <c r="N147" s="168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15</v>
      </c>
      <c r="B148" s="160">
        <v>41954</v>
      </c>
      <c r="C148" s="160"/>
      <c r="D148" s="161" t="s">
        <v>648</v>
      </c>
      <c r="E148" s="162" t="s">
        <v>604</v>
      </c>
      <c r="F148" s="163">
        <v>59</v>
      </c>
      <c r="G148" s="162" t="s">
        <v>625</v>
      </c>
      <c r="H148" s="162">
        <v>76</v>
      </c>
      <c r="I148" s="164">
        <v>76</v>
      </c>
      <c r="J148" s="165" t="s">
        <v>626</v>
      </c>
      <c r="K148" s="166">
        <f t="shared" si="113"/>
        <v>17</v>
      </c>
      <c r="L148" s="167">
        <f t="shared" si="114"/>
        <v>0.28813559322033899</v>
      </c>
      <c r="M148" s="162" t="s">
        <v>595</v>
      </c>
      <c r="N148" s="168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16</v>
      </c>
      <c r="B149" s="160">
        <v>41954</v>
      </c>
      <c r="C149" s="160"/>
      <c r="D149" s="161" t="s">
        <v>637</v>
      </c>
      <c r="E149" s="162" t="s">
        <v>604</v>
      </c>
      <c r="F149" s="163">
        <v>99</v>
      </c>
      <c r="G149" s="162" t="s">
        <v>625</v>
      </c>
      <c r="H149" s="162">
        <v>120</v>
      </c>
      <c r="I149" s="164">
        <v>120</v>
      </c>
      <c r="J149" s="165" t="s">
        <v>614</v>
      </c>
      <c r="K149" s="166">
        <f t="shared" si="113"/>
        <v>21</v>
      </c>
      <c r="L149" s="167">
        <f t="shared" si="114"/>
        <v>0.21212121212121213</v>
      </c>
      <c r="M149" s="162" t="s">
        <v>595</v>
      </c>
      <c r="N149" s="168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9">
        <v>17</v>
      </c>
      <c r="B150" s="160">
        <v>41956</v>
      </c>
      <c r="C150" s="160"/>
      <c r="D150" s="161" t="s">
        <v>649</v>
      </c>
      <c r="E150" s="162" t="s">
        <v>604</v>
      </c>
      <c r="F150" s="163">
        <v>22</v>
      </c>
      <c r="G150" s="162" t="s">
        <v>625</v>
      </c>
      <c r="H150" s="162">
        <v>33.549999999999997</v>
      </c>
      <c r="I150" s="164">
        <v>32</v>
      </c>
      <c r="J150" s="165" t="s">
        <v>650</v>
      </c>
      <c r="K150" s="166">
        <f t="shared" si="113"/>
        <v>11.549999999999997</v>
      </c>
      <c r="L150" s="167">
        <f t="shared" si="114"/>
        <v>0.52499999999999991</v>
      </c>
      <c r="M150" s="162" t="s">
        <v>595</v>
      </c>
      <c r="N150" s="168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18</v>
      </c>
      <c r="B151" s="160">
        <v>41976</v>
      </c>
      <c r="C151" s="160"/>
      <c r="D151" s="161" t="s">
        <v>651</v>
      </c>
      <c r="E151" s="162" t="s">
        <v>604</v>
      </c>
      <c r="F151" s="163">
        <v>440</v>
      </c>
      <c r="G151" s="162" t="s">
        <v>625</v>
      </c>
      <c r="H151" s="162">
        <v>520</v>
      </c>
      <c r="I151" s="164">
        <v>520</v>
      </c>
      <c r="J151" s="165" t="s">
        <v>652</v>
      </c>
      <c r="K151" s="166">
        <f t="shared" si="113"/>
        <v>80</v>
      </c>
      <c r="L151" s="167">
        <f t="shared" si="114"/>
        <v>0.18181818181818182</v>
      </c>
      <c r="M151" s="162" t="s">
        <v>595</v>
      </c>
      <c r="N151" s="168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9">
        <v>19</v>
      </c>
      <c r="B152" s="160">
        <v>41976</v>
      </c>
      <c r="C152" s="160"/>
      <c r="D152" s="161" t="s">
        <v>653</v>
      </c>
      <c r="E152" s="162" t="s">
        <v>604</v>
      </c>
      <c r="F152" s="163">
        <v>360</v>
      </c>
      <c r="G152" s="162" t="s">
        <v>625</v>
      </c>
      <c r="H152" s="162">
        <v>427</v>
      </c>
      <c r="I152" s="164">
        <v>425</v>
      </c>
      <c r="J152" s="165" t="s">
        <v>654</v>
      </c>
      <c r="K152" s="166">
        <f t="shared" si="113"/>
        <v>67</v>
      </c>
      <c r="L152" s="167">
        <f t="shared" si="114"/>
        <v>0.18611111111111112</v>
      </c>
      <c r="M152" s="162" t="s">
        <v>595</v>
      </c>
      <c r="N152" s="168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20</v>
      </c>
      <c r="B153" s="160">
        <v>42012</v>
      </c>
      <c r="C153" s="160"/>
      <c r="D153" s="161" t="s">
        <v>655</v>
      </c>
      <c r="E153" s="162" t="s">
        <v>604</v>
      </c>
      <c r="F153" s="163">
        <v>360</v>
      </c>
      <c r="G153" s="162" t="s">
        <v>625</v>
      </c>
      <c r="H153" s="162">
        <v>455</v>
      </c>
      <c r="I153" s="164">
        <v>420</v>
      </c>
      <c r="J153" s="165" t="s">
        <v>656</v>
      </c>
      <c r="K153" s="166">
        <f t="shared" si="113"/>
        <v>95</v>
      </c>
      <c r="L153" s="167">
        <f t="shared" si="114"/>
        <v>0.2638888888888889</v>
      </c>
      <c r="M153" s="162" t="s">
        <v>595</v>
      </c>
      <c r="N153" s="168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21</v>
      </c>
      <c r="B154" s="160">
        <v>42012</v>
      </c>
      <c r="C154" s="160"/>
      <c r="D154" s="161" t="s">
        <v>657</v>
      </c>
      <c r="E154" s="162" t="s">
        <v>604</v>
      </c>
      <c r="F154" s="163">
        <v>130</v>
      </c>
      <c r="G154" s="162"/>
      <c r="H154" s="162">
        <v>175.5</v>
      </c>
      <c r="I154" s="164">
        <v>165</v>
      </c>
      <c r="J154" s="165" t="s">
        <v>658</v>
      </c>
      <c r="K154" s="166">
        <f t="shared" si="113"/>
        <v>45.5</v>
      </c>
      <c r="L154" s="167">
        <f t="shared" si="114"/>
        <v>0.35</v>
      </c>
      <c r="M154" s="162" t="s">
        <v>595</v>
      </c>
      <c r="N154" s="168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22</v>
      </c>
      <c r="B155" s="160">
        <v>42040</v>
      </c>
      <c r="C155" s="160"/>
      <c r="D155" s="161" t="s">
        <v>404</v>
      </c>
      <c r="E155" s="162" t="s">
        <v>592</v>
      </c>
      <c r="F155" s="163">
        <v>98</v>
      </c>
      <c r="G155" s="162"/>
      <c r="H155" s="162">
        <v>120</v>
      </c>
      <c r="I155" s="164">
        <v>120</v>
      </c>
      <c r="J155" s="165" t="s">
        <v>626</v>
      </c>
      <c r="K155" s="166">
        <f t="shared" si="113"/>
        <v>22</v>
      </c>
      <c r="L155" s="167">
        <f t="shared" si="114"/>
        <v>0.22448979591836735</v>
      </c>
      <c r="M155" s="162" t="s">
        <v>595</v>
      </c>
      <c r="N155" s="168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23</v>
      </c>
      <c r="B156" s="160">
        <v>42040</v>
      </c>
      <c r="C156" s="160"/>
      <c r="D156" s="161" t="s">
        <v>659</v>
      </c>
      <c r="E156" s="162" t="s">
        <v>592</v>
      </c>
      <c r="F156" s="163">
        <v>196</v>
      </c>
      <c r="G156" s="162"/>
      <c r="H156" s="162">
        <v>262</v>
      </c>
      <c r="I156" s="164">
        <v>255</v>
      </c>
      <c r="J156" s="165" t="s">
        <v>626</v>
      </c>
      <c r="K156" s="166">
        <f t="shared" si="113"/>
        <v>66</v>
      </c>
      <c r="L156" s="167">
        <f t="shared" si="114"/>
        <v>0.33673469387755101</v>
      </c>
      <c r="M156" s="162" t="s">
        <v>595</v>
      </c>
      <c r="N156" s="168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9">
        <v>24</v>
      </c>
      <c r="B157" s="170">
        <v>42067</v>
      </c>
      <c r="C157" s="170"/>
      <c r="D157" s="171" t="s">
        <v>403</v>
      </c>
      <c r="E157" s="172" t="s">
        <v>592</v>
      </c>
      <c r="F157" s="173">
        <v>235</v>
      </c>
      <c r="G157" s="173"/>
      <c r="H157" s="174">
        <v>77</v>
      </c>
      <c r="I157" s="174" t="s">
        <v>660</v>
      </c>
      <c r="J157" s="175" t="s">
        <v>661</v>
      </c>
      <c r="K157" s="176">
        <f t="shared" si="113"/>
        <v>-158</v>
      </c>
      <c r="L157" s="177">
        <f t="shared" si="114"/>
        <v>-0.67234042553191486</v>
      </c>
      <c r="M157" s="173" t="s">
        <v>605</v>
      </c>
      <c r="N157" s="170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25</v>
      </c>
      <c r="B158" s="160">
        <v>42067</v>
      </c>
      <c r="C158" s="160"/>
      <c r="D158" s="161" t="s">
        <v>662</v>
      </c>
      <c r="E158" s="162" t="s">
        <v>592</v>
      </c>
      <c r="F158" s="163">
        <v>185</v>
      </c>
      <c r="G158" s="162"/>
      <c r="H158" s="162">
        <v>224</v>
      </c>
      <c r="I158" s="164" t="s">
        <v>663</v>
      </c>
      <c r="J158" s="165" t="s">
        <v>626</v>
      </c>
      <c r="K158" s="166">
        <f t="shared" si="113"/>
        <v>39</v>
      </c>
      <c r="L158" s="167">
        <f t="shared" si="114"/>
        <v>0.21081081081081082</v>
      </c>
      <c r="M158" s="162" t="s">
        <v>595</v>
      </c>
      <c r="N158" s="168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9">
        <v>26</v>
      </c>
      <c r="B159" s="170">
        <v>42090</v>
      </c>
      <c r="C159" s="170"/>
      <c r="D159" s="178" t="s">
        <v>664</v>
      </c>
      <c r="E159" s="173" t="s">
        <v>592</v>
      </c>
      <c r="F159" s="173">
        <v>49.5</v>
      </c>
      <c r="G159" s="174"/>
      <c r="H159" s="174">
        <v>15.85</v>
      </c>
      <c r="I159" s="174">
        <v>67</v>
      </c>
      <c r="J159" s="175" t="s">
        <v>665</v>
      </c>
      <c r="K159" s="174">
        <f t="shared" si="113"/>
        <v>-33.65</v>
      </c>
      <c r="L159" s="179">
        <f t="shared" si="114"/>
        <v>-0.67979797979797973</v>
      </c>
      <c r="M159" s="173" t="s">
        <v>605</v>
      </c>
      <c r="N159" s="180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27</v>
      </c>
      <c r="B160" s="160">
        <v>42093</v>
      </c>
      <c r="C160" s="160"/>
      <c r="D160" s="161" t="s">
        <v>666</v>
      </c>
      <c r="E160" s="162" t="s">
        <v>592</v>
      </c>
      <c r="F160" s="163">
        <v>183.5</v>
      </c>
      <c r="G160" s="162"/>
      <c r="H160" s="162">
        <v>219</v>
      </c>
      <c r="I160" s="164">
        <v>218</v>
      </c>
      <c r="J160" s="165" t="s">
        <v>667</v>
      </c>
      <c r="K160" s="166">
        <f t="shared" si="113"/>
        <v>35.5</v>
      </c>
      <c r="L160" s="167">
        <f t="shared" si="114"/>
        <v>0.19346049046321526</v>
      </c>
      <c r="M160" s="162" t="s">
        <v>595</v>
      </c>
      <c r="N160" s="168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28</v>
      </c>
      <c r="B161" s="160">
        <v>42114</v>
      </c>
      <c r="C161" s="160"/>
      <c r="D161" s="161" t="s">
        <v>668</v>
      </c>
      <c r="E161" s="162" t="s">
        <v>592</v>
      </c>
      <c r="F161" s="163">
        <f>(227+237)/2</f>
        <v>232</v>
      </c>
      <c r="G161" s="162"/>
      <c r="H161" s="162">
        <v>298</v>
      </c>
      <c r="I161" s="164">
        <v>298</v>
      </c>
      <c r="J161" s="165" t="s">
        <v>626</v>
      </c>
      <c r="K161" s="166">
        <f t="shared" si="113"/>
        <v>66</v>
      </c>
      <c r="L161" s="167">
        <f t="shared" si="114"/>
        <v>0.28448275862068967</v>
      </c>
      <c r="M161" s="162" t="s">
        <v>595</v>
      </c>
      <c r="N161" s="168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29</v>
      </c>
      <c r="B162" s="160">
        <v>42128</v>
      </c>
      <c r="C162" s="160"/>
      <c r="D162" s="161" t="s">
        <v>669</v>
      </c>
      <c r="E162" s="162" t="s">
        <v>604</v>
      </c>
      <c r="F162" s="163">
        <v>385</v>
      </c>
      <c r="G162" s="162"/>
      <c r="H162" s="162">
        <f>212.5+331</f>
        <v>543.5</v>
      </c>
      <c r="I162" s="164">
        <v>510</v>
      </c>
      <c r="J162" s="165" t="s">
        <v>670</v>
      </c>
      <c r="K162" s="166">
        <f t="shared" si="113"/>
        <v>158.5</v>
      </c>
      <c r="L162" s="167">
        <f t="shared" si="114"/>
        <v>0.41168831168831171</v>
      </c>
      <c r="M162" s="162" t="s">
        <v>595</v>
      </c>
      <c r="N162" s="168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30</v>
      </c>
      <c r="B163" s="160">
        <v>42128</v>
      </c>
      <c r="C163" s="160"/>
      <c r="D163" s="161" t="s">
        <v>671</v>
      </c>
      <c r="E163" s="162" t="s">
        <v>604</v>
      </c>
      <c r="F163" s="163">
        <v>115.5</v>
      </c>
      <c r="G163" s="162"/>
      <c r="H163" s="162">
        <v>146</v>
      </c>
      <c r="I163" s="164">
        <v>142</v>
      </c>
      <c r="J163" s="165" t="s">
        <v>672</v>
      </c>
      <c r="K163" s="166">
        <f t="shared" si="113"/>
        <v>30.5</v>
      </c>
      <c r="L163" s="167">
        <f t="shared" si="114"/>
        <v>0.26406926406926406</v>
      </c>
      <c r="M163" s="162" t="s">
        <v>595</v>
      </c>
      <c r="N163" s="168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31</v>
      </c>
      <c r="B164" s="160">
        <v>42151</v>
      </c>
      <c r="C164" s="160"/>
      <c r="D164" s="161" t="s">
        <v>541</v>
      </c>
      <c r="E164" s="162" t="s">
        <v>604</v>
      </c>
      <c r="F164" s="163">
        <v>237.5</v>
      </c>
      <c r="G164" s="162"/>
      <c r="H164" s="162">
        <v>279.5</v>
      </c>
      <c r="I164" s="164">
        <v>278</v>
      </c>
      <c r="J164" s="165" t="s">
        <v>626</v>
      </c>
      <c r="K164" s="166">
        <f t="shared" si="113"/>
        <v>42</v>
      </c>
      <c r="L164" s="167">
        <f t="shared" si="114"/>
        <v>0.17684210526315788</v>
      </c>
      <c r="M164" s="162" t="s">
        <v>595</v>
      </c>
      <c r="N164" s="168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32</v>
      </c>
      <c r="B165" s="160">
        <v>42174</v>
      </c>
      <c r="C165" s="160"/>
      <c r="D165" s="161" t="s">
        <v>644</v>
      </c>
      <c r="E165" s="162" t="s">
        <v>592</v>
      </c>
      <c r="F165" s="163">
        <v>340</v>
      </c>
      <c r="G165" s="162"/>
      <c r="H165" s="162">
        <v>448</v>
      </c>
      <c r="I165" s="164">
        <v>448</v>
      </c>
      <c r="J165" s="165" t="s">
        <v>626</v>
      </c>
      <c r="K165" s="166">
        <f t="shared" si="113"/>
        <v>108</v>
      </c>
      <c r="L165" s="167">
        <f t="shared" si="114"/>
        <v>0.31764705882352939</v>
      </c>
      <c r="M165" s="162" t="s">
        <v>595</v>
      </c>
      <c r="N165" s="168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33</v>
      </c>
      <c r="B166" s="160">
        <v>42191</v>
      </c>
      <c r="C166" s="160"/>
      <c r="D166" s="161" t="s">
        <v>673</v>
      </c>
      <c r="E166" s="162" t="s">
        <v>592</v>
      </c>
      <c r="F166" s="163">
        <v>390</v>
      </c>
      <c r="G166" s="162"/>
      <c r="H166" s="162">
        <v>460</v>
      </c>
      <c r="I166" s="164">
        <v>460</v>
      </c>
      <c r="J166" s="165" t="s">
        <v>626</v>
      </c>
      <c r="K166" s="166">
        <f t="shared" si="113"/>
        <v>70</v>
      </c>
      <c r="L166" s="167">
        <f t="shared" si="114"/>
        <v>0.17948717948717949</v>
      </c>
      <c r="M166" s="162" t="s">
        <v>595</v>
      </c>
      <c r="N166" s="168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9">
        <v>34</v>
      </c>
      <c r="B167" s="170">
        <v>42195</v>
      </c>
      <c r="C167" s="170"/>
      <c r="D167" s="171" t="s">
        <v>674</v>
      </c>
      <c r="E167" s="172" t="s">
        <v>592</v>
      </c>
      <c r="F167" s="173">
        <v>122.5</v>
      </c>
      <c r="G167" s="173"/>
      <c r="H167" s="174">
        <v>61</v>
      </c>
      <c r="I167" s="174">
        <v>172</v>
      </c>
      <c r="J167" s="175" t="s">
        <v>675</v>
      </c>
      <c r="K167" s="176">
        <f t="shared" si="113"/>
        <v>-61.5</v>
      </c>
      <c r="L167" s="177">
        <f t="shared" si="114"/>
        <v>-0.50204081632653064</v>
      </c>
      <c r="M167" s="173" t="s">
        <v>605</v>
      </c>
      <c r="N167" s="170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35</v>
      </c>
      <c r="B168" s="160">
        <v>42219</v>
      </c>
      <c r="C168" s="160"/>
      <c r="D168" s="161" t="s">
        <v>676</v>
      </c>
      <c r="E168" s="162" t="s">
        <v>592</v>
      </c>
      <c r="F168" s="163">
        <v>297.5</v>
      </c>
      <c r="G168" s="162"/>
      <c r="H168" s="162">
        <v>350</v>
      </c>
      <c r="I168" s="164">
        <v>360</v>
      </c>
      <c r="J168" s="165" t="s">
        <v>677</v>
      </c>
      <c r="K168" s="166">
        <f t="shared" si="113"/>
        <v>52.5</v>
      </c>
      <c r="L168" s="167">
        <f t="shared" si="114"/>
        <v>0.17647058823529413</v>
      </c>
      <c r="M168" s="162" t="s">
        <v>595</v>
      </c>
      <c r="N168" s="168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36</v>
      </c>
      <c r="B169" s="160">
        <v>42219</v>
      </c>
      <c r="C169" s="160"/>
      <c r="D169" s="161" t="s">
        <v>678</v>
      </c>
      <c r="E169" s="162" t="s">
        <v>592</v>
      </c>
      <c r="F169" s="163">
        <v>115.5</v>
      </c>
      <c r="G169" s="162"/>
      <c r="H169" s="162">
        <v>149</v>
      </c>
      <c r="I169" s="164">
        <v>140</v>
      </c>
      <c r="J169" s="165" t="s">
        <v>679</v>
      </c>
      <c r="K169" s="166">
        <f t="shared" si="113"/>
        <v>33.5</v>
      </c>
      <c r="L169" s="167">
        <f t="shared" si="114"/>
        <v>0.29004329004329005</v>
      </c>
      <c r="M169" s="162" t="s">
        <v>595</v>
      </c>
      <c r="N169" s="168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37</v>
      </c>
      <c r="B170" s="160">
        <v>42251</v>
      </c>
      <c r="C170" s="160"/>
      <c r="D170" s="161" t="s">
        <v>541</v>
      </c>
      <c r="E170" s="162" t="s">
        <v>592</v>
      </c>
      <c r="F170" s="163">
        <v>226</v>
      </c>
      <c r="G170" s="162"/>
      <c r="H170" s="162">
        <v>292</v>
      </c>
      <c r="I170" s="164">
        <v>292</v>
      </c>
      <c r="J170" s="165" t="s">
        <v>680</v>
      </c>
      <c r="K170" s="166">
        <f t="shared" si="113"/>
        <v>66</v>
      </c>
      <c r="L170" s="167">
        <f t="shared" si="114"/>
        <v>0.29203539823008851</v>
      </c>
      <c r="M170" s="162" t="s">
        <v>595</v>
      </c>
      <c r="N170" s="168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38</v>
      </c>
      <c r="B171" s="160">
        <v>42254</v>
      </c>
      <c r="C171" s="160"/>
      <c r="D171" s="161" t="s">
        <v>668</v>
      </c>
      <c r="E171" s="162" t="s">
        <v>592</v>
      </c>
      <c r="F171" s="163">
        <v>232.5</v>
      </c>
      <c r="G171" s="162"/>
      <c r="H171" s="162">
        <v>312.5</v>
      </c>
      <c r="I171" s="164">
        <v>310</v>
      </c>
      <c r="J171" s="165" t="s">
        <v>626</v>
      </c>
      <c r="K171" s="166">
        <f t="shared" si="113"/>
        <v>80</v>
      </c>
      <c r="L171" s="167">
        <f t="shared" si="114"/>
        <v>0.34408602150537637</v>
      </c>
      <c r="M171" s="162" t="s">
        <v>595</v>
      </c>
      <c r="N171" s="168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39</v>
      </c>
      <c r="B172" s="160">
        <v>42268</v>
      </c>
      <c r="C172" s="160"/>
      <c r="D172" s="161" t="s">
        <v>681</v>
      </c>
      <c r="E172" s="162" t="s">
        <v>592</v>
      </c>
      <c r="F172" s="163">
        <v>196.5</v>
      </c>
      <c r="G172" s="162"/>
      <c r="H172" s="162">
        <v>238</v>
      </c>
      <c r="I172" s="164">
        <v>238</v>
      </c>
      <c r="J172" s="165" t="s">
        <v>680</v>
      </c>
      <c r="K172" s="166">
        <f t="shared" si="113"/>
        <v>41.5</v>
      </c>
      <c r="L172" s="167">
        <f t="shared" si="114"/>
        <v>0.21119592875318066</v>
      </c>
      <c r="M172" s="162" t="s">
        <v>595</v>
      </c>
      <c r="N172" s="168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40</v>
      </c>
      <c r="B173" s="160">
        <v>42271</v>
      </c>
      <c r="C173" s="160"/>
      <c r="D173" s="161" t="s">
        <v>624</v>
      </c>
      <c r="E173" s="162" t="s">
        <v>592</v>
      </c>
      <c r="F173" s="163">
        <v>65</v>
      </c>
      <c r="G173" s="162"/>
      <c r="H173" s="162">
        <v>82</v>
      </c>
      <c r="I173" s="164">
        <v>82</v>
      </c>
      <c r="J173" s="165" t="s">
        <v>680</v>
      </c>
      <c r="K173" s="166">
        <f t="shared" si="113"/>
        <v>17</v>
      </c>
      <c r="L173" s="167">
        <f t="shared" si="114"/>
        <v>0.26153846153846155</v>
      </c>
      <c r="M173" s="162" t="s">
        <v>595</v>
      </c>
      <c r="N173" s="168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41</v>
      </c>
      <c r="B174" s="160">
        <v>42291</v>
      </c>
      <c r="C174" s="160"/>
      <c r="D174" s="161" t="s">
        <v>682</v>
      </c>
      <c r="E174" s="162" t="s">
        <v>592</v>
      </c>
      <c r="F174" s="163">
        <v>144</v>
      </c>
      <c r="G174" s="162"/>
      <c r="H174" s="162">
        <v>182.5</v>
      </c>
      <c r="I174" s="164">
        <v>181</v>
      </c>
      <c r="J174" s="165" t="s">
        <v>680</v>
      </c>
      <c r="K174" s="166">
        <f t="shared" si="113"/>
        <v>38.5</v>
      </c>
      <c r="L174" s="167">
        <f t="shared" si="114"/>
        <v>0.2673611111111111</v>
      </c>
      <c r="M174" s="162" t="s">
        <v>595</v>
      </c>
      <c r="N174" s="168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42</v>
      </c>
      <c r="B175" s="160">
        <v>42291</v>
      </c>
      <c r="C175" s="160"/>
      <c r="D175" s="161" t="s">
        <v>683</v>
      </c>
      <c r="E175" s="162" t="s">
        <v>592</v>
      </c>
      <c r="F175" s="163">
        <v>264</v>
      </c>
      <c r="G175" s="162"/>
      <c r="H175" s="162">
        <v>311</v>
      </c>
      <c r="I175" s="164">
        <v>311</v>
      </c>
      <c r="J175" s="165" t="s">
        <v>680</v>
      </c>
      <c r="K175" s="166">
        <f t="shared" si="113"/>
        <v>47</v>
      </c>
      <c r="L175" s="167">
        <f t="shared" si="114"/>
        <v>0.17803030303030304</v>
      </c>
      <c r="M175" s="162" t="s">
        <v>595</v>
      </c>
      <c r="N175" s="168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43</v>
      </c>
      <c r="B176" s="160">
        <v>42318</v>
      </c>
      <c r="C176" s="160"/>
      <c r="D176" s="161" t="s">
        <v>684</v>
      </c>
      <c r="E176" s="162" t="s">
        <v>604</v>
      </c>
      <c r="F176" s="163">
        <v>549.5</v>
      </c>
      <c r="G176" s="162"/>
      <c r="H176" s="162">
        <v>630</v>
      </c>
      <c r="I176" s="164">
        <v>630</v>
      </c>
      <c r="J176" s="165" t="s">
        <v>680</v>
      </c>
      <c r="K176" s="166">
        <f t="shared" si="113"/>
        <v>80.5</v>
      </c>
      <c r="L176" s="167">
        <f t="shared" si="114"/>
        <v>0.1464968152866242</v>
      </c>
      <c r="M176" s="162" t="s">
        <v>595</v>
      </c>
      <c r="N176" s="168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44</v>
      </c>
      <c r="B177" s="160">
        <v>42342</v>
      </c>
      <c r="C177" s="160"/>
      <c r="D177" s="161" t="s">
        <v>685</v>
      </c>
      <c r="E177" s="162" t="s">
        <v>592</v>
      </c>
      <c r="F177" s="163">
        <v>1027.5</v>
      </c>
      <c r="G177" s="162"/>
      <c r="H177" s="162">
        <v>1315</v>
      </c>
      <c r="I177" s="164">
        <v>1250</v>
      </c>
      <c r="J177" s="165" t="s">
        <v>680</v>
      </c>
      <c r="K177" s="166">
        <f t="shared" si="113"/>
        <v>287.5</v>
      </c>
      <c r="L177" s="167">
        <f t="shared" si="114"/>
        <v>0.27980535279805352</v>
      </c>
      <c r="M177" s="162" t="s">
        <v>595</v>
      </c>
      <c r="N177" s="168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45</v>
      </c>
      <c r="B178" s="160">
        <v>42367</v>
      </c>
      <c r="C178" s="160"/>
      <c r="D178" s="161" t="s">
        <v>686</v>
      </c>
      <c r="E178" s="162" t="s">
        <v>592</v>
      </c>
      <c r="F178" s="163">
        <v>465</v>
      </c>
      <c r="G178" s="162"/>
      <c r="H178" s="162">
        <v>540</v>
      </c>
      <c r="I178" s="164">
        <v>540</v>
      </c>
      <c r="J178" s="165" t="s">
        <v>680</v>
      </c>
      <c r="K178" s="166">
        <f t="shared" si="113"/>
        <v>75</v>
      </c>
      <c r="L178" s="167">
        <f t="shared" si="114"/>
        <v>0.16129032258064516</v>
      </c>
      <c r="M178" s="162" t="s">
        <v>595</v>
      </c>
      <c r="N178" s="168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46</v>
      </c>
      <c r="B179" s="160">
        <v>42380</v>
      </c>
      <c r="C179" s="160"/>
      <c r="D179" s="161" t="s">
        <v>404</v>
      </c>
      <c r="E179" s="162" t="s">
        <v>604</v>
      </c>
      <c r="F179" s="163">
        <v>81</v>
      </c>
      <c r="G179" s="162"/>
      <c r="H179" s="162">
        <v>110</v>
      </c>
      <c r="I179" s="164">
        <v>110</v>
      </c>
      <c r="J179" s="165" t="s">
        <v>680</v>
      </c>
      <c r="K179" s="166">
        <f t="shared" si="113"/>
        <v>29</v>
      </c>
      <c r="L179" s="167">
        <f t="shared" si="114"/>
        <v>0.35802469135802467</v>
      </c>
      <c r="M179" s="162" t="s">
        <v>595</v>
      </c>
      <c r="N179" s="168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47</v>
      </c>
      <c r="B180" s="160">
        <v>42382</v>
      </c>
      <c r="C180" s="160"/>
      <c r="D180" s="161" t="s">
        <v>687</v>
      </c>
      <c r="E180" s="162" t="s">
        <v>604</v>
      </c>
      <c r="F180" s="163">
        <v>417.5</v>
      </c>
      <c r="G180" s="162"/>
      <c r="H180" s="162">
        <v>547</v>
      </c>
      <c r="I180" s="164">
        <v>535</v>
      </c>
      <c r="J180" s="165" t="s">
        <v>680</v>
      </c>
      <c r="K180" s="166">
        <f t="shared" si="113"/>
        <v>129.5</v>
      </c>
      <c r="L180" s="167">
        <f t="shared" si="114"/>
        <v>0.31017964071856285</v>
      </c>
      <c r="M180" s="162" t="s">
        <v>595</v>
      </c>
      <c r="N180" s="168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48</v>
      </c>
      <c r="B181" s="160">
        <v>42408</v>
      </c>
      <c r="C181" s="160"/>
      <c r="D181" s="161" t="s">
        <v>688</v>
      </c>
      <c r="E181" s="162" t="s">
        <v>592</v>
      </c>
      <c r="F181" s="163">
        <v>650</v>
      </c>
      <c r="G181" s="162"/>
      <c r="H181" s="162">
        <v>800</v>
      </c>
      <c r="I181" s="164">
        <v>800</v>
      </c>
      <c r="J181" s="165" t="s">
        <v>680</v>
      </c>
      <c r="K181" s="166">
        <f t="shared" si="113"/>
        <v>150</v>
      </c>
      <c r="L181" s="167">
        <f t="shared" si="114"/>
        <v>0.23076923076923078</v>
      </c>
      <c r="M181" s="162" t="s">
        <v>595</v>
      </c>
      <c r="N181" s="168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49</v>
      </c>
      <c r="B182" s="160">
        <v>42433</v>
      </c>
      <c r="C182" s="160"/>
      <c r="D182" s="161" t="s">
        <v>237</v>
      </c>
      <c r="E182" s="162" t="s">
        <v>592</v>
      </c>
      <c r="F182" s="163">
        <v>437.5</v>
      </c>
      <c r="G182" s="162"/>
      <c r="H182" s="162">
        <v>504.5</v>
      </c>
      <c r="I182" s="164">
        <v>522</v>
      </c>
      <c r="J182" s="165" t="s">
        <v>689</v>
      </c>
      <c r="K182" s="166">
        <f t="shared" si="113"/>
        <v>67</v>
      </c>
      <c r="L182" s="167">
        <f t="shared" si="114"/>
        <v>0.15314285714285714</v>
      </c>
      <c r="M182" s="162" t="s">
        <v>595</v>
      </c>
      <c r="N182" s="168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50</v>
      </c>
      <c r="B183" s="160">
        <v>42438</v>
      </c>
      <c r="C183" s="160"/>
      <c r="D183" s="161" t="s">
        <v>690</v>
      </c>
      <c r="E183" s="162" t="s">
        <v>592</v>
      </c>
      <c r="F183" s="163">
        <v>189.5</v>
      </c>
      <c r="G183" s="162"/>
      <c r="H183" s="162">
        <v>218</v>
      </c>
      <c r="I183" s="164">
        <v>218</v>
      </c>
      <c r="J183" s="165" t="s">
        <v>680</v>
      </c>
      <c r="K183" s="166">
        <f t="shared" si="113"/>
        <v>28.5</v>
      </c>
      <c r="L183" s="167">
        <f t="shared" si="114"/>
        <v>0.15039577836411611</v>
      </c>
      <c r="M183" s="162" t="s">
        <v>595</v>
      </c>
      <c r="N183" s="168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9">
        <v>51</v>
      </c>
      <c r="B184" s="170">
        <v>42471</v>
      </c>
      <c r="C184" s="170"/>
      <c r="D184" s="178" t="s">
        <v>691</v>
      </c>
      <c r="E184" s="173" t="s">
        <v>592</v>
      </c>
      <c r="F184" s="173">
        <v>36.5</v>
      </c>
      <c r="G184" s="174"/>
      <c r="H184" s="174">
        <v>15.85</v>
      </c>
      <c r="I184" s="174">
        <v>60</v>
      </c>
      <c r="J184" s="175" t="s">
        <v>692</v>
      </c>
      <c r="K184" s="176">
        <f t="shared" si="113"/>
        <v>-20.65</v>
      </c>
      <c r="L184" s="177">
        <f t="shared" si="114"/>
        <v>-0.5657534246575342</v>
      </c>
      <c r="M184" s="173" t="s">
        <v>605</v>
      </c>
      <c r="N184" s="181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52</v>
      </c>
      <c r="B185" s="160">
        <v>42472</v>
      </c>
      <c r="C185" s="160"/>
      <c r="D185" s="161" t="s">
        <v>693</v>
      </c>
      <c r="E185" s="162" t="s">
        <v>592</v>
      </c>
      <c r="F185" s="163">
        <v>93</v>
      </c>
      <c r="G185" s="162"/>
      <c r="H185" s="162">
        <v>149</v>
      </c>
      <c r="I185" s="164">
        <v>140</v>
      </c>
      <c r="J185" s="165" t="s">
        <v>694</v>
      </c>
      <c r="K185" s="166">
        <f t="shared" si="113"/>
        <v>56</v>
      </c>
      <c r="L185" s="167">
        <f t="shared" si="114"/>
        <v>0.60215053763440862</v>
      </c>
      <c r="M185" s="162" t="s">
        <v>595</v>
      </c>
      <c r="N185" s="168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53</v>
      </c>
      <c r="B186" s="160">
        <v>42472</v>
      </c>
      <c r="C186" s="160"/>
      <c r="D186" s="161" t="s">
        <v>695</v>
      </c>
      <c r="E186" s="162" t="s">
        <v>592</v>
      </c>
      <c r="F186" s="163">
        <v>130</v>
      </c>
      <c r="G186" s="162"/>
      <c r="H186" s="162">
        <v>150</v>
      </c>
      <c r="I186" s="164" t="s">
        <v>696</v>
      </c>
      <c r="J186" s="165" t="s">
        <v>680</v>
      </c>
      <c r="K186" s="166">
        <f t="shared" si="113"/>
        <v>20</v>
      </c>
      <c r="L186" s="167">
        <f t="shared" si="114"/>
        <v>0.15384615384615385</v>
      </c>
      <c r="M186" s="162" t="s">
        <v>595</v>
      </c>
      <c r="N186" s="168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54</v>
      </c>
      <c r="B187" s="160">
        <v>42473</v>
      </c>
      <c r="C187" s="160"/>
      <c r="D187" s="161" t="s">
        <v>697</v>
      </c>
      <c r="E187" s="162" t="s">
        <v>592</v>
      </c>
      <c r="F187" s="163">
        <v>196</v>
      </c>
      <c r="G187" s="162"/>
      <c r="H187" s="162">
        <v>299</v>
      </c>
      <c r="I187" s="164">
        <v>299</v>
      </c>
      <c r="J187" s="165" t="s">
        <v>680</v>
      </c>
      <c r="K187" s="166">
        <v>103</v>
      </c>
      <c r="L187" s="167">
        <v>0.52551020408163296</v>
      </c>
      <c r="M187" s="162" t="s">
        <v>595</v>
      </c>
      <c r="N187" s="168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55</v>
      </c>
      <c r="B188" s="160">
        <v>42473</v>
      </c>
      <c r="C188" s="160"/>
      <c r="D188" s="161" t="s">
        <v>698</v>
      </c>
      <c r="E188" s="162" t="s">
        <v>592</v>
      </c>
      <c r="F188" s="163">
        <v>88</v>
      </c>
      <c r="G188" s="162"/>
      <c r="H188" s="162">
        <v>103</v>
      </c>
      <c r="I188" s="164">
        <v>103</v>
      </c>
      <c r="J188" s="165" t="s">
        <v>680</v>
      </c>
      <c r="K188" s="166">
        <v>15</v>
      </c>
      <c r="L188" s="167">
        <v>0.170454545454545</v>
      </c>
      <c r="M188" s="162" t="s">
        <v>595</v>
      </c>
      <c r="N188" s="168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9">
        <v>56</v>
      </c>
      <c r="B189" s="160">
        <v>42492</v>
      </c>
      <c r="C189" s="160"/>
      <c r="D189" s="161" t="s">
        <v>699</v>
      </c>
      <c r="E189" s="162" t="s">
        <v>592</v>
      </c>
      <c r="F189" s="163">
        <v>127.5</v>
      </c>
      <c r="G189" s="162"/>
      <c r="H189" s="162">
        <v>148</v>
      </c>
      <c r="I189" s="164" t="s">
        <v>700</v>
      </c>
      <c r="J189" s="165" t="s">
        <v>680</v>
      </c>
      <c r="K189" s="166">
        <f t="shared" ref="K189:K193" si="115">H189-F189</f>
        <v>20.5</v>
      </c>
      <c r="L189" s="167">
        <f t="shared" ref="L189:L193" si="116">K189/F189</f>
        <v>0.16078431372549021</v>
      </c>
      <c r="M189" s="162" t="s">
        <v>595</v>
      </c>
      <c r="N189" s="168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57</v>
      </c>
      <c r="B190" s="160">
        <v>42493</v>
      </c>
      <c r="C190" s="160"/>
      <c r="D190" s="161" t="s">
        <v>701</v>
      </c>
      <c r="E190" s="162" t="s">
        <v>592</v>
      </c>
      <c r="F190" s="163">
        <v>675</v>
      </c>
      <c r="G190" s="162"/>
      <c r="H190" s="162">
        <v>815</v>
      </c>
      <c r="I190" s="164" t="s">
        <v>702</v>
      </c>
      <c r="J190" s="165" t="s">
        <v>680</v>
      </c>
      <c r="K190" s="166">
        <f t="shared" si="115"/>
        <v>140</v>
      </c>
      <c r="L190" s="167">
        <f t="shared" si="116"/>
        <v>0.2074074074074074</v>
      </c>
      <c r="M190" s="162" t="s">
        <v>595</v>
      </c>
      <c r="N190" s="168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9">
        <v>58</v>
      </c>
      <c r="B191" s="170">
        <v>42522</v>
      </c>
      <c r="C191" s="170"/>
      <c r="D191" s="171" t="s">
        <v>703</v>
      </c>
      <c r="E191" s="172" t="s">
        <v>592</v>
      </c>
      <c r="F191" s="173">
        <v>500</v>
      </c>
      <c r="G191" s="173"/>
      <c r="H191" s="174">
        <v>232.5</v>
      </c>
      <c r="I191" s="174" t="s">
        <v>704</v>
      </c>
      <c r="J191" s="175" t="s">
        <v>705</v>
      </c>
      <c r="K191" s="176">
        <f t="shared" si="115"/>
        <v>-267.5</v>
      </c>
      <c r="L191" s="177">
        <f t="shared" si="116"/>
        <v>-0.53500000000000003</v>
      </c>
      <c r="M191" s="173" t="s">
        <v>605</v>
      </c>
      <c r="N191" s="170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59</v>
      </c>
      <c r="B192" s="160">
        <v>42527</v>
      </c>
      <c r="C192" s="160"/>
      <c r="D192" s="161" t="s">
        <v>543</v>
      </c>
      <c r="E192" s="162" t="s">
        <v>592</v>
      </c>
      <c r="F192" s="163">
        <v>110</v>
      </c>
      <c r="G192" s="162"/>
      <c r="H192" s="162">
        <v>126.5</v>
      </c>
      <c r="I192" s="164">
        <v>125</v>
      </c>
      <c r="J192" s="165" t="s">
        <v>632</v>
      </c>
      <c r="K192" s="166">
        <f t="shared" si="115"/>
        <v>16.5</v>
      </c>
      <c r="L192" s="167">
        <f t="shared" si="116"/>
        <v>0.15</v>
      </c>
      <c r="M192" s="162" t="s">
        <v>595</v>
      </c>
      <c r="N192" s="168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60</v>
      </c>
      <c r="B193" s="160">
        <v>42538</v>
      </c>
      <c r="C193" s="160"/>
      <c r="D193" s="161" t="s">
        <v>706</v>
      </c>
      <c r="E193" s="162" t="s">
        <v>592</v>
      </c>
      <c r="F193" s="163">
        <v>44</v>
      </c>
      <c r="G193" s="162"/>
      <c r="H193" s="162">
        <v>69.5</v>
      </c>
      <c r="I193" s="164">
        <v>69.5</v>
      </c>
      <c r="J193" s="165" t="s">
        <v>707</v>
      </c>
      <c r="K193" s="166">
        <f t="shared" si="115"/>
        <v>25.5</v>
      </c>
      <c r="L193" s="167">
        <f t="shared" si="116"/>
        <v>0.57954545454545459</v>
      </c>
      <c r="M193" s="162" t="s">
        <v>595</v>
      </c>
      <c r="N193" s="168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61</v>
      </c>
      <c r="B194" s="160">
        <v>42549</v>
      </c>
      <c r="C194" s="160"/>
      <c r="D194" s="161" t="s">
        <v>708</v>
      </c>
      <c r="E194" s="162" t="s">
        <v>592</v>
      </c>
      <c r="F194" s="163">
        <v>262.5</v>
      </c>
      <c r="G194" s="162"/>
      <c r="H194" s="162">
        <v>340</v>
      </c>
      <c r="I194" s="164">
        <v>333</v>
      </c>
      <c r="J194" s="165" t="s">
        <v>709</v>
      </c>
      <c r="K194" s="166">
        <v>77.5</v>
      </c>
      <c r="L194" s="167">
        <v>0.29523809523809502</v>
      </c>
      <c r="M194" s="162" t="s">
        <v>595</v>
      </c>
      <c r="N194" s="168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62</v>
      </c>
      <c r="B195" s="160">
        <v>42549</v>
      </c>
      <c r="C195" s="160"/>
      <c r="D195" s="161" t="s">
        <v>710</v>
      </c>
      <c r="E195" s="162" t="s">
        <v>592</v>
      </c>
      <c r="F195" s="163">
        <v>840</v>
      </c>
      <c r="G195" s="162"/>
      <c r="H195" s="162">
        <v>1230</v>
      </c>
      <c r="I195" s="164">
        <v>1230</v>
      </c>
      <c r="J195" s="165" t="s">
        <v>680</v>
      </c>
      <c r="K195" s="166">
        <v>390</v>
      </c>
      <c r="L195" s="167">
        <v>0.46428571428571402</v>
      </c>
      <c r="M195" s="162" t="s">
        <v>595</v>
      </c>
      <c r="N195" s="168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2">
        <v>63</v>
      </c>
      <c r="B196" s="183">
        <v>42556</v>
      </c>
      <c r="C196" s="183"/>
      <c r="D196" s="184" t="s">
        <v>711</v>
      </c>
      <c r="E196" s="185" t="s">
        <v>592</v>
      </c>
      <c r="F196" s="185">
        <v>395</v>
      </c>
      <c r="G196" s="186"/>
      <c r="H196" s="186">
        <f>(468.5+342.5)/2</f>
        <v>405.5</v>
      </c>
      <c r="I196" s="186">
        <v>510</v>
      </c>
      <c r="J196" s="187" t="s">
        <v>712</v>
      </c>
      <c r="K196" s="188">
        <f t="shared" ref="K196:K202" si="117">H196-F196</f>
        <v>10.5</v>
      </c>
      <c r="L196" s="189">
        <f t="shared" ref="L196:L202" si="118">K196/F196</f>
        <v>2.6582278481012658E-2</v>
      </c>
      <c r="M196" s="185" t="s">
        <v>613</v>
      </c>
      <c r="N196" s="183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9">
        <v>64</v>
      </c>
      <c r="B197" s="170">
        <v>42584</v>
      </c>
      <c r="C197" s="170"/>
      <c r="D197" s="171" t="s">
        <v>713</v>
      </c>
      <c r="E197" s="172" t="s">
        <v>604</v>
      </c>
      <c r="F197" s="173">
        <f>169.5-12.8</f>
        <v>156.69999999999999</v>
      </c>
      <c r="G197" s="173"/>
      <c r="H197" s="174">
        <v>77</v>
      </c>
      <c r="I197" s="174" t="s">
        <v>714</v>
      </c>
      <c r="J197" s="175" t="s">
        <v>715</v>
      </c>
      <c r="K197" s="176">
        <f t="shared" si="117"/>
        <v>-79.699999999999989</v>
      </c>
      <c r="L197" s="177">
        <f t="shared" si="118"/>
        <v>-0.50861518825781749</v>
      </c>
      <c r="M197" s="173" t="s">
        <v>605</v>
      </c>
      <c r="N197" s="170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9">
        <v>65</v>
      </c>
      <c r="B198" s="170">
        <v>42586</v>
      </c>
      <c r="C198" s="170"/>
      <c r="D198" s="171" t="s">
        <v>716</v>
      </c>
      <c r="E198" s="172" t="s">
        <v>592</v>
      </c>
      <c r="F198" s="173">
        <v>400</v>
      </c>
      <c r="G198" s="173"/>
      <c r="H198" s="174">
        <v>305</v>
      </c>
      <c r="I198" s="174">
        <v>475</v>
      </c>
      <c r="J198" s="175" t="s">
        <v>717</v>
      </c>
      <c r="K198" s="176">
        <f t="shared" si="117"/>
        <v>-95</v>
      </c>
      <c r="L198" s="177">
        <f t="shared" si="118"/>
        <v>-0.23749999999999999</v>
      </c>
      <c r="M198" s="173" t="s">
        <v>605</v>
      </c>
      <c r="N198" s="170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66</v>
      </c>
      <c r="B199" s="160">
        <v>42593</v>
      </c>
      <c r="C199" s="160"/>
      <c r="D199" s="161" t="s">
        <v>718</v>
      </c>
      <c r="E199" s="162" t="s">
        <v>592</v>
      </c>
      <c r="F199" s="163">
        <v>86.5</v>
      </c>
      <c r="G199" s="162"/>
      <c r="H199" s="162">
        <v>130</v>
      </c>
      <c r="I199" s="164">
        <v>130</v>
      </c>
      <c r="J199" s="165" t="s">
        <v>719</v>
      </c>
      <c r="K199" s="166">
        <f t="shared" si="117"/>
        <v>43.5</v>
      </c>
      <c r="L199" s="167">
        <f t="shared" si="118"/>
        <v>0.50289017341040465</v>
      </c>
      <c r="M199" s="162" t="s">
        <v>595</v>
      </c>
      <c r="N199" s="168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9">
        <v>67</v>
      </c>
      <c r="B200" s="170">
        <v>42600</v>
      </c>
      <c r="C200" s="170"/>
      <c r="D200" s="171" t="s">
        <v>122</v>
      </c>
      <c r="E200" s="172" t="s">
        <v>592</v>
      </c>
      <c r="F200" s="173">
        <v>133.5</v>
      </c>
      <c r="G200" s="173"/>
      <c r="H200" s="174">
        <v>126.5</v>
      </c>
      <c r="I200" s="174">
        <v>178</v>
      </c>
      <c r="J200" s="175" t="s">
        <v>720</v>
      </c>
      <c r="K200" s="176">
        <f t="shared" si="117"/>
        <v>-7</v>
      </c>
      <c r="L200" s="177">
        <f t="shared" si="118"/>
        <v>-5.2434456928838954E-2</v>
      </c>
      <c r="M200" s="173" t="s">
        <v>605</v>
      </c>
      <c r="N200" s="170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68</v>
      </c>
      <c r="B201" s="160">
        <v>42613</v>
      </c>
      <c r="C201" s="160"/>
      <c r="D201" s="161" t="s">
        <v>721</v>
      </c>
      <c r="E201" s="162" t="s">
        <v>592</v>
      </c>
      <c r="F201" s="163">
        <v>560</v>
      </c>
      <c r="G201" s="162"/>
      <c r="H201" s="162">
        <v>725</v>
      </c>
      <c r="I201" s="164">
        <v>725</v>
      </c>
      <c r="J201" s="165" t="s">
        <v>626</v>
      </c>
      <c r="K201" s="166">
        <f t="shared" si="117"/>
        <v>165</v>
      </c>
      <c r="L201" s="167">
        <f t="shared" si="118"/>
        <v>0.29464285714285715</v>
      </c>
      <c r="M201" s="162" t="s">
        <v>595</v>
      </c>
      <c r="N201" s="168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69</v>
      </c>
      <c r="B202" s="160">
        <v>42614</v>
      </c>
      <c r="C202" s="160"/>
      <c r="D202" s="161" t="s">
        <v>722</v>
      </c>
      <c r="E202" s="162" t="s">
        <v>592</v>
      </c>
      <c r="F202" s="163">
        <v>160.5</v>
      </c>
      <c r="G202" s="162"/>
      <c r="H202" s="162">
        <v>210</v>
      </c>
      <c r="I202" s="164">
        <v>210</v>
      </c>
      <c r="J202" s="165" t="s">
        <v>626</v>
      </c>
      <c r="K202" s="166">
        <f t="shared" si="117"/>
        <v>49.5</v>
      </c>
      <c r="L202" s="167">
        <f t="shared" si="118"/>
        <v>0.30841121495327101</v>
      </c>
      <c r="M202" s="162" t="s">
        <v>595</v>
      </c>
      <c r="N202" s="168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9">
        <v>70</v>
      </c>
      <c r="B203" s="160">
        <v>42646</v>
      </c>
      <c r="C203" s="160"/>
      <c r="D203" s="161" t="s">
        <v>416</v>
      </c>
      <c r="E203" s="162" t="s">
        <v>592</v>
      </c>
      <c r="F203" s="163">
        <v>430</v>
      </c>
      <c r="G203" s="162"/>
      <c r="H203" s="162">
        <v>596</v>
      </c>
      <c r="I203" s="164">
        <v>575</v>
      </c>
      <c r="J203" s="165" t="s">
        <v>723</v>
      </c>
      <c r="K203" s="166">
        <v>166</v>
      </c>
      <c r="L203" s="167">
        <v>0.38604651162790699</v>
      </c>
      <c r="M203" s="162" t="s">
        <v>595</v>
      </c>
      <c r="N203" s="168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71</v>
      </c>
      <c r="B204" s="160">
        <v>42657</v>
      </c>
      <c r="C204" s="160"/>
      <c r="D204" s="161" t="s">
        <v>724</v>
      </c>
      <c r="E204" s="162" t="s">
        <v>592</v>
      </c>
      <c r="F204" s="163">
        <v>280</v>
      </c>
      <c r="G204" s="162"/>
      <c r="H204" s="162">
        <v>345</v>
      </c>
      <c r="I204" s="164">
        <v>345</v>
      </c>
      <c r="J204" s="165" t="s">
        <v>626</v>
      </c>
      <c r="K204" s="166">
        <f t="shared" ref="K204:K209" si="119">H204-F204</f>
        <v>65</v>
      </c>
      <c r="L204" s="167">
        <f t="shared" ref="L204:L205" si="120">K204/F204</f>
        <v>0.23214285714285715</v>
      </c>
      <c r="M204" s="162" t="s">
        <v>595</v>
      </c>
      <c r="N204" s="168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72</v>
      </c>
      <c r="B205" s="160">
        <v>42657</v>
      </c>
      <c r="C205" s="160"/>
      <c r="D205" s="161" t="s">
        <v>725</v>
      </c>
      <c r="E205" s="162" t="s">
        <v>592</v>
      </c>
      <c r="F205" s="163">
        <v>245</v>
      </c>
      <c r="G205" s="162"/>
      <c r="H205" s="162">
        <v>325.5</v>
      </c>
      <c r="I205" s="164">
        <v>330</v>
      </c>
      <c r="J205" s="165" t="s">
        <v>726</v>
      </c>
      <c r="K205" s="166">
        <f t="shared" si="119"/>
        <v>80.5</v>
      </c>
      <c r="L205" s="167">
        <f t="shared" si="120"/>
        <v>0.32857142857142857</v>
      </c>
      <c r="M205" s="162" t="s">
        <v>595</v>
      </c>
      <c r="N205" s="168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9">
        <v>73</v>
      </c>
      <c r="B206" s="160">
        <v>42660</v>
      </c>
      <c r="C206" s="160"/>
      <c r="D206" s="161" t="s">
        <v>727</v>
      </c>
      <c r="E206" s="162" t="s">
        <v>592</v>
      </c>
      <c r="F206" s="163">
        <v>125</v>
      </c>
      <c r="G206" s="162"/>
      <c r="H206" s="162">
        <v>160</v>
      </c>
      <c r="I206" s="164">
        <v>160</v>
      </c>
      <c r="J206" s="165" t="s">
        <v>680</v>
      </c>
      <c r="K206" s="166">
        <f t="shared" si="119"/>
        <v>35</v>
      </c>
      <c r="L206" s="167">
        <v>0.28000000000000003</v>
      </c>
      <c r="M206" s="162" t="s">
        <v>595</v>
      </c>
      <c r="N206" s="168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74</v>
      </c>
      <c r="B207" s="160">
        <v>42660</v>
      </c>
      <c r="C207" s="160"/>
      <c r="D207" s="161" t="s">
        <v>728</v>
      </c>
      <c r="E207" s="162" t="s">
        <v>592</v>
      </c>
      <c r="F207" s="163">
        <v>114</v>
      </c>
      <c r="G207" s="162"/>
      <c r="H207" s="162">
        <v>145</v>
      </c>
      <c r="I207" s="164">
        <v>145</v>
      </c>
      <c r="J207" s="165" t="s">
        <v>680</v>
      </c>
      <c r="K207" s="166">
        <f t="shared" si="119"/>
        <v>31</v>
      </c>
      <c r="L207" s="167">
        <f t="shared" ref="L207:L209" si="121">K207/F207</f>
        <v>0.27192982456140352</v>
      </c>
      <c r="M207" s="162" t="s">
        <v>595</v>
      </c>
      <c r="N207" s="168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75</v>
      </c>
      <c r="B208" s="160">
        <v>42660</v>
      </c>
      <c r="C208" s="160"/>
      <c r="D208" s="161" t="s">
        <v>729</v>
      </c>
      <c r="E208" s="162" t="s">
        <v>592</v>
      </c>
      <c r="F208" s="163">
        <v>212</v>
      </c>
      <c r="G208" s="162"/>
      <c r="H208" s="162">
        <v>280</v>
      </c>
      <c r="I208" s="164">
        <v>276</v>
      </c>
      <c r="J208" s="165" t="s">
        <v>730</v>
      </c>
      <c r="K208" s="166">
        <f t="shared" si="119"/>
        <v>68</v>
      </c>
      <c r="L208" s="167">
        <f t="shared" si="121"/>
        <v>0.32075471698113206</v>
      </c>
      <c r="M208" s="162" t="s">
        <v>595</v>
      </c>
      <c r="N208" s="168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76</v>
      </c>
      <c r="B209" s="160">
        <v>42678</v>
      </c>
      <c r="C209" s="160"/>
      <c r="D209" s="161" t="s">
        <v>465</v>
      </c>
      <c r="E209" s="162" t="s">
        <v>592</v>
      </c>
      <c r="F209" s="163">
        <v>155</v>
      </c>
      <c r="G209" s="162"/>
      <c r="H209" s="162">
        <v>210</v>
      </c>
      <c r="I209" s="164">
        <v>210</v>
      </c>
      <c r="J209" s="165" t="s">
        <v>731</v>
      </c>
      <c r="K209" s="166">
        <f t="shared" si="119"/>
        <v>55</v>
      </c>
      <c r="L209" s="167">
        <f t="shared" si="121"/>
        <v>0.35483870967741937</v>
      </c>
      <c r="M209" s="162" t="s">
        <v>595</v>
      </c>
      <c r="N209" s="168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9">
        <v>77</v>
      </c>
      <c r="B210" s="170">
        <v>42710</v>
      </c>
      <c r="C210" s="170"/>
      <c r="D210" s="171" t="s">
        <v>732</v>
      </c>
      <c r="E210" s="172" t="s">
        <v>592</v>
      </c>
      <c r="F210" s="173">
        <v>150.5</v>
      </c>
      <c r="G210" s="173"/>
      <c r="H210" s="174">
        <v>72.5</v>
      </c>
      <c r="I210" s="174">
        <v>174</v>
      </c>
      <c r="J210" s="175" t="s">
        <v>733</v>
      </c>
      <c r="K210" s="176">
        <v>-78</v>
      </c>
      <c r="L210" s="177">
        <v>-0.51827242524916906</v>
      </c>
      <c r="M210" s="173" t="s">
        <v>605</v>
      </c>
      <c r="N210" s="170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78</v>
      </c>
      <c r="B211" s="160">
        <v>42712</v>
      </c>
      <c r="C211" s="160"/>
      <c r="D211" s="161" t="s">
        <v>734</v>
      </c>
      <c r="E211" s="162" t="s">
        <v>592</v>
      </c>
      <c r="F211" s="163">
        <v>380</v>
      </c>
      <c r="G211" s="162"/>
      <c r="H211" s="162">
        <v>478</v>
      </c>
      <c r="I211" s="164">
        <v>468</v>
      </c>
      <c r="J211" s="165" t="s">
        <v>680</v>
      </c>
      <c r="K211" s="166">
        <f t="shared" ref="K211:K213" si="122">H211-F211</f>
        <v>98</v>
      </c>
      <c r="L211" s="167">
        <f t="shared" ref="L211:L213" si="123">K211/F211</f>
        <v>0.25789473684210529</v>
      </c>
      <c r="M211" s="162" t="s">
        <v>595</v>
      </c>
      <c r="N211" s="168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79</v>
      </c>
      <c r="B212" s="160">
        <v>42734</v>
      </c>
      <c r="C212" s="160"/>
      <c r="D212" s="161" t="s">
        <v>121</v>
      </c>
      <c r="E212" s="162" t="s">
        <v>592</v>
      </c>
      <c r="F212" s="163">
        <v>305</v>
      </c>
      <c r="G212" s="162"/>
      <c r="H212" s="162">
        <v>375</v>
      </c>
      <c r="I212" s="164">
        <v>375</v>
      </c>
      <c r="J212" s="165" t="s">
        <v>680</v>
      </c>
      <c r="K212" s="166">
        <f t="shared" si="122"/>
        <v>70</v>
      </c>
      <c r="L212" s="167">
        <f t="shared" si="123"/>
        <v>0.22950819672131148</v>
      </c>
      <c r="M212" s="162" t="s">
        <v>595</v>
      </c>
      <c r="N212" s="168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9">
        <v>80</v>
      </c>
      <c r="B213" s="160">
        <v>42739</v>
      </c>
      <c r="C213" s="160"/>
      <c r="D213" s="161" t="s">
        <v>104</v>
      </c>
      <c r="E213" s="162" t="s">
        <v>592</v>
      </c>
      <c r="F213" s="163">
        <v>99.5</v>
      </c>
      <c r="G213" s="162"/>
      <c r="H213" s="162">
        <v>158</v>
      </c>
      <c r="I213" s="164">
        <v>158</v>
      </c>
      <c r="J213" s="165" t="s">
        <v>680</v>
      </c>
      <c r="K213" s="166">
        <f t="shared" si="122"/>
        <v>58.5</v>
      </c>
      <c r="L213" s="167">
        <f t="shared" si="123"/>
        <v>0.5879396984924623</v>
      </c>
      <c r="M213" s="162" t="s">
        <v>595</v>
      </c>
      <c r="N213" s="168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81</v>
      </c>
      <c r="B214" s="160">
        <v>42739</v>
      </c>
      <c r="C214" s="160"/>
      <c r="D214" s="161" t="s">
        <v>104</v>
      </c>
      <c r="E214" s="162" t="s">
        <v>592</v>
      </c>
      <c r="F214" s="163">
        <v>99.5</v>
      </c>
      <c r="G214" s="162"/>
      <c r="H214" s="162">
        <v>158</v>
      </c>
      <c r="I214" s="164">
        <v>158</v>
      </c>
      <c r="J214" s="165" t="s">
        <v>680</v>
      </c>
      <c r="K214" s="166">
        <v>58.5</v>
      </c>
      <c r="L214" s="167">
        <v>0.58793969849246197</v>
      </c>
      <c r="M214" s="162" t="s">
        <v>595</v>
      </c>
      <c r="N214" s="168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82</v>
      </c>
      <c r="B215" s="160">
        <v>42786</v>
      </c>
      <c r="C215" s="160"/>
      <c r="D215" s="161" t="s">
        <v>210</v>
      </c>
      <c r="E215" s="162" t="s">
        <v>592</v>
      </c>
      <c r="F215" s="163">
        <v>140.5</v>
      </c>
      <c r="G215" s="162"/>
      <c r="H215" s="162">
        <v>220</v>
      </c>
      <c r="I215" s="164">
        <v>220</v>
      </c>
      <c r="J215" s="165" t="s">
        <v>680</v>
      </c>
      <c r="K215" s="166">
        <f>H215-F215</f>
        <v>79.5</v>
      </c>
      <c r="L215" s="167">
        <f>K215/F215</f>
        <v>0.5658362989323843</v>
      </c>
      <c r="M215" s="162" t="s">
        <v>595</v>
      </c>
      <c r="N215" s="168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83</v>
      </c>
      <c r="B216" s="160">
        <v>42786</v>
      </c>
      <c r="C216" s="160"/>
      <c r="D216" s="161" t="s">
        <v>735</v>
      </c>
      <c r="E216" s="162" t="s">
        <v>592</v>
      </c>
      <c r="F216" s="163">
        <v>202.5</v>
      </c>
      <c r="G216" s="162"/>
      <c r="H216" s="162">
        <v>234</v>
      </c>
      <c r="I216" s="164">
        <v>234</v>
      </c>
      <c r="J216" s="165" t="s">
        <v>680</v>
      </c>
      <c r="K216" s="166">
        <v>31.5</v>
      </c>
      <c r="L216" s="167">
        <v>0.155555555555556</v>
      </c>
      <c r="M216" s="162" t="s">
        <v>595</v>
      </c>
      <c r="N216" s="168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84</v>
      </c>
      <c r="B217" s="160">
        <v>42818</v>
      </c>
      <c r="C217" s="160"/>
      <c r="D217" s="161" t="s">
        <v>736</v>
      </c>
      <c r="E217" s="162" t="s">
        <v>592</v>
      </c>
      <c r="F217" s="163">
        <v>300.5</v>
      </c>
      <c r="G217" s="162"/>
      <c r="H217" s="162">
        <v>417.5</v>
      </c>
      <c r="I217" s="164">
        <v>420</v>
      </c>
      <c r="J217" s="165" t="s">
        <v>737</v>
      </c>
      <c r="K217" s="166">
        <f>H217-F217</f>
        <v>117</v>
      </c>
      <c r="L217" s="167">
        <f>K217/F217</f>
        <v>0.38935108153078202</v>
      </c>
      <c r="M217" s="162" t="s">
        <v>595</v>
      </c>
      <c r="N217" s="168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9">
        <v>85</v>
      </c>
      <c r="B218" s="160">
        <v>42818</v>
      </c>
      <c r="C218" s="160"/>
      <c r="D218" s="161" t="s">
        <v>710</v>
      </c>
      <c r="E218" s="162" t="s">
        <v>592</v>
      </c>
      <c r="F218" s="163">
        <v>850</v>
      </c>
      <c r="G218" s="162"/>
      <c r="H218" s="162">
        <v>1042.5</v>
      </c>
      <c r="I218" s="164">
        <v>1023</v>
      </c>
      <c r="J218" s="165" t="s">
        <v>738</v>
      </c>
      <c r="K218" s="166">
        <v>192.5</v>
      </c>
      <c r="L218" s="167">
        <v>0.22647058823529401</v>
      </c>
      <c r="M218" s="162" t="s">
        <v>595</v>
      </c>
      <c r="N218" s="168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9">
        <v>86</v>
      </c>
      <c r="B219" s="160">
        <v>42830</v>
      </c>
      <c r="C219" s="160"/>
      <c r="D219" s="161" t="s">
        <v>496</v>
      </c>
      <c r="E219" s="162" t="s">
        <v>592</v>
      </c>
      <c r="F219" s="163">
        <v>785</v>
      </c>
      <c r="G219" s="162"/>
      <c r="H219" s="162">
        <v>930</v>
      </c>
      <c r="I219" s="164">
        <v>920</v>
      </c>
      <c r="J219" s="165" t="s">
        <v>739</v>
      </c>
      <c r="K219" s="166">
        <f>H219-F219</f>
        <v>145</v>
      </c>
      <c r="L219" s="167">
        <f>K219/F219</f>
        <v>0.18471337579617833</v>
      </c>
      <c r="M219" s="162" t="s">
        <v>595</v>
      </c>
      <c r="N219" s="168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9">
        <v>87</v>
      </c>
      <c r="B220" s="170">
        <v>42831</v>
      </c>
      <c r="C220" s="170"/>
      <c r="D220" s="171" t="s">
        <v>740</v>
      </c>
      <c r="E220" s="172" t="s">
        <v>592</v>
      </c>
      <c r="F220" s="173">
        <v>40</v>
      </c>
      <c r="G220" s="173"/>
      <c r="H220" s="174">
        <v>13.1</v>
      </c>
      <c r="I220" s="174">
        <v>60</v>
      </c>
      <c r="J220" s="175" t="s">
        <v>741</v>
      </c>
      <c r="K220" s="176">
        <v>-26.9</v>
      </c>
      <c r="L220" s="177">
        <v>-0.67249999999999999</v>
      </c>
      <c r="M220" s="173" t="s">
        <v>605</v>
      </c>
      <c r="N220" s="170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88</v>
      </c>
      <c r="B221" s="160">
        <v>42837</v>
      </c>
      <c r="C221" s="160"/>
      <c r="D221" s="161" t="s">
        <v>102</v>
      </c>
      <c r="E221" s="162" t="s">
        <v>592</v>
      </c>
      <c r="F221" s="163">
        <v>289.5</v>
      </c>
      <c r="G221" s="162"/>
      <c r="H221" s="162">
        <v>354</v>
      </c>
      <c r="I221" s="164">
        <v>360</v>
      </c>
      <c r="J221" s="165" t="s">
        <v>742</v>
      </c>
      <c r="K221" s="166">
        <f t="shared" ref="K221:K229" si="124">H221-F221</f>
        <v>64.5</v>
      </c>
      <c r="L221" s="167">
        <f t="shared" ref="L221:L229" si="125">K221/F221</f>
        <v>0.22279792746113988</v>
      </c>
      <c r="M221" s="162" t="s">
        <v>595</v>
      </c>
      <c r="N221" s="168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89</v>
      </c>
      <c r="B222" s="160">
        <v>42845</v>
      </c>
      <c r="C222" s="160"/>
      <c r="D222" s="161" t="s">
        <v>436</v>
      </c>
      <c r="E222" s="162" t="s">
        <v>592</v>
      </c>
      <c r="F222" s="163">
        <v>700</v>
      </c>
      <c r="G222" s="162"/>
      <c r="H222" s="162">
        <v>840</v>
      </c>
      <c r="I222" s="164">
        <v>840</v>
      </c>
      <c r="J222" s="165" t="s">
        <v>743</v>
      </c>
      <c r="K222" s="166">
        <f t="shared" si="124"/>
        <v>140</v>
      </c>
      <c r="L222" s="167">
        <f t="shared" si="125"/>
        <v>0.2</v>
      </c>
      <c r="M222" s="162" t="s">
        <v>595</v>
      </c>
      <c r="N222" s="168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90</v>
      </c>
      <c r="B223" s="160">
        <v>42887</v>
      </c>
      <c r="C223" s="160"/>
      <c r="D223" s="161" t="s">
        <v>744</v>
      </c>
      <c r="E223" s="162" t="s">
        <v>592</v>
      </c>
      <c r="F223" s="163">
        <v>130</v>
      </c>
      <c r="G223" s="162"/>
      <c r="H223" s="162">
        <v>144.25</v>
      </c>
      <c r="I223" s="164">
        <v>170</v>
      </c>
      <c r="J223" s="165" t="s">
        <v>745</v>
      </c>
      <c r="K223" s="166">
        <f t="shared" si="124"/>
        <v>14.25</v>
      </c>
      <c r="L223" s="167">
        <f t="shared" si="125"/>
        <v>0.10961538461538461</v>
      </c>
      <c r="M223" s="162" t="s">
        <v>595</v>
      </c>
      <c r="N223" s="168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91</v>
      </c>
      <c r="B224" s="160">
        <v>42901</v>
      </c>
      <c r="C224" s="160"/>
      <c r="D224" s="161" t="s">
        <v>746</v>
      </c>
      <c r="E224" s="162" t="s">
        <v>592</v>
      </c>
      <c r="F224" s="163">
        <v>214.5</v>
      </c>
      <c r="G224" s="162"/>
      <c r="H224" s="162">
        <v>262</v>
      </c>
      <c r="I224" s="164">
        <v>262</v>
      </c>
      <c r="J224" s="165" t="s">
        <v>615</v>
      </c>
      <c r="K224" s="166">
        <f t="shared" si="124"/>
        <v>47.5</v>
      </c>
      <c r="L224" s="167">
        <f t="shared" si="125"/>
        <v>0.22144522144522144</v>
      </c>
      <c r="M224" s="162" t="s">
        <v>595</v>
      </c>
      <c r="N224" s="168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0">
        <v>92</v>
      </c>
      <c r="B225" s="191">
        <v>42933</v>
      </c>
      <c r="C225" s="191"/>
      <c r="D225" s="192" t="s">
        <v>747</v>
      </c>
      <c r="E225" s="193" t="s">
        <v>592</v>
      </c>
      <c r="F225" s="194">
        <v>370</v>
      </c>
      <c r="G225" s="193"/>
      <c r="H225" s="193">
        <v>447.5</v>
      </c>
      <c r="I225" s="195">
        <v>450</v>
      </c>
      <c r="J225" s="196" t="s">
        <v>680</v>
      </c>
      <c r="K225" s="166">
        <f t="shared" si="124"/>
        <v>77.5</v>
      </c>
      <c r="L225" s="197">
        <f t="shared" si="125"/>
        <v>0.20945945945945946</v>
      </c>
      <c r="M225" s="193" t="s">
        <v>595</v>
      </c>
      <c r="N225" s="198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0">
        <v>93</v>
      </c>
      <c r="B226" s="191">
        <v>42943</v>
      </c>
      <c r="C226" s="191"/>
      <c r="D226" s="192" t="s">
        <v>208</v>
      </c>
      <c r="E226" s="193" t="s">
        <v>592</v>
      </c>
      <c r="F226" s="194">
        <v>657.5</v>
      </c>
      <c r="G226" s="193"/>
      <c r="H226" s="193">
        <v>825</v>
      </c>
      <c r="I226" s="195">
        <v>820</v>
      </c>
      <c r="J226" s="196" t="s">
        <v>680</v>
      </c>
      <c r="K226" s="166">
        <f t="shared" si="124"/>
        <v>167.5</v>
      </c>
      <c r="L226" s="197">
        <f t="shared" si="125"/>
        <v>0.25475285171102663</v>
      </c>
      <c r="M226" s="193" t="s">
        <v>595</v>
      </c>
      <c r="N226" s="198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9">
        <v>94</v>
      </c>
      <c r="B227" s="160">
        <v>42964</v>
      </c>
      <c r="C227" s="160"/>
      <c r="D227" s="161" t="s">
        <v>384</v>
      </c>
      <c r="E227" s="162" t="s">
        <v>592</v>
      </c>
      <c r="F227" s="163">
        <v>605</v>
      </c>
      <c r="G227" s="162"/>
      <c r="H227" s="162">
        <v>750</v>
      </c>
      <c r="I227" s="164">
        <v>750</v>
      </c>
      <c r="J227" s="165" t="s">
        <v>739</v>
      </c>
      <c r="K227" s="166">
        <f t="shared" si="124"/>
        <v>145</v>
      </c>
      <c r="L227" s="167">
        <f t="shared" si="125"/>
        <v>0.23966942148760331</v>
      </c>
      <c r="M227" s="162" t="s">
        <v>595</v>
      </c>
      <c r="N227" s="168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9">
        <v>95</v>
      </c>
      <c r="B228" s="170">
        <v>42979</v>
      </c>
      <c r="C228" s="170"/>
      <c r="D228" s="178" t="s">
        <v>748</v>
      </c>
      <c r="E228" s="173" t="s">
        <v>592</v>
      </c>
      <c r="F228" s="173">
        <v>255</v>
      </c>
      <c r="G228" s="174"/>
      <c r="H228" s="174">
        <v>217.25</v>
      </c>
      <c r="I228" s="174">
        <v>320</v>
      </c>
      <c r="J228" s="175" t="s">
        <v>749</v>
      </c>
      <c r="K228" s="176">
        <f t="shared" si="124"/>
        <v>-37.75</v>
      </c>
      <c r="L228" s="179">
        <f t="shared" si="125"/>
        <v>-0.14803921568627451</v>
      </c>
      <c r="M228" s="173" t="s">
        <v>605</v>
      </c>
      <c r="N228" s="170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96</v>
      </c>
      <c r="B229" s="160">
        <v>42997</v>
      </c>
      <c r="C229" s="160"/>
      <c r="D229" s="161" t="s">
        <v>750</v>
      </c>
      <c r="E229" s="162" t="s">
        <v>592</v>
      </c>
      <c r="F229" s="163">
        <v>215</v>
      </c>
      <c r="G229" s="162"/>
      <c r="H229" s="162">
        <v>258</v>
      </c>
      <c r="I229" s="164">
        <v>258</v>
      </c>
      <c r="J229" s="165" t="s">
        <v>680</v>
      </c>
      <c r="K229" s="166">
        <f t="shared" si="124"/>
        <v>43</v>
      </c>
      <c r="L229" s="167">
        <f t="shared" si="125"/>
        <v>0.2</v>
      </c>
      <c r="M229" s="162" t="s">
        <v>595</v>
      </c>
      <c r="N229" s="168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97</v>
      </c>
      <c r="B230" s="160">
        <v>42997</v>
      </c>
      <c r="C230" s="160"/>
      <c r="D230" s="161" t="s">
        <v>750</v>
      </c>
      <c r="E230" s="162" t="s">
        <v>592</v>
      </c>
      <c r="F230" s="163">
        <v>215</v>
      </c>
      <c r="G230" s="162"/>
      <c r="H230" s="162">
        <v>258</v>
      </c>
      <c r="I230" s="164">
        <v>258</v>
      </c>
      <c r="J230" s="196" t="s">
        <v>680</v>
      </c>
      <c r="K230" s="166">
        <v>43</v>
      </c>
      <c r="L230" s="167">
        <v>0.2</v>
      </c>
      <c r="M230" s="162" t="s">
        <v>595</v>
      </c>
      <c r="N230" s="168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0">
        <v>98</v>
      </c>
      <c r="B231" s="191">
        <v>42998</v>
      </c>
      <c r="C231" s="191"/>
      <c r="D231" s="192" t="s">
        <v>751</v>
      </c>
      <c r="E231" s="193" t="s">
        <v>592</v>
      </c>
      <c r="F231" s="163">
        <v>75</v>
      </c>
      <c r="G231" s="193"/>
      <c r="H231" s="193">
        <v>90</v>
      </c>
      <c r="I231" s="195">
        <v>90</v>
      </c>
      <c r="J231" s="165" t="s">
        <v>752</v>
      </c>
      <c r="K231" s="166">
        <f t="shared" ref="K231:K236" si="126">H231-F231</f>
        <v>15</v>
      </c>
      <c r="L231" s="167">
        <f t="shared" ref="L231:L236" si="127">K231/F231</f>
        <v>0.2</v>
      </c>
      <c r="M231" s="162" t="s">
        <v>595</v>
      </c>
      <c r="N231" s="168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99</v>
      </c>
      <c r="B232" s="191">
        <v>43011</v>
      </c>
      <c r="C232" s="191"/>
      <c r="D232" s="192" t="s">
        <v>753</v>
      </c>
      <c r="E232" s="193" t="s">
        <v>592</v>
      </c>
      <c r="F232" s="194">
        <v>315</v>
      </c>
      <c r="G232" s="193"/>
      <c r="H232" s="193">
        <v>392</v>
      </c>
      <c r="I232" s="195">
        <v>384</v>
      </c>
      <c r="J232" s="196" t="s">
        <v>754</v>
      </c>
      <c r="K232" s="166">
        <f t="shared" si="126"/>
        <v>77</v>
      </c>
      <c r="L232" s="197">
        <f t="shared" si="127"/>
        <v>0.24444444444444444</v>
      </c>
      <c r="M232" s="193" t="s">
        <v>595</v>
      </c>
      <c r="N232" s="198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0">
        <v>100</v>
      </c>
      <c r="B233" s="191">
        <v>43013</v>
      </c>
      <c r="C233" s="191"/>
      <c r="D233" s="192" t="s">
        <v>469</v>
      </c>
      <c r="E233" s="193" t="s">
        <v>592</v>
      </c>
      <c r="F233" s="194">
        <v>145</v>
      </c>
      <c r="G233" s="193"/>
      <c r="H233" s="193">
        <v>179</v>
      </c>
      <c r="I233" s="195">
        <v>180</v>
      </c>
      <c r="J233" s="196" t="s">
        <v>755</v>
      </c>
      <c r="K233" s="166">
        <f t="shared" si="126"/>
        <v>34</v>
      </c>
      <c r="L233" s="197">
        <f t="shared" si="127"/>
        <v>0.23448275862068965</v>
      </c>
      <c r="M233" s="193" t="s">
        <v>595</v>
      </c>
      <c r="N233" s="198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0">
        <v>101</v>
      </c>
      <c r="B234" s="191">
        <v>43014</v>
      </c>
      <c r="C234" s="191"/>
      <c r="D234" s="192" t="s">
        <v>359</v>
      </c>
      <c r="E234" s="193" t="s">
        <v>592</v>
      </c>
      <c r="F234" s="194">
        <v>256</v>
      </c>
      <c r="G234" s="193"/>
      <c r="H234" s="193">
        <v>323</v>
      </c>
      <c r="I234" s="195">
        <v>320</v>
      </c>
      <c r="J234" s="196" t="s">
        <v>680</v>
      </c>
      <c r="K234" s="166">
        <f t="shared" si="126"/>
        <v>67</v>
      </c>
      <c r="L234" s="197">
        <f t="shared" si="127"/>
        <v>0.26171875</v>
      </c>
      <c r="M234" s="193" t="s">
        <v>595</v>
      </c>
      <c r="N234" s="198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0">
        <v>102</v>
      </c>
      <c r="B235" s="191">
        <v>43017</v>
      </c>
      <c r="C235" s="191"/>
      <c r="D235" s="192" t="s">
        <v>373</v>
      </c>
      <c r="E235" s="193" t="s">
        <v>592</v>
      </c>
      <c r="F235" s="194">
        <v>137.5</v>
      </c>
      <c r="G235" s="193"/>
      <c r="H235" s="193">
        <v>184</v>
      </c>
      <c r="I235" s="195">
        <v>183</v>
      </c>
      <c r="J235" s="196" t="s">
        <v>756</v>
      </c>
      <c r="K235" s="166">
        <f t="shared" si="126"/>
        <v>46.5</v>
      </c>
      <c r="L235" s="197">
        <f t="shared" si="127"/>
        <v>0.33818181818181819</v>
      </c>
      <c r="M235" s="193" t="s">
        <v>595</v>
      </c>
      <c r="N235" s="198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0">
        <v>103</v>
      </c>
      <c r="B236" s="191">
        <v>43018</v>
      </c>
      <c r="C236" s="191"/>
      <c r="D236" s="192" t="s">
        <v>757</v>
      </c>
      <c r="E236" s="193" t="s">
        <v>592</v>
      </c>
      <c r="F236" s="194">
        <v>125.5</v>
      </c>
      <c r="G236" s="193"/>
      <c r="H236" s="193">
        <v>158</v>
      </c>
      <c r="I236" s="195">
        <v>155</v>
      </c>
      <c r="J236" s="196" t="s">
        <v>758</v>
      </c>
      <c r="K236" s="166">
        <f t="shared" si="126"/>
        <v>32.5</v>
      </c>
      <c r="L236" s="197">
        <f t="shared" si="127"/>
        <v>0.25896414342629481</v>
      </c>
      <c r="M236" s="193" t="s">
        <v>595</v>
      </c>
      <c r="N236" s="198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0">
        <v>104</v>
      </c>
      <c r="B237" s="191">
        <v>43018</v>
      </c>
      <c r="C237" s="191"/>
      <c r="D237" s="192" t="s">
        <v>759</v>
      </c>
      <c r="E237" s="193" t="s">
        <v>592</v>
      </c>
      <c r="F237" s="194">
        <v>895</v>
      </c>
      <c r="G237" s="193"/>
      <c r="H237" s="193">
        <v>1122.5</v>
      </c>
      <c r="I237" s="195">
        <v>1078</v>
      </c>
      <c r="J237" s="196" t="s">
        <v>760</v>
      </c>
      <c r="K237" s="166">
        <v>227.5</v>
      </c>
      <c r="L237" s="197">
        <v>0.25418994413407803</v>
      </c>
      <c r="M237" s="193" t="s">
        <v>595</v>
      </c>
      <c r="N237" s="198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0">
        <v>105</v>
      </c>
      <c r="B238" s="191">
        <v>43020</v>
      </c>
      <c r="C238" s="191"/>
      <c r="D238" s="192" t="s">
        <v>368</v>
      </c>
      <c r="E238" s="193" t="s">
        <v>592</v>
      </c>
      <c r="F238" s="194">
        <v>525</v>
      </c>
      <c r="G238" s="193"/>
      <c r="H238" s="193">
        <v>629</v>
      </c>
      <c r="I238" s="195">
        <v>629</v>
      </c>
      <c r="J238" s="196" t="s">
        <v>680</v>
      </c>
      <c r="K238" s="166">
        <v>104</v>
      </c>
      <c r="L238" s="197">
        <v>0.19809523809523799</v>
      </c>
      <c r="M238" s="193" t="s">
        <v>595</v>
      </c>
      <c r="N238" s="198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0">
        <v>106</v>
      </c>
      <c r="B239" s="191">
        <v>43046</v>
      </c>
      <c r="C239" s="191"/>
      <c r="D239" s="192" t="s">
        <v>409</v>
      </c>
      <c r="E239" s="193" t="s">
        <v>592</v>
      </c>
      <c r="F239" s="194">
        <v>740</v>
      </c>
      <c r="G239" s="193"/>
      <c r="H239" s="193">
        <v>892.5</v>
      </c>
      <c r="I239" s="195">
        <v>900</v>
      </c>
      <c r="J239" s="196" t="s">
        <v>761</v>
      </c>
      <c r="K239" s="166">
        <f t="shared" ref="K239:K241" si="128">H239-F239</f>
        <v>152.5</v>
      </c>
      <c r="L239" s="197">
        <f t="shared" ref="L239:L241" si="129">K239/F239</f>
        <v>0.20608108108108109</v>
      </c>
      <c r="M239" s="193" t="s">
        <v>595</v>
      </c>
      <c r="N239" s="198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9">
        <v>107</v>
      </c>
      <c r="B240" s="160">
        <v>43073</v>
      </c>
      <c r="C240" s="160"/>
      <c r="D240" s="161" t="s">
        <v>762</v>
      </c>
      <c r="E240" s="162" t="s">
        <v>592</v>
      </c>
      <c r="F240" s="163">
        <v>118.5</v>
      </c>
      <c r="G240" s="162"/>
      <c r="H240" s="162">
        <v>143.5</v>
      </c>
      <c r="I240" s="164">
        <v>145</v>
      </c>
      <c r="J240" s="165" t="s">
        <v>763</v>
      </c>
      <c r="K240" s="166">
        <f t="shared" si="128"/>
        <v>25</v>
      </c>
      <c r="L240" s="167">
        <f t="shared" si="129"/>
        <v>0.2109704641350211</v>
      </c>
      <c r="M240" s="162" t="s">
        <v>595</v>
      </c>
      <c r="N240" s="168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9">
        <v>108</v>
      </c>
      <c r="B241" s="170">
        <v>43090</v>
      </c>
      <c r="C241" s="170"/>
      <c r="D241" s="171" t="s">
        <v>441</v>
      </c>
      <c r="E241" s="172" t="s">
        <v>592</v>
      </c>
      <c r="F241" s="173">
        <v>715</v>
      </c>
      <c r="G241" s="173"/>
      <c r="H241" s="174">
        <v>500</v>
      </c>
      <c r="I241" s="174">
        <v>872</v>
      </c>
      <c r="J241" s="175" t="s">
        <v>764</v>
      </c>
      <c r="K241" s="176">
        <f t="shared" si="128"/>
        <v>-215</v>
      </c>
      <c r="L241" s="177">
        <f t="shared" si="129"/>
        <v>-0.30069930069930068</v>
      </c>
      <c r="M241" s="173" t="s">
        <v>605</v>
      </c>
      <c r="N241" s="170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9">
        <v>109</v>
      </c>
      <c r="B242" s="160">
        <v>43098</v>
      </c>
      <c r="C242" s="160"/>
      <c r="D242" s="161" t="s">
        <v>753</v>
      </c>
      <c r="E242" s="162" t="s">
        <v>592</v>
      </c>
      <c r="F242" s="163">
        <v>435</v>
      </c>
      <c r="G242" s="162"/>
      <c r="H242" s="162">
        <v>542.5</v>
      </c>
      <c r="I242" s="164">
        <v>539</v>
      </c>
      <c r="J242" s="165" t="s">
        <v>680</v>
      </c>
      <c r="K242" s="166">
        <v>107.5</v>
      </c>
      <c r="L242" s="167">
        <v>0.247126436781609</v>
      </c>
      <c r="M242" s="162" t="s">
        <v>595</v>
      </c>
      <c r="N242" s="168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110</v>
      </c>
      <c r="B243" s="160">
        <v>43098</v>
      </c>
      <c r="C243" s="160"/>
      <c r="D243" s="161" t="s">
        <v>561</v>
      </c>
      <c r="E243" s="162" t="s">
        <v>592</v>
      </c>
      <c r="F243" s="163">
        <v>885</v>
      </c>
      <c r="G243" s="162"/>
      <c r="H243" s="162">
        <v>1090</v>
      </c>
      <c r="I243" s="164">
        <v>1084</v>
      </c>
      <c r="J243" s="165" t="s">
        <v>680</v>
      </c>
      <c r="K243" s="166">
        <v>205</v>
      </c>
      <c r="L243" s="167">
        <v>0.23163841807909599</v>
      </c>
      <c r="M243" s="162" t="s">
        <v>595</v>
      </c>
      <c r="N243" s="168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9">
        <v>111</v>
      </c>
      <c r="B244" s="200">
        <v>43192</v>
      </c>
      <c r="C244" s="200"/>
      <c r="D244" s="178" t="s">
        <v>765</v>
      </c>
      <c r="E244" s="173" t="s">
        <v>592</v>
      </c>
      <c r="F244" s="201">
        <v>478.5</v>
      </c>
      <c r="G244" s="173"/>
      <c r="H244" s="173">
        <v>442</v>
      </c>
      <c r="I244" s="174">
        <v>613</v>
      </c>
      <c r="J244" s="175" t="s">
        <v>766</v>
      </c>
      <c r="K244" s="176">
        <f t="shared" ref="K244:K247" si="130">H244-F244</f>
        <v>-36.5</v>
      </c>
      <c r="L244" s="177">
        <f t="shared" ref="L244:L247" si="131">K244/F244</f>
        <v>-7.6280041797283177E-2</v>
      </c>
      <c r="M244" s="173" t="s">
        <v>605</v>
      </c>
      <c r="N244" s="170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9">
        <v>112</v>
      </c>
      <c r="B245" s="170">
        <v>43194</v>
      </c>
      <c r="C245" s="170"/>
      <c r="D245" s="171" t="s">
        <v>767</v>
      </c>
      <c r="E245" s="172" t="s">
        <v>592</v>
      </c>
      <c r="F245" s="173">
        <f>141.5-7.3</f>
        <v>134.19999999999999</v>
      </c>
      <c r="G245" s="173"/>
      <c r="H245" s="174">
        <v>77</v>
      </c>
      <c r="I245" s="174">
        <v>180</v>
      </c>
      <c r="J245" s="175" t="s">
        <v>768</v>
      </c>
      <c r="K245" s="176">
        <f t="shared" si="130"/>
        <v>-57.199999999999989</v>
      </c>
      <c r="L245" s="177">
        <f t="shared" si="131"/>
        <v>-0.42622950819672129</v>
      </c>
      <c r="M245" s="173" t="s">
        <v>605</v>
      </c>
      <c r="N245" s="170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9">
        <v>113</v>
      </c>
      <c r="B246" s="170">
        <v>43209</v>
      </c>
      <c r="C246" s="170"/>
      <c r="D246" s="171" t="s">
        <v>769</v>
      </c>
      <c r="E246" s="172" t="s">
        <v>592</v>
      </c>
      <c r="F246" s="173">
        <v>430</v>
      </c>
      <c r="G246" s="173"/>
      <c r="H246" s="174">
        <v>220</v>
      </c>
      <c r="I246" s="174">
        <v>537</v>
      </c>
      <c r="J246" s="175" t="s">
        <v>770</v>
      </c>
      <c r="K246" s="176">
        <f t="shared" si="130"/>
        <v>-210</v>
      </c>
      <c r="L246" s="177">
        <f t="shared" si="131"/>
        <v>-0.48837209302325579</v>
      </c>
      <c r="M246" s="173" t="s">
        <v>605</v>
      </c>
      <c r="N246" s="170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114</v>
      </c>
      <c r="B247" s="191">
        <v>43220</v>
      </c>
      <c r="C247" s="191"/>
      <c r="D247" s="192" t="s">
        <v>771</v>
      </c>
      <c r="E247" s="193" t="s">
        <v>592</v>
      </c>
      <c r="F247" s="193">
        <v>153.5</v>
      </c>
      <c r="G247" s="193"/>
      <c r="H247" s="193">
        <v>196</v>
      </c>
      <c r="I247" s="195">
        <v>196</v>
      </c>
      <c r="J247" s="165" t="s">
        <v>772</v>
      </c>
      <c r="K247" s="166">
        <f t="shared" si="130"/>
        <v>42.5</v>
      </c>
      <c r="L247" s="167">
        <f t="shared" si="131"/>
        <v>0.27687296416938112</v>
      </c>
      <c r="M247" s="162" t="s">
        <v>595</v>
      </c>
      <c r="N247" s="168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9">
        <v>115</v>
      </c>
      <c r="B248" s="170">
        <v>43306</v>
      </c>
      <c r="C248" s="170"/>
      <c r="D248" s="171" t="s">
        <v>740</v>
      </c>
      <c r="E248" s="172" t="s">
        <v>592</v>
      </c>
      <c r="F248" s="173">
        <v>27.5</v>
      </c>
      <c r="G248" s="173"/>
      <c r="H248" s="174">
        <v>13.1</v>
      </c>
      <c r="I248" s="174">
        <v>60</v>
      </c>
      <c r="J248" s="175" t="s">
        <v>773</v>
      </c>
      <c r="K248" s="176">
        <v>-14.4</v>
      </c>
      <c r="L248" s="177">
        <v>-0.52363636363636401</v>
      </c>
      <c r="M248" s="173" t="s">
        <v>605</v>
      </c>
      <c r="N248" s="170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9">
        <v>116</v>
      </c>
      <c r="B249" s="200">
        <v>43318</v>
      </c>
      <c r="C249" s="200"/>
      <c r="D249" s="178" t="s">
        <v>774</v>
      </c>
      <c r="E249" s="173" t="s">
        <v>592</v>
      </c>
      <c r="F249" s="173">
        <v>148.5</v>
      </c>
      <c r="G249" s="173"/>
      <c r="H249" s="173">
        <v>102</v>
      </c>
      <c r="I249" s="174">
        <v>182</v>
      </c>
      <c r="J249" s="175" t="s">
        <v>775</v>
      </c>
      <c r="K249" s="176">
        <f>H249-F249</f>
        <v>-46.5</v>
      </c>
      <c r="L249" s="177">
        <f>K249/F249</f>
        <v>-0.31313131313131315</v>
      </c>
      <c r="M249" s="173" t="s">
        <v>605</v>
      </c>
      <c r="N249" s="170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9">
        <v>117</v>
      </c>
      <c r="B250" s="160">
        <v>43335</v>
      </c>
      <c r="C250" s="160"/>
      <c r="D250" s="161" t="s">
        <v>776</v>
      </c>
      <c r="E250" s="162" t="s">
        <v>592</v>
      </c>
      <c r="F250" s="193">
        <v>285</v>
      </c>
      <c r="G250" s="162"/>
      <c r="H250" s="162">
        <v>355</v>
      </c>
      <c r="I250" s="164">
        <v>364</v>
      </c>
      <c r="J250" s="165" t="s">
        <v>777</v>
      </c>
      <c r="K250" s="166">
        <v>70</v>
      </c>
      <c r="L250" s="167">
        <v>0.24561403508771901</v>
      </c>
      <c r="M250" s="162" t="s">
        <v>595</v>
      </c>
      <c r="N250" s="168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9">
        <v>118</v>
      </c>
      <c r="B251" s="160">
        <v>43341</v>
      </c>
      <c r="C251" s="160"/>
      <c r="D251" s="161" t="s">
        <v>399</v>
      </c>
      <c r="E251" s="162" t="s">
        <v>592</v>
      </c>
      <c r="F251" s="193">
        <v>525</v>
      </c>
      <c r="G251" s="162"/>
      <c r="H251" s="162">
        <v>585</v>
      </c>
      <c r="I251" s="164">
        <v>635</v>
      </c>
      <c r="J251" s="165" t="s">
        <v>778</v>
      </c>
      <c r="K251" s="166">
        <f t="shared" ref="K251:K302" si="132">H251-F251</f>
        <v>60</v>
      </c>
      <c r="L251" s="167">
        <f t="shared" ref="L251:L302" si="133">K251/F251</f>
        <v>0.11428571428571428</v>
      </c>
      <c r="M251" s="162" t="s">
        <v>595</v>
      </c>
      <c r="N251" s="168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9">
        <v>119</v>
      </c>
      <c r="B252" s="160">
        <v>43395</v>
      </c>
      <c r="C252" s="160"/>
      <c r="D252" s="161" t="s">
        <v>384</v>
      </c>
      <c r="E252" s="162" t="s">
        <v>592</v>
      </c>
      <c r="F252" s="193">
        <v>475</v>
      </c>
      <c r="G252" s="162"/>
      <c r="H252" s="162">
        <v>574</v>
      </c>
      <c r="I252" s="164">
        <v>570</v>
      </c>
      <c r="J252" s="165" t="s">
        <v>680</v>
      </c>
      <c r="K252" s="166">
        <f t="shared" si="132"/>
        <v>99</v>
      </c>
      <c r="L252" s="167">
        <f t="shared" si="133"/>
        <v>0.20842105263157895</v>
      </c>
      <c r="M252" s="162" t="s">
        <v>595</v>
      </c>
      <c r="N252" s="168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120</v>
      </c>
      <c r="B253" s="191">
        <v>43397</v>
      </c>
      <c r="C253" s="191"/>
      <c r="D253" s="192" t="s">
        <v>779</v>
      </c>
      <c r="E253" s="193" t="s">
        <v>592</v>
      </c>
      <c r="F253" s="193">
        <v>707.5</v>
      </c>
      <c r="G253" s="193"/>
      <c r="H253" s="193">
        <v>872</v>
      </c>
      <c r="I253" s="195">
        <v>872</v>
      </c>
      <c r="J253" s="196" t="s">
        <v>680</v>
      </c>
      <c r="K253" s="166">
        <f t="shared" si="132"/>
        <v>164.5</v>
      </c>
      <c r="L253" s="197">
        <f t="shared" si="133"/>
        <v>0.23250883392226149</v>
      </c>
      <c r="M253" s="193" t="s">
        <v>595</v>
      </c>
      <c r="N253" s="198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121</v>
      </c>
      <c r="B254" s="191">
        <v>43398</v>
      </c>
      <c r="C254" s="191"/>
      <c r="D254" s="192" t="s">
        <v>780</v>
      </c>
      <c r="E254" s="193" t="s">
        <v>592</v>
      </c>
      <c r="F254" s="193">
        <v>162</v>
      </c>
      <c r="G254" s="193"/>
      <c r="H254" s="193">
        <v>204</v>
      </c>
      <c r="I254" s="195">
        <v>209</v>
      </c>
      <c r="J254" s="196" t="s">
        <v>781</v>
      </c>
      <c r="K254" s="166">
        <f t="shared" si="132"/>
        <v>42</v>
      </c>
      <c r="L254" s="197">
        <f t="shared" si="133"/>
        <v>0.25925925925925924</v>
      </c>
      <c r="M254" s="193" t="s">
        <v>595</v>
      </c>
      <c r="N254" s="198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122</v>
      </c>
      <c r="B255" s="191">
        <v>43399</v>
      </c>
      <c r="C255" s="191"/>
      <c r="D255" s="192" t="s">
        <v>489</v>
      </c>
      <c r="E255" s="193" t="s">
        <v>592</v>
      </c>
      <c r="F255" s="193">
        <v>240</v>
      </c>
      <c r="G255" s="193"/>
      <c r="H255" s="193">
        <v>297</v>
      </c>
      <c r="I255" s="195">
        <v>297</v>
      </c>
      <c r="J255" s="196" t="s">
        <v>680</v>
      </c>
      <c r="K255" s="202">
        <f t="shared" si="132"/>
        <v>57</v>
      </c>
      <c r="L255" s="197">
        <f t="shared" si="133"/>
        <v>0.23749999999999999</v>
      </c>
      <c r="M255" s="193" t="s">
        <v>595</v>
      </c>
      <c r="N255" s="198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9">
        <v>123</v>
      </c>
      <c r="B256" s="160">
        <v>43439</v>
      </c>
      <c r="C256" s="160"/>
      <c r="D256" s="161" t="s">
        <v>782</v>
      </c>
      <c r="E256" s="162" t="s">
        <v>592</v>
      </c>
      <c r="F256" s="162">
        <v>202.5</v>
      </c>
      <c r="G256" s="162"/>
      <c r="H256" s="162">
        <v>255</v>
      </c>
      <c r="I256" s="164">
        <v>252</v>
      </c>
      <c r="J256" s="165" t="s">
        <v>680</v>
      </c>
      <c r="K256" s="166">
        <f t="shared" si="132"/>
        <v>52.5</v>
      </c>
      <c r="L256" s="167">
        <f t="shared" si="133"/>
        <v>0.25925925925925924</v>
      </c>
      <c r="M256" s="162" t="s">
        <v>595</v>
      </c>
      <c r="N256" s="168">
        <v>43542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124</v>
      </c>
      <c r="B257" s="191">
        <v>43465</v>
      </c>
      <c r="C257" s="160"/>
      <c r="D257" s="192" t="s">
        <v>159</v>
      </c>
      <c r="E257" s="193" t="s">
        <v>592</v>
      </c>
      <c r="F257" s="193">
        <v>710</v>
      </c>
      <c r="G257" s="193"/>
      <c r="H257" s="193">
        <v>866</v>
      </c>
      <c r="I257" s="195">
        <v>866</v>
      </c>
      <c r="J257" s="196" t="s">
        <v>680</v>
      </c>
      <c r="K257" s="166">
        <f t="shared" si="132"/>
        <v>156</v>
      </c>
      <c r="L257" s="167">
        <f t="shared" si="133"/>
        <v>0.21971830985915494</v>
      </c>
      <c r="M257" s="162" t="s">
        <v>595</v>
      </c>
      <c r="N257" s="168">
        <v>43553</v>
      </c>
      <c r="O257" s="1"/>
      <c r="P257" s="1"/>
      <c r="Q257" s="1"/>
      <c r="R257" s="6" t="s">
        <v>783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0">
        <v>125</v>
      </c>
      <c r="B258" s="191">
        <v>43522</v>
      </c>
      <c r="C258" s="191"/>
      <c r="D258" s="192" t="s">
        <v>174</v>
      </c>
      <c r="E258" s="193" t="s">
        <v>592</v>
      </c>
      <c r="F258" s="193">
        <v>337.25</v>
      </c>
      <c r="G258" s="193"/>
      <c r="H258" s="193">
        <v>398.5</v>
      </c>
      <c r="I258" s="195">
        <v>411</v>
      </c>
      <c r="J258" s="165" t="s">
        <v>784</v>
      </c>
      <c r="K258" s="166">
        <f t="shared" si="132"/>
        <v>61.25</v>
      </c>
      <c r="L258" s="167">
        <f t="shared" si="133"/>
        <v>0.1816160118606375</v>
      </c>
      <c r="M258" s="162" t="s">
        <v>595</v>
      </c>
      <c r="N258" s="168">
        <v>43760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3">
        <v>126</v>
      </c>
      <c r="B259" s="204">
        <v>43559</v>
      </c>
      <c r="C259" s="204"/>
      <c r="D259" s="205" t="s">
        <v>785</v>
      </c>
      <c r="E259" s="206" t="s">
        <v>592</v>
      </c>
      <c r="F259" s="206">
        <v>130</v>
      </c>
      <c r="G259" s="206"/>
      <c r="H259" s="206">
        <v>65</v>
      </c>
      <c r="I259" s="207">
        <v>158</v>
      </c>
      <c r="J259" s="175" t="s">
        <v>786</v>
      </c>
      <c r="K259" s="176">
        <f t="shared" si="132"/>
        <v>-65</v>
      </c>
      <c r="L259" s="177">
        <f t="shared" si="133"/>
        <v>-0.5</v>
      </c>
      <c r="M259" s="173" t="s">
        <v>605</v>
      </c>
      <c r="N259" s="170">
        <v>43726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127</v>
      </c>
      <c r="B260" s="191">
        <v>43017</v>
      </c>
      <c r="C260" s="191"/>
      <c r="D260" s="192" t="s">
        <v>210</v>
      </c>
      <c r="E260" s="193" t="s">
        <v>592</v>
      </c>
      <c r="F260" s="193">
        <v>141.5</v>
      </c>
      <c r="G260" s="193"/>
      <c r="H260" s="193">
        <v>183.5</v>
      </c>
      <c r="I260" s="195">
        <v>210</v>
      </c>
      <c r="J260" s="165" t="s">
        <v>781</v>
      </c>
      <c r="K260" s="166">
        <f t="shared" si="132"/>
        <v>42</v>
      </c>
      <c r="L260" s="167">
        <f t="shared" si="133"/>
        <v>0.29681978798586572</v>
      </c>
      <c r="M260" s="162" t="s">
        <v>595</v>
      </c>
      <c r="N260" s="168">
        <v>43042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3">
        <v>128</v>
      </c>
      <c r="B261" s="204">
        <v>43074</v>
      </c>
      <c r="C261" s="204"/>
      <c r="D261" s="205" t="s">
        <v>788</v>
      </c>
      <c r="E261" s="206" t="s">
        <v>592</v>
      </c>
      <c r="F261" s="201">
        <v>172</v>
      </c>
      <c r="G261" s="206"/>
      <c r="H261" s="206">
        <v>155.25</v>
      </c>
      <c r="I261" s="207">
        <v>230</v>
      </c>
      <c r="J261" s="175" t="s">
        <v>789</v>
      </c>
      <c r="K261" s="176">
        <f t="shared" si="132"/>
        <v>-16.75</v>
      </c>
      <c r="L261" s="177">
        <f t="shared" si="133"/>
        <v>-9.7383720930232565E-2</v>
      </c>
      <c r="M261" s="173" t="s">
        <v>605</v>
      </c>
      <c r="N261" s="170">
        <v>43787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0">
        <v>129</v>
      </c>
      <c r="B262" s="191">
        <v>43398</v>
      </c>
      <c r="C262" s="191"/>
      <c r="D262" s="192" t="s">
        <v>120</v>
      </c>
      <c r="E262" s="193" t="s">
        <v>592</v>
      </c>
      <c r="F262" s="193">
        <v>698.5</v>
      </c>
      <c r="G262" s="193"/>
      <c r="H262" s="193">
        <v>890</v>
      </c>
      <c r="I262" s="195">
        <v>890</v>
      </c>
      <c r="J262" s="165" t="s">
        <v>790</v>
      </c>
      <c r="K262" s="166">
        <f t="shared" si="132"/>
        <v>191.5</v>
      </c>
      <c r="L262" s="167">
        <f t="shared" si="133"/>
        <v>0.27415891195418757</v>
      </c>
      <c r="M262" s="162" t="s">
        <v>595</v>
      </c>
      <c r="N262" s="168">
        <v>44328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130</v>
      </c>
      <c r="B263" s="191">
        <v>42877</v>
      </c>
      <c r="C263" s="191"/>
      <c r="D263" s="192" t="s">
        <v>791</v>
      </c>
      <c r="E263" s="193" t="s">
        <v>592</v>
      </c>
      <c r="F263" s="193">
        <v>127.6</v>
      </c>
      <c r="G263" s="193"/>
      <c r="H263" s="193">
        <v>138</v>
      </c>
      <c r="I263" s="195">
        <v>190</v>
      </c>
      <c r="J263" s="165" t="s">
        <v>792</v>
      </c>
      <c r="K263" s="166">
        <f t="shared" si="132"/>
        <v>10.400000000000006</v>
      </c>
      <c r="L263" s="167">
        <f t="shared" si="133"/>
        <v>8.1504702194357417E-2</v>
      </c>
      <c r="M263" s="162" t="s">
        <v>595</v>
      </c>
      <c r="N263" s="168">
        <v>43774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131</v>
      </c>
      <c r="B264" s="191">
        <v>43158</v>
      </c>
      <c r="C264" s="191"/>
      <c r="D264" s="192" t="s">
        <v>793</v>
      </c>
      <c r="E264" s="193" t="s">
        <v>592</v>
      </c>
      <c r="F264" s="193">
        <v>317</v>
      </c>
      <c r="G264" s="193"/>
      <c r="H264" s="193">
        <v>382.5</v>
      </c>
      <c r="I264" s="195">
        <v>398</v>
      </c>
      <c r="J264" s="165" t="s">
        <v>794</v>
      </c>
      <c r="K264" s="166">
        <f t="shared" si="132"/>
        <v>65.5</v>
      </c>
      <c r="L264" s="167">
        <f t="shared" si="133"/>
        <v>0.20662460567823343</v>
      </c>
      <c r="M264" s="162" t="s">
        <v>595</v>
      </c>
      <c r="N264" s="168">
        <v>44238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3">
        <v>132</v>
      </c>
      <c r="B265" s="204">
        <v>43164</v>
      </c>
      <c r="C265" s="204"/>
      <c r="D265" s="205" t="s">
        <v>166</v>
      </c>
      <c r="E265" s="206" t="s">
        <v>592</v>
      </c>
      <c r="F265" s="201">
        <f>510-14.4</f>
        <v>495.6</v>
      </c>
      <c r="G265" s="206"/>
      <c r="H265" s="206">
        <v>350</v>
      </c>
      <c r="I265" s="207">
        <v>672</v>
      </c>
      <c r="J265" s="175" t="s">
        <v>795</v>
      </c>
      <c r="K265" s="176">
        <f t="shared" si="132"/>
        <v>-145.60000000000002</v>
      </c>
      <c r="L265" s="177">
        <f t="shared" si="133"/>
        <v>-0.29378531073446329</v>
      </c>
      <c r="M265" s="173" t="s">
        <v>605</v>
      </c>
      <c r="N265" s="170">
        <v>43887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3">
        <v>133</v>
      </c>
      <c r="B266" s="204">
        <v>43237</v>
      </c>
      <c r="C266" s="204"/>
      <c r="D266" s="205" t="s">
        <v>796</v>
      </c>
      <c r="E266" s="206" t="s">
        <v>592</v>
      </c>
      <c r="F266" s="201">
        <v>230.3</v>
      </c>
      <c r="G266" s="206"/>
      <c r="H266" s="206">
        <v>102.5</v>
      </c>
      <c r="I266" s="207">
        <v>348</v>
      </c>
      <c r="J266" s="175" t="s">
        <v>797</v>
      </c>
      <c r="K266" s="176">
        <f t="shared" si="132"/>
        <v>-127.80000000000001</v>
      </c>
      <c r="L266" s="177">
        <f t="shared" si="133"/>
        <v>-0.55492835432045162</v>
      </c>
      <c r="M266" s="173" t="s">
        <v>605</v>
      </c>
      <c r="N266" s="170">
        <v>43896</v>
      </c>
      <c r="O266" s="1"/>
      <c r="P266" s="1"/>
      <c r="Q266" s="1"/>
      <c r="R266" s="6" t="s">
        <v>783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134</v>
      </c>
      <c r="B267" s="191">
        <v>43258</v>
      </c>
      <c r="C267" s="191"/>
      <c r="D267" s="192" t="s">
        <v>445</v>
      </c>
      <c r="E267" s="193" t="s">
        <v>592</v>
      </c>
      <c r="F267" s="193">
        <f>342.5-5.1</f>
        <v>337.4</v>
      </c>
      <c r="G267" s="193"/>
      <c r="H267" s="193">
        <v>412.5</v>
      </c>
      <c r="I267" s="195">
        <v>439</v>
      </c>
      <c r="J267" s="165" t="s">
        <v>798</v>
      </c>
      <c r="K267" s="166">
        <f t="shared" si="132"/>
        <v>75.100000000000023</v>
      </c>
      <c r="L267" s="167">
        <f t="shared" si="133"/>
        <v>0.22258446947243635</v>
      </c>
      <c r="M267" s="162" t="s">
        <v>595</v>
      </c>
      <c r="N267" s="168">
        <v>44230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4">
        <v>135</v>
      </c>
      <c r="B268" s="183">
        <v>43285</v>
      </c>
      <c r="C268" s="183"/>
      <c r="D268" s="184" t="s">
        <v>58</v>
      </c>
      <c r="E268" s="185" t="s">
        <v>592</v>
      </c>
      <c r="F268" s="185">
        <f>127.5-5.53</f>
        <v>121.97</v>
      </c>
      <c r="G268" s="186"/>
      <c r="H268" s="186">
        <v>122.5</v>
      </c>
      <c r="I268" s="186">
        <v>170</v>
      </c>
      <c r="J268" s="187" t="s">
        <v>799</v>
      </c>
      <c r="K268" s="188">
        <f t="shared" si="132"/>
        <v>0.53000000000000114</v>
      </c>
      <c r="L268" s="189">
        <f t="shared" si="133"/>
        <v>4.3453308190538747E-3</v>
      </c>
      <c r="M268" s="185" t="s">
        <v>613</v>
      </c>
      <c r="N268" s="183">
        <v>44431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3">
        <v>136</v>
      </c>
      <c r="B269" s="204">
        <v>43294</v>
      </c>
      <c r="C269" s="204"/>
      <c r="D269" s="205" t="s">
        <v>800</v>
      </c>
      <c r="E269" s="206" t="s">
        <v>592</v>
      </c>
      <c r="F269" s="201">
        <v>46.5</v>
      </c>
      <c r="G269" s="206"/>
      <c r="H269" s="206">
        <v>17</v>
      </c>
      <c r="I269" s="207">
        <v>59</v>
      </c>
      <c r="J269" s="175" t="s">
        <v>801</v>
      </c>
      <c r="K269" s="176">
        <f t="shared" si="132"/>
        <v>-29.5</v>
      </c>
      <c r="L269" s="177">
        <f t="shared" si="133"/>
        <v>-0.63440860215053763</v>
      </c>
      <c r="M269" s="173" t="s">
        <v>605</v>
      </c>
      <c r="N269" s="170">
        <v>43887</v>
      </c>
      <c r="O269" s="1"/>
      <c r="P269" s="1"/>
      <c r="Q269" s="1"/>
      <c r="R269" s="6" t="s">
        <v>783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137</v>
      </c>
      <c r="B270" s="191">
        <v>43396</v>
      </c>
      <c r="C270" s="191"/>
      <c r="D270" s="192" t="s">
        <v>428</v>
      </c>
      <c r="E270" s="193" t="s">
        <v>592</v>
      </c>
      <c r="F270" s="193">
        <v>156.5</v>
      </c>
      <c r="G270" s="193"/>
      <c r="H270" s="193">
        <v>207.5</v>
      </c>
      <c r="I270" s="195">
        <v>191</v>
      </c>
      <c r="J270" s="165" t="s">
        <v>680</v>
      </c>
      <c r="K270" s="166">
        <f t="shared" si="132"/>
        <v>51</v>
      </c>
      <c r="L270" s="167">
        <f t="shared" si="133"/>
        <v>0.32587859424920129</v>
      </c>
      <c r="M270" s="162" t="s">
        <v>595</v>
      </c>
      <c r="N270" s="168">
        <v>44369</v>
      </c>
      <c r="O270" s="1"/>
      <c r="P270" s="1"/>
      <c r="Q270" s="1"/>
      <c r="R270" s="6" t="s">
        <v>783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0">
        <v>138</v>
      </c>
      <c r="B271" s="191">
        <v>43439</v>
      </c>
      <c r="C271" s="191"/>
      <c r="D271" s="192" t="s">
        <v>347</v>
      </c>
      <c r="E271" s="193" t="s">
        <v>592</v>
      </c>
      <c r="F271" s="193">
        <v>259.5</v>
      </c>
      <c r="G271" s="193"/>
      <c r="H271" s="193">
        <v>320</v>
      </c>
      <c r="I271" s="195">
        <v>320</v>
      </c>
      <c r="J271" s="165" t="s">
        <v>680</v>
      </c>
      <c r="K271" s="166">
        <f t="shared" si="132"/>
        <v>60.5</v>
      </c>
      <c r="L271" s="167">
        <f t="shared" si="133"/>
        <v>0.23314065510597304</v>
      </c>
      <c r="M271" s="162" t="s">
        <v>595</v>
      </c>
      <c r="N271" s="168">
        <v>44323</v>
      </c>
      <c r="O271" s="1"/>
      <c r="P271" s="1"/>
      <c r="Q271" s="1"/>
      <c r="R271" s="6" t="s">
        <v>783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3">
        <v>139</v>
      </c>
      <c r="B272" s="204">
        <v>43439</v>
      </c>
      <c r="C272" s="204"/>
      <c r="D272" s="205" t="s">
        <v>802</v>
      </c>
      <c r="E272" s="206" t="s">
        <v>592</v>
      </c>
      <c r="F272" s="206">
        <v>715</v>
      </c>
      <c r="G272" s="206"/>
      <c r="H272" s="206">
        <v>445</v>
      </c>
      <c r="I272" s="207">
        <v>840</v>
      </c>
      <c r="J272" s="175" t="s">
        <v>803</v>
      </c>
      <c r="K272" s="176">
        <f t="shared" si="132"/>
        <v>-270</v>
      </c>
      <c r="L272" s="177">
        <f t="shared" si="133"/>
        <v>-0.3776223776223776</v>
      </c>
      <c r="M272" s="173" t="s">
        <v>605</v>
      </c>
      <c r="N272" s="170">
        <v>43800</v>
      </c>
      <c r="O272" s="1"/>
      <c r="P272" s="1"/>
      <c r="Q272" s="1"/>
      <c r="R272" s="6" t="s">
        <v>783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0">
        <v>140</v>
      </c>
      <c r="B273" s="191">
        <v>43469</v>
      </c>
      <c r="C273" s="191"/>
      <c r="D273" s="192" t="s">
        <v>180</v>
      </c>
      <c r="E273" s="193" t="s">
        <v>592</v>
      </c>
      <c r="F273" s="193">
        <v>875</v>
      </c>
      <c r="G273" s="193"/>
      <c r="H273" s="193">
        <v>1165</v>
      </c>
      <c r="I273" s="195">
        <v>1185</v>
      </c>
      <c r="J273" s="165" t="s">
        <v>804</v>
      </c>
      <c r="K273" s="166">
        <f t="shared" si="132"/>
        <v>290</v>
      </c>
      <c r="L273" s="167">
        <f t="shared" si="133"/>
        <v>0.33142857142857141</v>
      </c>
      <c r="M273" s="162" t="s">
        <v>595</v>
      </c>
      <c r="N273" s="168">
        <v>43847</v>
      </c>
      <c r="O273" s="1"/>
      <c r="P273" s="1"/>
      <c r="Q273" s="1"/>
      <c r="R273" s="6" t="s">
        <v>783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141</v>
      </c>
      <c r="B274" s="191">
        <v>43559</v>
      </c>
      <c r="C274" s="191"/>
      <c r="D274" s="192" t="s">
        <v>365</v>
      </c>
      <c r="E274" s="193" t="s">
        <v>592</v>
      </c>
      <c r="F274" s="193">
        <f>387-14.63</f>
        <v>372.37</v>
      </c>
      <c r="G274" s="193"/>
      <c r="H274" s="193">
        <v>490</v>
      </c>
      <c r="I274" s="195">
        <v>490</v>
      </c>
      <c r="J274" s="165" t="s">
        <v>680</v>
      </c>
      <c r="K274" s="166">
        <f t="shared" si="132"/>
        <v>117.63</v>
      </c>
      <c r="L274" s="167">
        <f t="shared" si="133"/>
        <v>0.31589548030185027</v>
      </c>
      <c r="M274" s="162" t="s">
        <v>595</v>
      </c>
      <c r="N274" s="168">
        <v>43850</v>
      </c>
      <c r="O274" s="1"/>
      <c r="P274" s="1"/>
      <c r="Q274" s="1"/>
      <c r="R274" s="6" t="s">
        <v>783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3">
        <v>142</v>
      </c>
      <c r="B275" s="204">
        <v>43578</v>
      </c>
      <c r="C275" s="204"/>
      <c r="D275" s="205" t="s">
        <v>805</v>
      </c>
      <c r="E275" s="206" t="s">
        <v>604</v>
      </c>
      <c r="F275" s="206">
        <v>220</v>
      </c>
      <c r="G275" s="206"/>
      <c r="H275" s="206">
        <v>127.5</v>
      </c>
      <c r="I275" s="207">
        <v>284</v>
      </c>
      <c r="J275" s="175" t="s">
        <v>806</v>
      </c>
      <c r="K275" s="176">
        <f t="shared" si="132"/>
        <v>-92.5</v>
      </c>
      <c r="L275" s="177">
        <f t="shared" si="133"/>
        <v>-0.42045454545454547</v>
      </c>
      <c r="M275" s="173" t="s">
        <v>605</v>
      </c>
      <c r="N275" s="170">
        <v>43896</v>
      </c>
      <c r="O275" s="1"/>
      <c r="P275" s="1"/>
      <c r="Q275" s="1"/>
      <c r="R275" s="6" t="s">
        <v>783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143</v>
      </c>
      <c r="B276" s="191">
        <v>43622</v>
      </c>
      <c r="C276" s="191"/>
      <c r="D276" s="192" t="s">
        <v>490</v>
      </c>
      <c r="E276" s="193" t="s">
        <v>604</v>
      </c>
      <c r="F276" s="193">
        <v>332.8</v>
      </c>
      <c r="G276" s="193"/>
      <c r="H276" s="193">
        <v>405</v>
      </c>
      <c r="I276" s="195">
        <v>419</v>
      </c>
      <c r="J276" s="165" t="s">
        <v>807</v>
      </c>
      <c r="K276" s="166">
        <f t="shared" si="132"/>
        <v>72.199999999999989</v>
      </c>
      <c r="L276" s="167">
        <f t="shared" si="133"/>
        <v>0.21694711538461534</v>
      </c>
      <c r="M276" s="162" t="s">
        <v>595</v>
      </c>
      <c r="N276" s="168">
        <v>43860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4">
        <v>144</v>
      </c>
      <c r="B277" s="183">
        <v>43641</v>
      </c>
      <c r="C277" s="183"/>
      <c r="D277" s="184" t="s">
        <v>172</v>
      </c>
      <c r="E277" s="185" t="s">
        <v>592</v>
      </c>
      <c r="F277" s="185">
        <v>386</v>
      </c>
      <c r="G277" s="186"/>
      <c r="H277" s="186">
        <v>395</v>
      </c>
      <c r="I277" s="186">
        <v>452</v>
      </c>
      <c r="J277" s="187" t="s">
        <v>808</v>
      </c>
      <c r="K277" s="188">
        <f t="shared" si="132"/>
        <v>9</v>
      </c>
      <c r="L277" s="189">
        <f t="shared" si="133"/>
        <v>2.3316062176165803E-2</v>
      </c>
      <c r="M277" s="185" t="s">
        <v>613</v>
      </c>
      <c r="N277" s="183">
        <v>43868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4">
        <v>145</v>
      </c>
      <c r="B278" s="183">
        <v>43707</v>
      </c>
      <c r="C278" s="183"/>
      <c r="D278" s="184" t="s">
        <v>146</v>
      </c>
      <c r="E278" s="185" t="s">
        <v>592</v>
      </c>
      <c r="F278" s="185">
        <v>137.5</v>
      </c>
      <c r="G278" s="186"/>
      <c r="H278" s="186">
        <v>138.5</v>
      </c>
      <c r="I278" s="186">
        <v>190</v>
      </c>
      <c r="J278" s="187" t="s">
        <v>809</v>
      </c>
      <c r="K278" s="188">
        <f t="shared" si="132"/>
        <v>1</v>
      </c>
      <c r="L278" s="189">
        <f t="shared" si="133"/>
        <v>7.2727272727272727E-3</v>
      </c>
      <c r="M278" s="185" t="s">
        <v>613</v>
      </c>
      <c r="N278" s="183">
        <v>44432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146</v>
      </c>
      <c r="B279" s="191">
        <v>43731</v>
      </c>
      <c r="C279" s="191"/>
      <c r="D279" s="192" t="s">
        <v>438</v>
      </c>
      <c r="E279" s="193" t="s">
        <v>592</v>
      </c>
      <c r="F279" s="193">
        <v>235</v>
      </c>
      <c r="G279" s="193"/>
      <c r="H279" s="193">
        <v>295</v>
      </c>
      <c r="I279" s="195">
        <v>296</v>
      </c>
      <c r="J279" s="165" t="s">
        <v>810</v>
      </c>
      <c r="K279" s="166">
        <f t="shared" si="132"/>
        <v>60</v>
      </c>
      <c r="L279" s="167">
        <f t="shared" si="133"/>
        <v>0.25531914893617019</v>
      </c>
      <c r="M279" s="162" t="s">
        <v>595</v>
      </c>
      <c r="N279" s="168">
        <v>43844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147</v>
      </c>
      <c r="B280" s="191">
        <v>43752</v>
      </c>
      <c r="C280" s="191"/>
      <c r="D280" s="192" t="s">
        <v>811</v>
      </c>
      <c r="E280" s="193" t="s">
        <v>592</v>
      </c>
      <c r="F280" s="193">
        <v>277.5</v>
      </c>
      <c r="G280" s="193"/>
      <c r="H280" s="193">
        <v>333</v>
      </c>
      <c r="I280" s="195">
        <v>333</v>
      </c>
      <c r="J280" s="165" t="s">
        <v>812</v>
      </c>
      <c r="K280" s="166">
        <f t="shared" si="132"/>
        <v>55.5</v>
      </c>
      <c r="L280" s="167">
        <f t="shared" si="133"/>
        <v>0.2</v>
      </c>
      <c r="M280" s="162" t="s">
        <v>595</v>
      </c>
      <c r="N280" s="168">
        <v>43846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0">
        <v>148</v>
      </c>
      <c r="B281" s="191">
        <v>43752</v>
      </c>
      <c r="C281" s="191"/>
      <c r="D281" s="192" t="s">
        <v>813</v>
      </c>
      <c r="E281" s="193" t="s">
        <v>592</v>
      </c>
      <c r="F281" s="193">
        <v>930</v>
      </c>
      <c r="G281" s="193"/>
      <c r="H281" s="193">
        <v>1165</v>
      </c>
      <c r="I281" s="195">
        <v>1200</v>
      </c>
      <c r="J281" s="165" t="s">
        <v>814</v>
      </c>
      <c r="K281" s="166">
        <f t="shared" si="132"/>
        <v>235</v>
      </c>
      <c r="L281" s="167">
        <f t="shared" si="133"/>
        <v>0.25268817204301075</v>
      </c>
      <c r="M281" s="162" t="s">
        <v>595</v>
      </c>
      <c r="N281" s="168">
        <v>43847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0">
        <v>149</v>
      </c>
      <c r="B282" s="191">
        <v>43753</v>
      </c>
      <c r="C282" s="191"/>
      <c r="D282" s="192" t="s">
        <v>815</v>
      </c>
      <c r="E282" s="193" t="s">
        <v>592</v>
      </c>
      <c r="F282" s="163">
        <v>111</v>
      </c>
      <c r="G282" s="193"/>
      <c r="H282" s="193">
        <v>141</v>
      </c>
      <c r="I282" s="195">
        <v>141</v>
      </c>
      <c r="J282" s="165" t="s">
        <v>816</v>
      </c>
      <c r="K282" s="166">
        <f t="shared" si="132"/>
        <v>30</v>
      </c>
      <c r="L282" s="167">
        <f t="shared" si="133"/>
        <v>0.27027027027027029</v>
      </c>
      <c r="M282" s="162" t="s">
        <v>595</v>
      </c>
      <c r="N282" s="168">
        <v>44328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150</v>
      </c>
      <c r="B283" s="191">
        <v>43753</v>
      </c>
      <c r="C283" s="191"/>
      <c r="D283" s="192" t="s">
        <v>817</v>
      </c>
      <c r="E283" s="193" t="s">
        <v>592</v>
      </c>
      <c r="F283" s="163">
        <v>296</v>
      </c>
      <c r="G283" s="193"/>
      <c r="H283" s="193">
        <v>370</v>
      </c>
      <c r="I283" s="195">
        <v>370</v>
      </c>
      <c r="J283" s="165" t="s">
        <v>680</v>
      </c>
      <c r="K283" s="166">
        <f t="shared" si="132"/>
        <v>74</v>
      </c>
      <c r="L283" s="167">
        <f t="shared" si="133"/>
        <v>0.25</v>
      </c>
      <c r="M283" s="162" t="s">
        <v>595</v>
      </c>
      <c r="N283" s="168">
        <v>43853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151</v>
      </c>
      <c r="B284" s="191">
        <v>43754</v>
      </c>
      <c r="C284" s="191"/>
      <c r="D284" s="192" t="s">
        <v>818</v>
      </c>
      <c r="E284" s="193" t="s">
        <v>592</v>
      </c>
      <c r="F284" s="163">
        <v>300</v>
      </c>
      <c r="G284" s="193"/>
      <c r="H284" s="193">
        <v>382.5</v>
      </c>
      <c r="I284" s="195">
        <v>344</v>
      </c>
      <c r="J284" s="165" t="s">
        <v>819</v>
      </c>
      <c r="K284" s="166">
        <f t="shared" si="132"/>
        <v>82.5</v>
      </c>
      <c r="L284" s="167">
        <f t="shared" si="133"/>
        <v>0.27500000000000002</v>
      </c>
      <c r="M284" s="162" t="s">
        <v>595</v>
      </c>
      <c r="N284" s="168">
        <v>44238</v>
      </c>
      <c r="O284" s="1"/>
      <c r="P284" s="1"/>
      <c r="Q284" s="1"/>
      <c r="R284" s="6" t="s">
        <v>787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0">
        <v>152</v>
      </c>
      <c r="B285" s="191">
        <v>43832</v>
      </c>
      <c r="C285" s="191"/>
      <c r="D285" s="192" t="s">
        <v>820</v>
      </c>
      <c r="E285" s="193" t="s">
        <v>592</v>
      </c>
      <c r="F285" s="163">
        <v>495</v>
      </c>
      <c r="G285" s="193"/>
      <c r="H285" s="193">
        <v>595</v>
      </c>
      <c r="I285" s="195">
        <v>590</v>
      </c>
      <c r="J285" s="165" t="s">
        <v>616</v>
      </c>
      <c r="K285" s="166">
        <f t="shared" si="132"/>
        <v>100</v>
      </c>
      <c r="L285" s="167">
        <f t="shared" si="133"/>
        <v>0.20202020202020202</v>
      </c>
      <c r="M285" s="162" t="s">
        <v>595</v>
      </c>
      <c r="N285" s="168">
        <v>44589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153</v>
      </c>
      <c r="B286" s="191">
        <v>43966</v>
      </c>
      <c r="C286" s="191"/>
      <c r="D286" s="192" t="s">
        <v>76</v>
      </c>
      <c r="E286" s="193" t="s">
        <v>592</v>
      </c>
      <c r="F286" s="163">
        <v>67.5</v>
      </c>
      <c r="G286" s="193"/>
      <c r="H286" s="193">
        <v>86</v>
      </c>
      <c r="I286" s="195">
        <v>86</v>
      </c>
      <c r="J286" s="165" t="s">
        <v>821</v>
      </c>
      <c r="K286" s="166">
        <f t="shared" si="132"/>
        <v>18.5</v>
      </c>
      <c r="L286" s="167">
        <f t="shared" si="133"/>
        <v>0.27407407407407408</v>
      </c>
      <c r="M286" s="162" t="s">
        <v>595</v>
      </c>
      <c r="N286" s="168">
        <v>44008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0">
        <v>154</v>
      </c>
      <c r="B287" s="191">
        <v>44035</v>
      </c>
      <c r="C287" s="191"/>
      <c r="D287" s="192" t="s">
        <v>489</v>
      </c>
      <c r="E287" s="193" t="s">
        <v>592</v>
      </c>
      <c r="F287" s="163">
        <v>231</v>
      </c>
      <c r="G287" s="193"/>
      <c r="H287" s="193">
        <v>281</v>
      </c>
      <c r="I287" s="195">
        <v>281</v>
      </c>
      <c r="J287" s="165" t="s">
        <v>680</v>
      </c>
      <c r="K287" s="166">
        <f t="shared" si="132"/>
        <v>50</v>
      </c>
      <c r="L287" s="167">
        <f t="shared" si="133"/>
        <v>0.21645021645021645</v>
      </c>
      <c r="M287" s="162" t="s">
        <v>595</v>
      </c>
      <c r="N287" s="168">
        <v>44358</v>
      </c>
      <c r="O287" s="1"/>
      <c r="P287" s="1"/>
      <c r="Q287" s="1"/>
      <c r="R287" s="6" t="s">
        <v>787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0">
        <v>155</v>
      </c>
      <c r="B288" s="191">
        <v>44092</v>
      </c>
      <c r="C288" s="191"/>
      <c r="D288" s="192" t="s">
        <v>144</v>
      </c>
      <c r="E288" s="193" t="s">
        <v>592</v>
      </c>
      <c r="F288" s="193">
        <v>206</v>
      </c>
      <c r="G288" s="193"/>
      <c r="H288" s="193">
        <v>248</v>
      </c>
      <c r="I288" s="195">
        <v>248</v>
      </c>
      <c r="J288" s="165" t="s">
        <v>680</v>
      </c>
      <c r="K288" s="166">
        <f t="shared" si="132"/>
        <v>42</v>
      </c>
      <c r="L288" s="167">
        <f t="shared" si="133"/>
        <v>0.20388349514563106</v>
      </c>
      <c r="M288" s="162" t="s">
        <v>595</v>
      </c>
      <c r="N288" s="168">
        <v>44214</v>
      </c>
      <c r="O288" s="1"/>
      <c r="P288" s="1"/>
      <c r="Q288" s="1"/>
      <c r="R288" s="6" t="s">
        <v>787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156</v>
      </c>
      <c r="B289" s="191">
        <v>44140</v>
      </c>
      <c r="C289" s="191"/>
      <c r="D289" s="192" t="s">
        <v>144</v>
      </c>
      <c r="E289" s="193" t="s">
        <v>592</v>
      </c>
      <c r="F289" s="193">
        <v>182.5</v>
      </c>
      <c r="G289" s="193"/>
      <c r="H289" s="193">
        <v>248</v>
      </c>
      <c r="I289" s="195">
        <v>248</v>
      </c>
      <c r="J289" s="165" t="s">
        <v>680</v>
      </c>
      <c r="K289" s="166">
        <f t="shared" si="132"/>
        <v>65.5</v>
      </c>
      <c r="L289" s="167">
        <f t="shared" si="133"/>
        <v>0.35890410958904112</v>
      </c>
      <c r="M289" s="162" t="s">
        <v>595</v>
      </c>
      <c r="N289" s="168">
        <v>44214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157</v>
      </c>
      <c r="B290" s="191">
        <v>44140</v>
      </c>
      <c r="C290" s="191"/>
      <c r="D290" s="192" t="s">
        <v>347</v>
      </c>
      <c r="E290" s="193" t="s">
        <v>592</v>
      </c>
      <c r="F290" s="193">
        <v>247.5</v>
      </c>
      <c r="G290" s="193"/>
      <c r="H290" s="193">
        <v>320</v>
      </c>
      <c r="I290" s="195">
        <v>320</v>
      </c>
      <c r="J290" s="165" t="s">
        <v>680</v>
      </c>
      <c r="K290" s="166">
        <f t="shared" si="132"/>
        <v>72.5</v>
      </c>
      <c r="L290" s="167">
        <f t="shared" si="133"/>
        <v>0.29292929292929293</v>
      </c>
      <c r="M290" s="162" t="s">
        <v>595</v>
      </c>
      <c r="N290" s="168">
        <v>44323</v>
      </c>
      <c r="O290" s="1"/>
      <c r="P290" s="1"/>
      <c r="Q290" s="1"/>
      <c r="R290" s="6" t="s">
        <v>787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0">
        <v>158</v>
      </c>
      <c r="B291" s="191">
        <v>44140</v>
      </c>
      <c r="C291" s="191"/>
      <c r="D291" s="192" t="s">
        <v>203</v>
      </c>
      <c r="E291" s="193" t="s">
        <v>592</v>
      </c>
      <c r="F291" s="163">
        <v>925</v>
      </c>
      <c r="G291" s="193"/>
      <c r="H291" s="193">
        <v>1095</v>
      </c>
      <c r="I291" s="195">
        <v>1093</v>
      </c>
      <c r="J291" s="165" t="s">
        <v>822</v>
      </c>
      <c r="K291" s="166">
        <f t="shared" si="132"/>
        <v>170</v>
      </c>
      <c r="L291" s="167">
        <f t="shared" si="133"/>
        <v>0.18378378378378379</v>
      </c>
      <c r="M291" s="162" t="s">
        <v>595</v>
      </c>
      <c r="N291" s="168">
        <v>44201</v>
      </c>
      <c r="O291" s="1"/>
      <c r="P291" s="1"/>
      <c r="Q291" s="1"/>
      <c r="R291" s="6" t="s">
        <v>787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159</v>
      </c>
      <c r="B292" s="191">
        <v>44140</v>
      </c>
      <c r="C292" s="191"/>
      <c r="D292" s="192" t="s">
        <v>365</v>
      </c>
      <c r="E292" s="193" t="s">
        <v>592</v>
      </c>
      <c r="F292" s="163">
        <v>332.5</v>
      </c>
      <c r="G292" s="193"/>
      <c r="H292" s="193">
        <v>393</v>
      </c>
      <c r="I292" s="195">
        <v>406</v>
      </c>
      <c r="J292" s="165" t="s">
        <v>823</v>
      </c>
      <c r="K292" s="166">
        <f t="shared" si="132"/>
        <v>60.5</v>
      </c>
      <c r="L292" s="167">
        <f t="shared" si="133"/>
        <v>0.18195488721804512</v>
      </c>
      <c r="M292" s="162" t="s">
        <v>595</v>
      </c>
      <c r="N292" s="168">
        <v>44256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0">
        <v>160</v>
      </c>
      <c r="B293" s="191">
        <v>44141</v>
      </c>
      <c r="C293" s="191"/>
      <c r="D293" s="192" t="s">
        <v>489</v>
      </c>
      <c r="E293" s="193" t="s">
        <v>592</v>
      </c>
      <c r="F293" s="163">
        <v>231</v>
      </c>
      <c r="G293" s="193"/>
      <c r="H293" s="193">
        <v>281</v>
      </c>
      <c r="I293" s="195">
        <v>281</v>
      </c>
      <c r="J293" s="165" t="s">
        <v>680</v>
      </c>
      <c r="K293" s="166">
        <f t="shared" si="132"/>
        <v>50</v>
      </c>
      <c r="L293" s="167">
        <f t="shared" si="133"/>
        <v>0.21645021645021645</v>
      </c>
      <c r="M293" s="162" t="s">
        <v>595</v>
      </c>
      <c r="N293" s="168">
        <v>44358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0">
        <v>161</v>
      </c>
      <c r="B294" s="191">
        <v>44187</v>
      </c>
      <c r="C294" s="191"/>
      <c r="D294" s="192" t="s">
        <v>824</v>
      </c>
      <c r="E294" s="193" t="s">
        <v>592</v>
      </c>
      <c r="F294" s="163">
        <v>190</v>
      </c>
      <c r="G294" s="193"/>
      <c r="H294" s="193">
        <v>239</v>
      </c>
      <c r="I294" s="195">
        <v>239</v>
      </c>
      <c r="J294" s="165" t="s">
        <v>825</v>
      </c>
      <c r="K294" s="166">
        <f t="shared" si="132"/>
        <v>49</v>
      </c>
      <c r="L294" s="167">
        <f t="shared" si="133"/>
        <v>0.25789473684210529</v>
      </c>
      <c r="M294" s="162" t="s">
        <v>595</v>
      </c>
      <c r="N294" s="168">
        <v>44844</v>
      </c>
      <c r="O294" s="1"/>
      <c r="P294" s="1"/>
      <c r="Q294" s="1"/>
      <c r="R294" s="6" t="s">
        <v>787</v>
      </c>
    </row>
    <row r="295" spans="1:26" ht="12.75" customHeight="1">
      <c r="A295" s="190">
        <v>162</v>
      </c>
      <c r="B295" s="191">
        <v>44258</v>
      </c>
      <c r="C295" s="191"/>
      <c r="D295" s="192" t="s">
        <v>820</v>
      </c>
      <c r="E295" s="193" t="s">
        <v>592</v>
      </c>
      <c r="F295" s="163">
        <v>495</v>
      </c>
      <c r="G295" s="193"/>
      <c r="H295" s="193">
        <v>595</v>
      </c>
      <c r="I295" s="195">
        <v>590</v>
      </c>
      <c r="J295" s="165" t="s">
        <v>616</v>
      </c>
      <c r="K295" s="166">
        <f t="shared" si="132"/>
        <v>100</v>
      </c>
      <c r="L295" s="167">
        <f t="shared" si="133"/>
        <v>0.20202020202020202</v>
      </c>
      <c r="M295" s="162" t="s">
        <v>595</v>
      </c>
      <c r="N295" s="168">
        <v>44589</v>
      </c>
      <c r="O295" s="1"/>
      <c r="P295" s="1"/>
      <c r="R295" s="6" t="s">
        <v>787</v>
      </c>
    </row>
    <row r="296" spans="1:26" ht="12.75" customHeight="1">
      <c r="A296" s="190">
        <v>163</v>
      </c>
      <c r="B296" s="191">
        <v>44274</v>
      </c>
      <c r="C296" s="191"/>
      <c r="D296" s="192" t="s">
        <v>365</v>
      </c>
      <c r="E296" s="193" t="s">
        <v>592</v>
      </c>
      <c r="F296" s="163">
        <v>355</v>
      </c>
      <c r="G296" s="193"/>
      <c r="H296" s="193">
        <v>422.5</v>
      </c>
      <c r="I296" s="195">
        <v>420</v>
      </c>
      <c r="J296" s="165" t="s">
        <v>826</v>
      </c>
      <c r="K296" s="166">
        <f t="shared" si="132"/>
        <v>67.5</v>
      </c>
      <c r="L296" s="167">
        <f t="shared" si="133"/>
        <v>0.19014084507042253</v>
      </c>
      <c r="M296" s="162" t="s">
        <v>595</v>
      </c>
      <c r="N296" s="168">
        <v>44361</v>
      </c>
      <c r="O296" s="1"/>
      <c r="R296" s="208" t="s">
        <v>787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0">
        <v>164</v>
      </c>
      <c r="B297" s="191">
        <v>44295</v>
      </c>
      <c r="C297" s="191"/>
      <c r="D297" s="192" t="s">
        <v>327</v>
      </c>
      <c r="E297" s="193" t="s">
        <v>592</v>
      </c>
      <c r="F297" s="163">
        <v>555</v>
      </c>
      <c r="G297" s="193"/>
      <c r="H297" s="193">
        <v>663</v>
      </c>
      <c r="I297" s="195">
        <v>663</v>
      </c>
      <c r="J297" s="165" t="s">
        <v>827</v>
      </c>
      <c r="K297" s="166">
        <f t="shared" si="132"/>
        <v>108</v>
      </c>
      <c r="L297" s="167">
        <f t="shared" si="133"/>
        <v>0.19459459459459461</v>
      </c>
      <c r="M297" s="162" t="s">
        <v>595</v>
      </c>
      <c r="N297" s="168">
        <v>44321</v>
      </c>
      <c r="O297" s="1"/>
      <c r="P297" s="1"/>
      <c r="Q297" s="1"/>
      <c r="R297" s="208" t="s">
        <v>787</v>
      </c>
    </row>
    <row r="298" spans="1:26" ht="12.75" customHeight="1">
      <c r="A298" s="190">
        <v>165</v>
      </c>
      <c r="B298" s="191">
        <v>44308</v>
      </c>
      <c r="C298" s="191"/>
      <c r="D298" s="192" t="s">
        <v>791</v>
      </c>
      <c r="E298" s="193" t="s">
        <v>592</v>
      </c>
      <c r="F298" s="163">
        <v>126.5</v>
      </c>
      <c r="G298" s="193"/>
      <c r="H298" s="193">
        <v>155</v>
      </c>
      <c r="I298" s="195">
        <v>155</v>
      </c>
      <c r="J298" s="165" t="s">
        <v>680</v>
      </c>
      <c r="K298" s="166">
        <f t="shared" si="132"/>
        <v>28.5</v>
      </c>
      <c r="L298" s="167">
        <f t="shared" si="133"/>
        <v>0.22529644268774704</v>
      </c>
      <c r="M298" s="162" t="s">
        <v>595</v>
      </c>
      <c r="N298" s="168">
        <v>44362</v>
      </c>
      <c r="O298" s="1"/>
      <c r="R298" s="208" t="s">
        <v>787</v>
      </c>
    </row>
    <row r="299" spans="1:26" ht="12.75" customHeight="1">
      <c r="A299" s="169">
        <v>166</v>
      </c>
      <c r="B299" s="200">
        <v>44368</v>
      </c>
      <c r="C299" s="200"/>
      <c r="D299" s="171" t="s">
        <v>828</v>
      </c>
      <c r="E299" s="173" t="s">
        <v>592</v>
      </c>
      <c r="F299" s="201">
        <v>287.5</v>
      </c>
      <c r="G299" s="173"/>
      <c r="H299" s="173">
        <v>245</v>
      </c>
      <c r="I299" s="174">
        <v>344</v>
      </c>
      <c r="J299" s="175" t="s">
        <v>829</v>
      </c>
      <c r="K299" s="176">
        <f t="shared" si="132"/>
        <v>-42.5</v>
      </c>
      <c r="L299" s="177">
        <f t="shared" si="133"/>
        <v>-0.14782608695652175</v>
      </c>
      <c r="M299" s="173" t="s">
        <v>605</v>
      </c>
      <c r="N299" s="170">
        <v>44508</v>
      </c>
      <c r="O299" s="1"/>
      <c r="R299" s="208" t="s">
        <v>787</v>
      </c>
    </row>
    <row r="300" spans="1:26" ht="12.75" customHeight="1">
      <c r="A300" s="190">
        <v>167</v>
      </c>
      <c r="B300" s="191">
        <v>44368</v>
      </c>
      <c r="C300" s="191"/>
      <c r="D300" s="192" t="s">
        <v>489</v>
      </c>
      <c r="E300" s="193" t="s">
        <v>592</v>
      </c>
      <c r="F300" s="163">
        <v>241</v>
      </c>
      <c r="G300" s="193"/>
      <c r="H300" s="193">
        <v>298</v>
      </c>
      <c r="I300" s="195">
        <v>320</v>
      </c>
      <c r="J300" s="165" t="s">
        <v>680</v>
      </c>
      <c r="K300" s="166">
        <f t="shared" si="132"/>
        <v>57</v>
      </c>
      <c r="L300" s="167">
        <f t="shared" si="133"/>
        <v>0.23651452282157676</v>
      </c>
      <c r="M300" s="162" t="s">
        <v>595</v>
      </c>
      <c r="N300" s="168">
        <v>44802</v>
      </c>
      <c r="O300" s="37"/>
      <c r="R300" s="208" t="s">
        <v>787</v>
      </c>
    </row>
    <row r="301" spans="1:26" ht="12.75" customHeight="1">
      <c r="A301" s="190">
        <v>168</v>
      </c>
      <c r="B301" s="191">
        <v>44406</v>
      </c>
      <c r="C301" s="191"/>
      <c r="D301" s="192" t="s">
        <v>791</v>
      </c>
      <c r="E301" s="193" t="s">
        <v>592</v>
      </c>
      <c r="F301" s="163">
        <v>162.5</v>
      </c>
      <c r="G301" s="193"/>
      <c r="H301" s="193">
        <v>200</v>
      </c>
      <c r="I301" s="195">
        <v>200</v>
      </c>
      <c r="J301" s="165" t="s">
        <v>680</v>
      </c>
      <c r="K301" s="166">
        <f t="shared" si="132"/>
        <v>37.5</v>
      </c>
      <c r="L301" s="167">
        <f t="shared" si="133"/>
        <v>0.23076923076923078</v>
      </c>
      <c r="M301" s="162" t="s">
        <v>595</v>
      </c>
      <c r="N301" s="168">
        <v>44802</v>
      </c>
      <c r="O301" s="1"/>
      <c r="R301" s="208" t="s">
        <v>787</v>
      </c>
    </row>
    <row r="302" spans="1:26" ht="12.75" customHeight="1">
      <c r="A302" s="190">
        <v>169</v>
      </c>
      <c r="B302" s="191">
        <v>44462</v>
      </c>
      <c r="C302" s="191"/>
      <c r="D302" s="192" t="s">
        <v>446</v>
      </c>
      <c r="E302" s="193" t="s">
        <v>592</v>
      </c>
      <c r="F302" s="163">
        <v>1235</v>
      </c>
      <c r="G302" s="193"/>
      <c r="H302" s="193">
        <v>1505</v>
      </c>
      <c r="I302" s="195">
        <v>1500</v>
      </c>
      <c r="J302" s="165" t="s">
        <v>680</v>
      </c>
      <c r="K302" s="166">
        <f t="shared" si="132"/>
        <v>270</v>
      </c>
      <c r="L302" s="167">
        <f t="shared" si="133"/>
        <v>0.21862348178137653</v>
      </c>
      <c r="M302" s="162" t="s">
        <v>595</v>
      </c>
      <c r="N302" s="168">
        <v>44564</v>
      </c>
      <c r="O302" s="1"/>
      <c r="R302" s="208" t="s">
        <v>787</v>
      </c>
    </row>
    <row r="303" spans="1:26" ht="12.75" customHeight="1">
      <c r="A303" s="209">
        <v>170</v>
      </c>
      <c r="B303" s="210">
        <v>44480</v>
      </c>
      <c r="C303" s="210"/>
      <c r="D303" s="211" t="s">
        <v>830</v>
      </c>
      <c r="E303" s="212" t="s">
        <v>592</v>
      </c>
      <c r="F303" s="55">
        <v>58.75</v>
      </c>
      <c r="G303" s="212"/>
      <c r="H303" s="213"/>
      <c r="I303" s="51"/>
      <c r="J303" s="214" t="s">
        <v>593</v>
      </c>
      <c r="K303" s="209"/>
      <c r="L303" s="210"/>
      <c r="M303" s="210"/>
      <c r="N303" s="211"/>
      <c r="O303" s="37"/>
      <c r="R303" s="208" t="s">
        <v>787</v>
      </c>
    </row>
    <row r="304" spans="1:26" ht="12.75" customHeight="1">
      <c r="A304" s="215">
        <v>171</v>
      </c>
      <c r="B304" s="216">
        <v>44481</v>
      </c>
      <c r="C304" s="216"/>
      <c r="D304" s="217" t="s">
        <v>278</v>
      </c>
      <c r="E304" s="51" t="s">
        <v>592</v>
      </c>
      <c r="F304" s="218" t="s">
        <v>831</v>
      </c>
      <c r="G304" s="51"/>
      <c r="H304" s="51"/>
      <c r="I304" s="51">
        <v>380</v>
      </c>
      <c r="J304" s="219" t="s">
        <v>593</v>
      </c>
      <c r="K304" s="215"/>
      <c r="L304" s="216"/>
      <c r="M304" s="216"/>
      <c r="N304" s="217"/>
      <c r="O304" s="37"/>
      <c r="R304" s="208" t="s">
        <v>787</v>
      </c>
    </row>
    <row r="305" spans="1:38" ht="12.75" customHeight="1">
      <c r="A305" s="190">
        <v>172</v>
      </c>
      <c r="B305" s="191">
        <v>44481</v>
      </c>
      <c r="C305" s="191"/>
      <c r="D305" s="192" t="s">
        <v>832</v>
      </c>
      <c r="E305" s="193" t="s">
        <v>592</v>
      </c>
      <c r="F305" s="163">
        <v>45.5</v>
      </c>
      <c r="G305" s="193"/>
      <c r="H305" s="193">
        <v>56.5</v>
      </c>
      <c r="I305" s="195">
        <v>56</v>
      </c>
      <c r="J305" s="165" t="s">
        <v>680</v>
      </c>
      <c r="K305" s="166">
        <f t="shared" ref="K305:K306" si="134">H305-F305</f>
        <v>11</v>
      </c>
      <c r="L305" s="167">
        <f t="shared" ref="L305:L306" si="135">K305/F305</f>
        <v>0.24175824175824176</v>
      </c>
      <c r="M305" s="162" t="s">
        <v>595</v>
      </c>
      <c r="N305" s="168">
        <v>44881</v>
      </c>
      <c r="O305" s="37"/>
      <c r="R305" s="208"/>
    </row>
    <row r="306" spans="1:38" ht="12.75" customHeight="1">
      <c r="A306" s="190">
        <v>173</v>
      </c>
      <c r="B306" s="191">
        <v>44551</v>
      </c>
      <c r="C306" s="191"/>
      <c r="D306" s="192" t="s">
        <v>131</v>
      </c>
      <c r="E306" s="193" t="s">
        <v>592</v>
      </c>
      <c r="F306" s="163">
        <v>2300</v>
      </c>
      <c r="G306" s="193"/>
      <c r="H306" s="193">
        <f>(2820+2200)/2</f>
        <v>2510</v>
      </c>
      <c r="I306" s="195">
        <v>3000</v>
      </c>
      <c r="J306" s="165" t="s">
        <v>833</v>
      </c>
      <c r="K306" s="166">
        <f t="shared" si="134"/>
        <v>210</v>
      </c>
      <c r="L306" s="167">
        <f t="shared" si="135"/>
        <v>9.1304347826086957E-2</v>
      </c>
      <c r="M306" s="162" t="s">
        <v>595</v>
      </c>
      <c r="N306" s="168">
        <v>44649</v>
      </c>
      <c r="O306" s="1"/>
      <c r="R306" s="208"/>
    </row>
    <row r="307" spans="1:38" ht="12.75" customHeight="1">
      <c r="A307" s="190">
        <v>174</v>
      </c>
      <c r="B307" s="191">
        <v>44606</v>
      </c>
      <c r="C307" s="191"/>
      <c r="D307" s="192" t="s">
        <v>436</v>
      </c>
      <c r="E307" s="193" t="s">
        <v>592</v>
      </c>
      <c r="F307" s="163">
        <v>635</v>
      </c>
      <c r="G307" s="193"/>
      <c r="H307" s="193">
        <v>700</v>
      </c>
      <c r="I307" s="195">
        <v>764</v>
      </c>
      <c r="J307" s="165" t="s">
        <v>874</v>
      </c>
      <c r="K307" s="166">
        <f t="shared" ref="K307" si="136">H307-F307</f>
        <v>65</v>
      </c>
      <c r="L307" s="167">
        <f t="shared" ref="L307" si="137">K307/F307</f>
        <v>0.10236220472440945</v>
      </c>
      <c r="M307" s="162" t="s">
        <v>595</v>
      </c>
      <c r="N307" s="168">
        <v>45159</v>
      </c>
      <c r="O307" s="37"/>
      <c r="R307" s="208"/>
    </row>
    <row r="308" spans="1:38" ht="12.75" customHeight="1">
      <c r="A308" s="190">
        <v>175</v>
      </c>
      <c r="B308" s="191">
        <v>44613</v>
      </c>
      <c r="C308" s="191"/>
      <c r="D308" s="192" t="s">
        <v>446</v>
      </c>
      <c r="E308" s="193" t="s">
        <v>592</v>
      </c>
      <c r="F308" s="163">
        <v>1255</v>
      </c>
      <c r="G308" s="193"/>
      <c r="H308" s="193">
        <v>1515</v>
      </c>
      <c r="I308" s="195">
        <v>1510</v>
      </c>
      <c r="J308" s="165" t="s">
        <v>680</v>
      </c>
      <c r="K308" s="166">
        <f>H308-F308</f>
        <v>260</v>
      </c>
      <c r="L308" s="167">
        <f>K308/F308</f>
        <v>0.20717131474103587</v>
      </c>
      <c r="M308" s="162" t="s">
        <v>595</v>
      </c>
      <c r="N308" s="168">
        <v>44834</v>
      </c>
      <c r="O308" s="37"/>
      <c r="R308" s="208"/>
    </row>
    <row r="309" spans="1:38" ht="12.75" customHeight="1">
      <c r="A309">
        <v>176</v>
      </c>
      <c r="B309" s="216">
        <v>44670</v>
      </c>
      <c r="C309" s="216"/>
      <c r="D309" s="53" t="s">
        <v>552</v>
      </c>
      <c r="E309" s="220" t="s">
        <v>592</v>
      </c>
      <c r="F309" s="51" t="s">
        <v>834</v>
      </c>
      <c r="G309" s="51"/>
      <c r="H309" s="51"/>
      <c r="I309" s="51">
        <v>553</v>
      </c>
      <c r="J309" s="51" t="s">
        <v>593</v>
      </c>
      <c r="K309" s="51"/>
      <c r="L309" s="51"/>
      <c r="M309" s="51"/>
      <c r="N309" s="51"/>
      <c r="O309" s="37"/>
      <c r="R309" s="208"/>
    </row>
    <row r="310" spans="1:38" ht="12.75" customHeight="1">
      <c r="A310" s="190">
        <v>177</v>
      </c>
      <c r="B310" s="191">
        <v>44746</v>
      </c>
      <c r="C310" s="191"/>
      <c r="D310" s="192" t="s">
        <v>835</v>
      </c>
      <c r="E310" s="193" t="s">
        <v>592</v>
      </c>
      <c r="F310" s="163">
        <v>207.5</v>
      </c>
      <c r="G310" s="193"/>
      <c r="H310" s="193">
        <v>254</v>
      </c>
      <c r="I310" s="195">
        <v>254</v>
      </c>
      <c r="J310" s="165" t="s">
        <v>680</v>
      </c>
      <c r="K310" s="166">
        <f t="shared" ref="K310:K312" si="138">H310-F310</f>
        <v>46.5</v>
      </c>
      <c r="L310" s="167">
        <f t="shared" ref="L310:L312" si="139">K310/F310</f>
        <v>0.22409638554216868</v>
      </c>
      <c r="M310" s="162" t="s">
        <v>595</v>
      </c>
      <c r="N310" s="168">
        <v>44792</v>
      </c>
      <c r="O310" s="1"/>
      <c r="R310" s="208"/>
    </row>
    <row r="311" spans="1:38" ht="12.75" customHeight="1">
      <c r="A311" s="190">
        <v>178</v>
      </c>
      <c r="B311" s="191">
        <v>44775</v>
      </c>
      <c r="C311" s="191"/>
      <c r="D311" s="192" t="s">
        <v>491</v>
      </c>
      <c r="E311" s="193" t="s">
        <v>592</v>
      </c>
      <c r="F311" s="163">
        <v>31.25</v>
      </c>
      <c r="G311" s="193"/>
      <c r="H311" s="193">
        <v>38.75</v>
      </c>
      <c r="I311" s="195">
        <v>38</v>
      </c>
      <c r="J311" s="165" t="s">
        <v>680</v>
      </c>
      <c r="K311" s="166">
        <f t="shared" si="138"/>
        <v>7.5</v>
      </c>
      <c r="L311" s="167">
        <f t="shared" si="139"/>
        <v>0.24</v>
      </c>
      <c r="M311" s="162" t="s">
        <v>595</v>
      </c>
      <c r="N311" s="168">
        <v>44844</v>
      </c>
      <c r="O311" s="37"/>
      <c r="R311" s="55"/>
    </row>
    <row r="312" spans="1:38" ht="12.75" customHeight="1">
      <c r="A312" s="190">
        <v>179</v>
      </c>
      <c r="B312" s="191">
        <v>44841</v>
      </c>
      <c r="C312" s="191"/>
      <c r="D312" s="192" t="s">
        <v>836</v>
      </c>
      <c r="E312" s="193" t="s">
        <v>592</v>
      </c>
      <c r="F312" s="163">
        <v>665</v>
      </c>
      <c r="G312" s="193"/>
      <c r="H312" s="193">
        <v>807.5</v>
      </c>
      <c r="I312" s="195">
        <v>840</v>
      </c>
      <c r="J312" s="165" t="s">
        <v>833</v>
      </c>
      <c r="K312" s="166">
        <f t="shared" si="138"/>
        <v>142.5</v>
      </c>
      <c r="L312" s="167">
        <f t="shared" si="139"/>
        <v>0.21428571428571427</v>
      </c>
      <c r="M312" s="162" t="s">
        <v>595</v>
      </c>
      <c r="N312" s="168">
        <v>45097</v>
      </c>
      <c r="O312" s="37"/>
      <c r="R312" s="55"/>
    </row>
    <row r="313" spans="1:38" ht="12.75" customHeight="1">
      <c r="A313" s="190">
        <v>180</v>
      </c>
      <c r="B313" s="191">
        <v>44844</v>
      </c>
      <c r="C313" s="191"/>
      <c r="D313" s="192" t="s">
        <v>438</v>
      </c>
      <c r="E313" s="193" t="s">
        <v>592</v>
      </c>
      <c r="F313" s="163">
        <v>227.5</v>
      </c>
      <c r="G313" s="193"/>
      <c r="H313" s="193">
        <v>270</v>
      </c>
      <c r="I313" s="195">
        <v>291</v>
      </c>
      <c r="J313" s="165" t="s">
        <v>876</v>
      </c>
      <c r="K313" s="166">
        <f t="shared" ref="K313" si="140">H313-F313</f>
        <v>42.5</v>
      </c>
      <c r="L313" s="167">
        <f t="shared" ref="L313" si="141">K313/F313</f>
        <v>0.18681318681318682</v>
      </c>
      <c r="M313" s="162" t="s">
        <v>595</v>
      </c>
      <c r="N313" s="168">
        <v>45160</v>
      </c>
      <c r="O313" s="37"/>
      <c r="Q313" s="37"/>
      <c r="R313" s="55"/>
    </row>
    <row r="314" spans="1:38" ht="12.75" customHeight="1">
      <c r="A314" s="190">
        <v>181</v>
      </c>
      <c r="B314" s="191">
        <v>44845</v>
      </c>
      <c r="C314" s="191"/>
      <c r="D314" s="192" t="s">
        <v>436</v>
      </c>
      <c r="E314" s="193" t="s">
        <v>592</v>
      </c>
      <c r="F314" s="163">
        <v>555</v>
      </c>
      <c r="G314" s="193"/>
      <c r="H314" s="193">
        <v>700</v>
      </c>
      <c r="I314" s="195">
        <v>765</v>
      </c>
      <c r="J314" s="165" t="s">
        <v>875</v>
      </c>
      <c r="K314" s="166">
        <f t="shared" ref="K314" si="142">H314-F314</f>
        <v>145</v>
      </c>
      <c r="L314" s="167">
        <f t="shared" ref="L314" si="143">K314/F314</f>
        <v>0.26126126126126126</v>
      </c>
      <c r="M314" s="162" t="s">
        <v>595</v>
      </c>
      <c r="N314" s="168">
        <v>45159</v>
      </c>
      <c r="O314" s="37"/>
      <c r="Q314" s="37"/>
      <c r="R314" s="55"/>
    </row>
    <row r="315" spans="1:38" ht="12.75" customHeight="1">
      <c r="A315" s="190">
        <v>182</v>
      </c>
      <c r="B315" s="191">
        <v>44981</v>
      </c>
      <c r="C315" s="191"/>
      <c r="D315" s="192" t="s">
        <v>453</v>
      </c>
      <c r="E315" s="193" t="s">
        <v>592</v>
      </c>
      <c r="F315" s="163">
        <v>1675</v>
      </c>
      <c r="G315" s="193"/>
      <c r="H315" s="193">
        <v>2080</v>
      </c>
      <c r="I315" s="195">
        <v>2080</v>
      </c>
      <c r="J315" s="165" t="s">
        <v>680</v>
      </c>
      <c r="K315" s="166">
        <f>H315-F315</f>
        <v>405</v>
      </c>
      <c r="L315" s="167">
        <f>K315/F315</f>
        <v>0.2417910447761194</v>
      </c>
      <c r="M315" s="162" t="s">
        <v>595</v>
      </c>
      <c r="N315" s="168">
        <v>45119</v>
      </c>
      <c r="O315" s="37"/>
      <c r="R315" s="55" t="s">
        <v>869</v>
      </c>
    </row>
    <row r="316" spans="1:38" ht="12.75" customHeight="1">
      <c r="A316" s="190">
        <v>183</v>
      </c>
      <c r="B316" s="191">
        <v>44986</v>
      </c>
      <c r="C316" s="191"/>
      <c r="D316" s="192" t="s">
        <v>491</v>
      </c>
      <c r="E316" s="193" t="s">
        <v>592</v>
      </c>
      <c r="F316" s="163">
        <v>57.5</v>
      </c>
      <c r="G316" s="193"/>
      <c r="H316" s="193">
        <v>120</v>
      </c>
      <c r="I316" s="195">
        <v>120</v>
      </c>
      <c r="J316" s="165" t="s">
        <v>680</v>
      </c>
      <c r="K316" s="166">
        <f>H316-F316</f>
        <v>62.5</v>
      </c>
      <c r="L316" s="167">
        <f>K316/F316</f>
        <v>1.0869565217391304</v>
      </c>
      <c r="M316" s="162" t="s">
        <v>595</v>
      </c>
      <c r="N316" s="168">
        <v>45049</v>
      </c>
      <c r="O316" s="37"/>
      <c r="R316" s="55" t="s">
        <v>869</v>
      </c>
    </row>
    <row r="317" spans="1:38" ht="12.75" customHeight="1">
      <c r="A317" s="190">
        <v>184</v>
      </c>
      <c r="B317" s="191">
        <v>45008</v>
      </c>
      <c r="C317" s="191"/>
      <c r="D317" s="192" t="s">
        <v>508</v>
      </c>
      <c r="E317" s="193" t="s">
        <v>592</v>
      </c>
      <c r="F317" s="163">
        <v>2765</v>
      </c>
      <c r="G317" s="193"/>
      <c r="H317" s="193">
        <v>3547.5</v>
      </c>
      <c r="I317" s="195">
        <v>3523</v>
      </c>
      <c r="J317" s="165" t="s">
        <v>680</v>
      </c>
      <c r="K317" s="166">
        <f>H317-F317</f>
        <v>782.5</v>
      </c>
      <c r="L317" s="167">
        <f>K317/F317</f>
        <v>0.28300180831826399</v>
      </c>
      <c r="M317" s="162" t="s">
        <v>595</v>
      </c>
      <c r="N317" s="168">
        <v>45177</v>
      </c>
      <c r="O317" s="37"/>
      <c r="R317" s="55" t="s">
        <v>869</v>
      </c>
    </row>
    <row r="318" spans="1:38" ht="12.75" customHeight="1">
      <c r="A318" s="190">
        <v>185</v>
      </c>
      <c r="B318" s="191">
        <v>45027</v>
      </c>
      <c r="C318" s="191"/>
      <c r="D318" s="192" t="s">
        <v>837</v>
      </c>
      <c r="E318" s="193" t="s">
        <v>592</v>
      </c>
      <c r="F318" s="163">
        <v>460</v>
      </c>
      <c r="G318" s="193"/>
      <c r="H318" s="193">
        <v>825</v>
      </c>
      <c r="I318" s="195">
        <v>810</v>
      </c>
      <c r="J318" s="165" t="s">
        <v>680</v>
      </c>
      <c r="K318" s="166">
        <f>H318-F318</f>
        <v>365</v>
      </c>
      <c r="L318" s="167">
        <f>K318/F318</f>
        <v>0.79347826086956519</v>
      </c>
      <c r="M318" s="162" t="s">
        <v>595</v>
      </c>
      <c r="N318" s="168">
        <v>45155</v>
      </c>
      <c r="O318" s="37"/>
      <c r="R318" s="55" t="s">
        <v>869</v>
      </c>
    </row>
    <row r="319" spans="1:38" ht="12.75" customHeight="1">
      <c r="A319" s="215">
        <v>186</v>
      </c>
      <c r="B319" s="216">
        <v>45050</v>
      </c>
      <c r="C319" s="53"/>
      <c r="D319" s="53" t="s">
        <v>42</v>
      </c>
      <c r="E319" s="220" t="s">
        <v>592</v>
      </c>
      <c r="F319" s="51" t="s">
        <v>838</v>
      </c>
      <c r="G319" s="51"/>
      <c r="H319" s="51"/>
      <c r="I319" s="51">
        <v>5040</v>
      </c>
      <c r="J319" s="51" t="s">
        <v>593</v>
      </c>
      <c r="K319" s="51"/>
      <c r="L319" s="51"/>
      <c r="M319" s="51"/>
      <c r="N319" s="51"/>
      <c r="O319" s="37"/>
      <c r="R319" s="55" t="s">
        <v>869</v>
      </c>
    </row>
    <row r="320" spans="1:38" ht="12.75" customHeight="1">
      <c r="A320" s="190">
        <v>187</v>
      </c>
      <c r="B320" s="191">
        <v>45075</v>
      </c>
      <c r="C320" s="191"/>
      <c r="D320" s="192" t="s">
        <v>839</v>
      </c>
      <c r="E320" s="193" t="s">
        <v>592</v>
      </c>
      <c r="F320" s="163">
        <v>585</v>
      </c>
      <c r="G320" s="193"/>
      <c r="H320" s="193">
        <v>732</v>
      </c>
      <c r="I320" s="195">
        <v>732</v>
      </c>
      <c r="J320" s="165" t="s">
        <v>680</v>
      </c>
      <c r="K320" s="166">
        <f>H320-F320</f>
        <v>147</v>
      </c>
      <c r="L320" s="167">
        <f>K320/F320</f>
        <v>0.25128205128205128</v>
      </c>
      <c r="M320" s="162" t="s">
        <v>595</v>
      </c>
      <c r="N320" s="168">
        <v>45152</v>
      </c>
      <c r="O320" s="37"/>
      <c r="Q320" s="37"/>
      <c r="R320" s="55" t="s">
        <v>869</v>
      </c>
      <c r="T320" s="37"/>
      <c r="V320" s="37"/>
      <c r="W320" s="55"/>
      <c r="Y320" s="37"/>
      <c r="AA320" s="37"/>
      <c r="AB320" s="55"/>
      <c r="AD320" s="37"/>
      <c r="AF320" s="37"/>
      <c r="AG320" s="55"/>
      <c r="AI320" s="37"/>
      <c r="AK320" s="37"/>
      <c r="AL320" s="55"/>
    </row>
    <row r="321" spans="1:38" ht="12.75" customHeight="1">
      <c r="A321" s="215">
        <v>188</v>
      </c>
      <c r="B321" s="216">
        <v>45078</v>
      </c>
      <c r="C321" s="53"/>
      <c r="D321" s="53" t="s">
        <v>540</v>
      </c>
      <c r="E321" s="220" t="s">
        <v>592</v>
      </c>
      <c r="F321" s="51" t="s">
        <v>840</v>
      </c>
      <c r="G321" s="51"/>
      <c r="H321" s="51"/>
      <c r="I321" s="51">
        <v>4300</v>
      </c>
      <c r="J321" s="51" t="s">
        <v>593</v>
      </c>
      <c r="K321" s="51"/>
      <c r="L321" s="51"/>
      <c r="M321" s="51"/>
      <c r="N321" s="51"/>
      <c r="O321" s="37"/>
      <c r="Q321" s="37"/>
      <c r="R321" s="55" t="s">
        <v>869</v>
      </c>
      <c r="T321" s="37"/>
      <c r="V321" s="37"/>
      <c r="W321" s="55"/>
      <c r="Y321" s="37"/>
      <c r="AA321" s="37"/>
      <c r="AB321" s="55"/>
      <c r="AD321" s="37"/>
      <c r="AF321" s="37"/>
      <c r="AG321" s="55"/>
      <c r="AI321" s="37"/>
      <c r="AK321" s="37"/>
      <c r="AL321" s="55"/>
    </row>
    <row r="322" spans="1:38" ht="12.75" customHeight="1">
      <c r="A322" s="215">
        <v>189</v>
      </c>
      <c r="B322" s="216">
        <v>45103</v>
      </c>
      <c r="C322" s="53"/>
      <c r="D322" s="53" t="s">
        <v>864</v>
      </c>
      <c r="E322" s="220" t="s">
        <v>592</v>
      </c>
      <c r="F322" s="51" t="s">
        <v>660</v>
      </c>
      <c r="G322" s="51"/>
      <c r="H322" s="51"/>
      <c r="I322" s="51">
        <v>383</v>
      </c>
      <c r="J322" s="51" t="s">
        <v>593</v>
      </c>
      <c r="K322" s="51"/>
      <c r="L322" s="51"/>
      <c r="M322" s="51"/>
      <c r="N322" s="51"/>
      <c r="O322" s="37"/>
      <c r="Q322" s="37"/>
      <c r="R322" s="55" t="s">
        <v>869</v>
      </c>
      <c r="T322" s="37"/>
      <c r="V322" s="37"/>
      <c r="W322" s="55"/>
      <c r="Y322" s="37"/>
      <c r="AA322" s="37"/>
      <c r="AB322" s="55"/>
      <c r="AD322" s="37"/>
      <c r="AF322" s="37"/>
      <c r="AG322" s="55"/>
      <c r="AI322" s="37"/>
      <c r="AK322" s="37"/>
      <c r="AL322" s="55"/>
    </row>
    <row r="323" spans="1:38" ht="12.75" customHeight="1">
      <c r="A323" s="190">
        <v>190</v>
      </c>
      <c r="B323" s="191">
        <v>45120</v>
      </c>
      <c r="C323" s="191"/>
      <c r="D323" s="192" t="s">
        <v>539</v>
      </c>
      <c r="E323" s="193" t="s">
        <v>592</v>
      </c>
      <c r="F323" s="163">
        <v>2312.5</v>
      </c>
      <c r="G323" s="193"/>
      <c r="H323" s="193">
        <v>2935</v>
      </c>
      <c r="I323" s="195">
        <v>2935</v>
      </c>
      <c r="J323" s="165" t="s">
        <v>680</v>
      </c>
      <c r="K323" s="166">
        <f>H323-F323</f>
        <v>622.5</v>
      </c>
      <c r="L323" s="167">
        <f>K323/F323</f>
        <v>0.26918918918918922</v>
      </c>
      <c r="M323" s="162" t="s">
        <v>595</v>
      </c>
      <c r="N323" s="168">
        <v>45177</v>
      </c>
      <c r="O323" s="37"/>
      <c r="Q323" s="37"/>
      <c r="R323" s="55" t="s">
        <v>869</v>
      </c>
      <c r="T323" s="37"/>
      <c r="V323" s="37"/>
      <c r="W323" s="55"/>
      <c r="Y323" s="37"/>
      <c r="AA323" s="37"/>
      <c r="AB323" s="55"/>
      <c r="AD323" s="37"/>
      <c r="AF323" s="37"/>
      <c r="AG323" s="55"/>
      <c r="AI323" s="37"/>
      <c r="AK323" s="37"/>
      <c r="AL323" s="55"/>
    </row>
    <row r="324" spans="1:38" ht="12.75" customHeight="1">
      <c r="A324" s="190">
        <v>191</v>
      </c>
      <c r="B324" s="191">
        <v>45125</v>
      </c>
      <c r="C324" s="191"/>
      <c r="D324" s="192" t="s">
        <v>203</v>
      </c>
      <c r="E324" s="193" t="s">
        <v>592</v>
      </c>
      <c r="F324" s="163">
        <v>3980</v>
      </c>
      <c r="G324" s="193"/>
      <c r="H324" s="193">
        <v>4895</v>
      </c>
      <c r="I324" s="195">
        <v>4895</v>
      </c>
      <c r="J324" s="165" t="s">
        <v>680</v>
      </c>
      <c r="K324" s="166">
        <f>H324-F324</f>
        <v>915</v>
      </c>
      <c r="L324" s="167">
        <f>K324/F324</f>
        <v>0.22989949748743718</v>
      </c>
      <c r="M324" s="162" t="s">
        <v>595</v>
      </c>
      <c r="N324" s="168">
        <v>45155</v>
      </c>
      <c r="O324" s="37"/>
      <c r="R324" s="55" t="s">
        <v>869</v>
      </c>
      <c r="T324" s="37"/>
      <c r="W324" s="55"/>
      <c r="Y324" s="37"/>
      <c r="AB324" s="55"/>
      <c r="AD324" s="37"/>
      <c r="AG324" s="55"/>
      <c r="AI324" s="37"/>
      <c r="AL324" s="55"/>
    </row>
    <row r="325" spans="1:38" ht="12.75" customHeight="1">
      <c r="A325" s="190">
        <v>192</v>
      </c>
      <c r="B325" s="191">
        <v>45145</v>
      </c>
      <c r="C325" s="191"/>
      <c r="D325" s="192" t="s">
        <v>870</v>
      </c>
      <c r="E325" s="193" t="s">
        <v>592</v>
      </c>
      <c r="F325" s="163">
        <v>565</v>
      </c>
      <c r="G325" s="193"/>
      <c r="H325" s="193">
        <v>725</v>
      </c>
      <c r="I325" s="195">
        <v>725</v>
      </c>
      <c r="J325" s="165" t="s">
        <v>680</v>
      </c>
      <c r="K325" s="166">
        <f>H325-F325</f>
        <v>160</v>
      </c>
      <c r="L325" s="167">
        <f>K325/F325</f>
        <v>0.2831858407079646</v>
      </c>
      <c r="M325" s="162" t="s">
        <v>595</v>
      </c>
      <c r="N325" s="168">
        <v>45169</v>
      </c>
      <c r="O325" s="37"/>
      <c r="R325" s="55" t="s">
        <v>869</v>
      </c>
      <c r="T325" s="37"/>
      <c r="W325" s="55"/>
      <c r="Y325" s="37"/>
      <c r="AB325" s="55"/>
      <c r="AD325" s="37"/>
      <c r="AG325" s="55"/>
      <c r="AI325" s="37"/>
      <c r="AL325" s="55"/>
    </row>
    <row r="326" spans="1:38" ht="12.75" customHeight="1">
      <c r="A326" s="215">
        <v>193</v>
      </c>
      <c r="B326" s="216">
        <v>45167</v>
      </c>
      <c r="C326" s="53"/>
      <c r="D326" s="53" t="s">
        <v>880</v>
      </c>
      <c r="E326" s="220" t="s">
        <v>592</v>
      </c>
      <c r="F326" s="51" t="s">
        <v>881</v>
      </c>
      <c r="G326" s="51"/>
      <c r="H326" s="51"/>
      <c r="I326" s="51">
        <v>950</v>
      </c>
      <c r="J326" s="51" t="s">
        <v>593</v>
      </c>
      <c r="K326" s="51"/>
      <c r="L326" s="51"/>
      <c r="M326" s="51"/>
      <c r="N326" s="51"/>
      <c r="O326" s="37"/>
      <c r="R326" s="55" t="s">
        <v>869</v>
      </c>
      <c r="T326" s="37"/>
      <c r="W326" s="55"/>
      <c r="Y326" s="37"/>
      <c r="AB326" s="55"/>
      <c r="AD326" s="37"/>
      <c r="AG326" s="55"/>
      <c r="AI326" s="37"/>
      <c r="AL326" s="55"/>
    </row>
    <row r="327" spans="1:38" ht="12.75" customHeight="1">
      <c r="A327" s="215">
        <v>194</v>
      </c>
      <c r="B327" s="216">
        <v>45153</v>
      </c>
      <c r="C327" s="53"/>
      <c r="D327" s="53" t="s">
        <v>542</v>
      </c>
      <c r="E327" s="220" t="s">
        <v>592</v>
      </c>
      <c r="F327" s="51" t="s">
        <v>1036</v>
      </c>
      <c r="G327" s="51"/>
      <c r="H327" s="51"/>
      <c r="I327" s="51">
        <v>480</v>
      </c>
      <c r="J327" s="51" t="s">
        <v>593</v>
      </c>
      <c r="K327" s="51"/>
      <c r="L327" s="51"/>
      <c r="M327" s="51"/>
      <c r="N327" s="51"/>
      <c r="O327" s="37"/>
      <c r="R327" s="55"/>
      <c r="T327" s="37"/>
      <c r="W327" s="55"/>
      <c r="Y327" s="37"/>
      <c r="AB327" s="55"/>
      <c r="AD327" s="37"/>
      <c r="AG327" s="55"/>
      <c r="AI327" s="37"/>
      <c r="AL327" s="55"/>
    </row>
    <row r="328" spans="1:38" ht="12.75" customHeight="1">
      <c r="A328" s="215"/>
      <c r="B328" s="216"/>
      <c r="C328" s="53"/>
      <c r="D328" s="53"/>
      <c r="E328" s="220"/>
      <c r="F328" s="51"/>
      <c r="G328" s="51"/>
      <c r="H328" s="51"/>
      <c r="I328" s="51"/>
      <c r="J328" s="51"/>
      <c r="K328" s="51"/>
      <c r="L328" s="51"/>
      <c r="M328" s="51"/>
      <c r="N328" s="51"/>
      <c r="O328" s="37"/>
      <c r="R328" s="55"/>
      <c r="T328" s="37"/>
      <c r="W328" s="55"/>
      <c r="Y328" s="37"/>
      <c r="AB328" s="55"/>
      <c r="AD328" s="37"/>
      <c r="AG328" s="55"/>
      <c r="AI328" s="37"/>
      <c r="AL328" s="55"/>
    </row>
    <row r="329" spans="1:38" ht="12.75" customHeight="1">
      <c r="A329" s="53"/>
      <c r="B329" s="53"/>
      <c r="C329" s="53"/>
      <c r="D329" s="53"/>
      <c r="E329" s="53"/>
      <c r="F329" s="51"/>
      <c r="G329" s="51"/>
      <c r="H329" s="51"/>
      <c r="I329" s="51"/>
      <c r="J329" s="31"/>
      <c r="K329" s="51"/>
      <c r="L329" s="51"/>
      <c r="M329" s="51"/>
      <c r="N329" s="53"/>
      <c r="O329" s="37"/>
      <c r="R329" s="55"/>
      <c r="T329" s="37"/>
      <c r="W329" s="55"/>
      <c r="Y329" s="37"/>
      <c r="AB329" s="55"/>
      <c r="AD329" s="37"/>
      <c r="AG329" s="55"/>
      <c r="AI329" s="37"/>
      <c r="AL329" s="55"/>
    </row>
    <row r="330" spans="1:38" ht="12.75" customHeight="1">
      <c r="B330" s="221" t="s">
        <v>841</v>
      </c>
      <c r="F330" s="55"/>
      <c r="G330" s="55"/>
      <c r="H330" s="55"/>
      <c r="I330" s="55"/>
      <c r="J330" s="37"/>
      <c r="K330" s="55"/>
      <c r="L330" s="55"/>
      <c r="M330" s="55"/>
      <c r="O330" s="37"/>
      <c r="R330" s="55"/>
      <c r="T330" s="37"/>
      <c r="W330" s="55"/>
      <c r="Y330" s="37"/>
      <c r="AB330" s="55"/>
      <c r="AD330" s="37"/>
      <c r="AG330" s="55"/>
      <c r="AI330" s="37"/>
      <c r="AL330" s="55"/>
    </row>
    <row r="331" spans="1:38" ht="12.75" customHeight="1">
      <c r="A331" s="222"/>
      <c r="F331" s="55"/>
      <c r="G331" s="55"/>
      <c r="H331" s="55"/>
      <c r="I331" s="55"/>
      <c r="J331" s="37"/>
      <c r="K331" s="55"/>
      <c r="L331" s="55"/>
      <c r="M331" s="55"/>
      <c r="O331" s="37"/>
      <c r="R331" s="55"/>
      <c r="T331" s="37"/>
      <c r="W331" s="55"/>
      <c r="Y331" s="37"/>
      <c r="AB331" s="55"/>
      <c r="AD331" s="37"/>
      <c r="AG331" s="55"/>
      <c r="AI331" s="37"/>
      <c r="AL331" s="55"/>
    </row>
    <row r="332" spans="1:38" ht="12.75" customHeight="1">
      <c r="A332" s="222"/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1:38" ht="12.75" customHeight="1">
      <c r="A333" s="51"/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1:3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1:3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1:3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</sheetData>
  <autoFilter ref="R1:R329" xr:uid="{00000000-0009-0000-0000-000005000000}"/>
  <mergeCells count="15">
    <mergeCell ref="A109:A110"/>
    <mergeCell ref="B109:B110"/>
    <mergeCell ref="P109:P110"/>
    <mergeCell ref="O109:O110"/>
    <mergeCell ref="J109:J110"/>
    <mergeCell ref="A107:A108"/>
    <mergeCell ref="B107:B108"/>
    <mergeCell ref="J107:J108"/>
    <mergeCell ref="O107:O108"/>
    <mergeCell ref="P107:P108"/>
    <mergeCell ref="A111:A112"/>
    <mergeCell ref="B111:B112"/>
    <mergeCell ref="O111:O112"/>
    <mergeCell ref="P111:P112"/>
    <mergeCell ref="J111:J11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M89 M92:M100 M102:M103 K107:M113" formula="1"/>
    <ignoredError sqref="F81:F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2023-09-23T10:07:19Z</dcterms:modified>
</cp:coreProperties>
</file>