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definedNames>
    <definedName name="_xlnm._FilterDatabase" localSheetId="5" hidden="1">'Call Tracker (Equity)'!$A$73:$B$284</definedName>
  </definedNames>
  <calcPr calcId="162913"/>
</workbook>
</file>

<file path=xl/calcChain.xml><?xml version="1.0" encoding="utf-8"?>
<calcChain xmlns="http://schemas.openxmlformats.org/spreadsheetml/2006/main">
  <c r="K25" i="7" l="1"/>
  <c r="M25" i="7" s="1"/>
  <c r="M24" i="7"/>
  <c r="K24" i="7"/>
  <c r="K23" i="7"/>
  <c r="K22" i="7"/>
  <c r="K21" i="7"/>
  <c r="M21" i="7" s="1"/>
  <c r="K20" i="7"/>
  <c r="M20" i="7" s="1"/>
  <c r="K19" i="7"/>
  <c r="M19" i="7" s="1"/>
  <c r="K11" i="7"/>
  <c r="M11" i="7" s="1"/>
  <c r="L53" i="6" l="1"/>
  <c r="K53" i="6"/>
  <c r="M53" i="6" s="1"/>
  <c r="L37" i="6"/>
  <c r="K37" i="6"/>
  <c r="M37" i="6" s="1"/>
  <c r="K278" i="6"/>
  <c r="L278" i="6" s="1"/>
  <c r="L52" i="6" l="1"/>
  <c r="K52" i="6"/>
  <c r="M52" i="6" s="1"/>
  <c r="P38" i="6" l="1"/>
  <c r="L27" i="6" l="1"/>
  <c r="K27" i="6"/>
  <c r="M27" i="6" s="1"/>
  <c r="L18" i="6"/>
  <c r="K18" i="6"/>
  <c r="M18" i="6" s="1"/>
  <c r="L28" i="6"/>
  <c r="K28" i="6"/>
  <c r="P36" i="6"/>
  <c r="P35" i="6"/>
  <c r="P34" i="6"/>
  <c r="M28" i="6" l="1"/>
  <c r="L31" i="6"/>
  <c r="K31" i="6"/>
  <c r="L32" i="6"/>
  <c r="K32" i="6"/>
  <c r="M32" i="6" s="1"/>
  <c r="K268" i="6"/>
  <c r="L268" i="6" s="1"/>
  <c r="K286" i="6"/>
  <c r="L286" i="6" s="1"/>
  <c r="P33" i="6"/>
  <c r="M31" i="6" l="1"/>
  <c r="L15" i="6"/>
  <c r="K15" i="6"/>
  <c r="M15" i="6" s="1"/>
  <c r="L29" i="6"/>
  <c r="K29" i="6"/>
  <c r="P66" i="6"/>
  <c r="M29" i="6" l="1"/>
  <c r="K277" i="6"/>
  <c r="L277" i="6" s="1"/>
  <c r="L22" i="6"/>
  <c r="K22" i="6"/>
  <c r="P30" i="6"/>
  <c r="M22" i="6" l="1"/>
  <c r="L13" i="6"/>
  <c r="K13" i="6"/>
  <c r="M13" i="6" s="1"/>
  <c r="L24" i="6"/>
  <c r="K24" i="6"/>
  <c r="P26" i="6"/>
  <c r="M24" i="6" l="1"/>
  <c r="L20" i="6"/>
  <c r="K20" i="6"/>
  <c r="M20" i="6" s="1"/>
  <c r="L19" i="6"/>
  <c r="K19" i="6"/>
  <c r="P25" i="6"/>
  <c r="P23" i="6"/>
  <c r="M19" i="6" l="1"/>
  <c r="L12" i="6"/>
  <c r="K12" i="6"/>
  <c r="L10" i="6"/>
  <c r="K10" i="6"/>
  <c r="M10" i="6" l="1"/>
  <c r="M12" i="6"/>
  <c r="P14" i="6"/>
  <c r="L17" i="6" l="1"/>
  <c r="K17" i="6"/>
  <c r="L21" i="6"/>
  <c r="K21" i="6"/>
  <c r="M21" i="6" s="1"/>
  <c r="M17" i="6" l="1"/>
  <c r="L16" i="6"/>
  <c r="K16" i="6"/>
  <c r="M16" i="6" l="1"/>
  <c r="P65" i="6"/>
  <c r="K11" i="6"/>
  <c r="L11" i="6"/>
  <c r="M11" i="6" l="1"/>
  <c r="K289" i="6" l="1"/>
  <c r="L289" i="6" s="1"/>
  <c r="K287" i="6" l="1"/>
  <c r="L287" i="6" s="1"/>
  <c r="K273" i="6" l="1"/>
  <c r="L273" i="6" s="1"/>
  <c r="K288" i="6" l="1"/>
  <c r="L288" i="6" s="1"/>
  <c r="K285" i="6" l="1"/>
  <c r="L285" i="6" s="1"/>
  <c r="K262" i="6" l="1"/>
  <c r="L262" i="6" s="1"/>
  <c r="K283" i="6" l="1"/>
  <c r="L283" i="6" s="1"/>
  <c r="K284" i="6" l="1"/>
  <c r="L284" i="6" s="1"/>
  <c r="K250" i="6" l="1"/>
  <c r="L250" i="6" s="1"/>
  <c r="K269" i="6" l="1"/>
  <c r="L269" i="6" s="1"/>
  <c r="K275" i="6" l="1"/>
  <c r="L275" i="6" s="1"/>
  <c r="K281" i="6" l="1"/>
  <c r="L281" i="6" s="1"/>
  <c r="P64" i="6" l="1"/>
  <c r="K260" i="6" l="1"/>
  <c r="L260" i="6" s="1"/>
  <c r="K270" i="6" l="1"/>
  <c r="L270" i="6" s="1"/>
  <c r="K276" i="6" l="1"/>
  <c r="L276" i="6" s="1"/>
  <c r="K244" i="6" l="1"/>
  <c r="L244" i="6" s="1"/>
  <c r="K245" i="6" l="1"/>
  <c r="L245" i="6" s="1"/>
  <c r="K271" i="6" l="1"/>
  <c r="L271" i="6" s="1"/>
  <c r="K263" i="6" l="1"/>
  <c r="L263" i="6" s="1"/>
  <c r="K267" i="6" l="1"/>
  <c r="L267" i="6" s="1"/>
  <c r="K272" i="6" l="1"/>
  <c r="L272" i="6" s="1"/>
  <c r="K264" i="6" l="1"/>
  <c r="L264" i="6" s="1"/>
  <c r="K258" i="6"/>
  <c r="L258" i="6" s="1"/>
  <c r="K266" i="6" l="1"/>
  <c r="L266" i="6" s="1"/>
  <c r="K254" i="6" l="1"/>
  <c r="L254" i="6" s="1"/>
  <c r="K255" i="6" l="1"/>
  <c r="L255" i="6" s="1"/>
  <c r="K248" i="6"/>
  <c r="L248" i="6" s="1"/>
  <c r="K265" i="6" l="1"/>
  <c r="L265" i="6" s="1"/>
  <c r="K259" i="6"/>
  <c r="L259" i="6" s="1"/>
  <c r="K261" i="6" l="1"/>
  <c r="L261" i="6" s="1"/>
  <c r="L6" i="2" l="1"/>
  <c r="K6" i="3"/>
  <c r="D7" i="5" l="1"/>
  <c r="M7" i="6"/>
  <c r="K256" i="6" l="1"/>
  <c r="L256" i="6" s="1"/>
  <c r="K253" i="6" l="1"/>
  <c r="L253" i="6" s="1"/>
  <c r="K257" i="6" l="1"/>
  <c r="L257" i="6" s="1"/>
  <c r="K252" i="6"/>
  <c r="L252" i="6" s="1"/>
  <c r="K251" i="6"/>
  <c r="L251" i="6" s="1"/>
  <c r="K249" i="6"/>
  <c r="L249" i="6" s="1"/>
  <c r="H247" i="6"/>
  <c r="K247" i="6" s="1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F208" i="6"/>
  <c r="K208" i="6" s="1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7" i="6"/>
  <c r="L187" i="6" s="1"/>
  <c r="F186" i="6"/>
  <c r="K186" i="6" s="1"/>
  <c r="L186" i="6" s="1"/>
  <c r="K185" i="6"/>
  <c r="L185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8" i="6"/>
  <c r="L158" i="6" s="1"/>
  <c r="K156" i="6"/>
  <c r="L156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K146" i="6"/>
  <c r="L146" i="6" s="1"/>
  <c r="K145" i="6"/>
  <c r="L145" i="6" s="1"/>
  <c r="K143" i="6"/>
  <c r="L143" i="6" s="1"/>
  <c r="K142" i="6"/>
  <c r="L142" i="6" s="1"/>
  <c r="K141" i="6"/>
  <c r="L141" i="6" s="1"/>
  <c r="K140" i="6"/>
  <c r="L140" i="6" s="1"/>
  <c r="K139" i="6"/>
  <c r="L139" i="6" s="1"/>
  <c r="F138" i="6"/>
  <c r="K138" i="6" s="1"/>
  <c r="L138" i="6" s="1"/>
  <c r="H137" i="6"/>
  <c r="K137" i="6" s="1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H103" i="6"/>
  <c r="K103" i="6" s="1"/>
  <c r="L103" i="6" s="1"/>
  <c r="F102" i="6"/>
  <c r="K102" i="6" s="1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6" i="4"/>
</calcChain>
</file>

<file path=xl/sharedStrings.xml><?xml version="1.0" encoding="utf-8"?>
<sst xmlns="http://schemas.openxmlformats.org/spreadsheetml/2006/main" count="3918" uniqueCount="1312">
  <si>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</si>
  <si>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</si>
  <si>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</si>
  <si>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</si>
  <si>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</si>
  <si>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</si>
  <si>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</si>
  <si>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</si>
  <si>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</si>
  <si>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</si>
  <si>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</si>
  <si>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</si>
  <si>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</si>
  <si>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</si>
  <si>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</si>
  <si>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</si>
  <si>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</si>
  <si>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</si>
  <si>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</si>
  <si>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</si>
  <si>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</si>
  <si>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</si>
  <si>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</si>
  <si>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</si>
  <si>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</si>
  <si>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</si>
  <si>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</si>
  <si>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</si>
  <si>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</si>
  <si>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</si>
  <si>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</si>
  <si>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</si>
  <si>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</si>
  <si>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</si>
  <si>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</si>
  <si>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</si>
  <si>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</si>
  <si>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</si>
  <si>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</si>
  <si>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</si>
  <si>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</si>
  <si>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</si>
  <si>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</si>
  <si>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</si>
  <si>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</si>
  <si>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</si>
  <si>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</si>
  <si>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</si>
  <si>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</si>
  <si>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</si>
  <si>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</si>
  <si>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</si>
  <si>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</si>
  <si>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</si>
  <si>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</si>
  <si>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</si>
  <si>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</si>
  <si>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</si>
  <si>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</si>
  <si>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</si>
  <si>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</si>
  <si>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</si>
  <si>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</si>
  <si>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</si>
  <si>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</si>
  <si>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</si>
  <si>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</si>
  <si>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</si>
  <si>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</si>
  <si>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</si>
  <si>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</si>
  <si>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</si>
  <si>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</si>
  <si>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</si>
  <si>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</si>
  <si>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</si>
  <si>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</si>
  <si>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</si>
  <si>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</si>
  <si>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</si>
  <si>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</si>
  <si>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</si>
  <si>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</si>
  <si>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</si>
  <si>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</si>
  <si>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</si>
  <si>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</si>
  <si>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</si>
  <si>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</si>
  <si>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</si>
  <si>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</si>
  <si>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</si>
  <si>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</si>
  <si>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</si>
  <si>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</si>
  <si>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</si>
  <si>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</si>
  <si>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</si>
  <si>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</si>
  <si>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</si>
  <si>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</si>
  <si>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</si>
  <si>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</si>
  <si>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</si>
  <si>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</si>
  <si>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</si>
  <si>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</si>
  <si>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</si>
  <si>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</si>
  <si>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</si>
  <si>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</si>
  <si>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</si>
  <si>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</si>
  <si>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</si>
  <si>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</si>
  <si>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</si>
  <si>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</si>
  <si>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</si>
  <si>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</si>
  <si>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</si>
  <si>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</si>
  <si>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</si>
  <si>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</si>
  <si>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</si>
  <si>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</si>
  <si>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</si>
  <si>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</si>
  <si>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</si>
  <si>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</si>
  <si>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</si>
  <si>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</si>
  <si>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</si>
  <si>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</si>
  <si>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</si>
  <si>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</si>
  <si>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</si>
  <si>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</si>
  <si>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</si>
  <si>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</si>
  <si>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</si>
  <si>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</si>
  <si>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</si>
  <si>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</si>
  <si>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</si>
  <si>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</si>
  <si>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</si>
  <si>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</si>
  <si>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</si>
  <si>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</si>
  <si>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</si>
  <si>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</si>
  <si>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</si>
  <si>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</si>
  <si>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</si>
  <si>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</si>
  <si>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</si>
  <si>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</si>
  <si>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</si>
  <si>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</si>
  <si>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</si>
  <si>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</si>
  <si>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</si>
  <si>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</si>
  <si>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</si>
  <si>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</si>
  <si>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</si>
  <si>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</si>
  <si>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</si>
  <si>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</si>
  <si>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</si>
  <si>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</si>
  <si>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</si>
  <si>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</si>
  <si>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</si>
  <si>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</si>
  <si>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</si>
  <si>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</si>
  <si>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</si>
  <si>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</si>
  <si>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</si>
  <si>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</si>
  <si>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</si>
  <si>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</si>
  <si>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</si>
  <si>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</si>
  <si>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</si>
  <si>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</si>
  <si>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</si>
  <si>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</si>
  <si>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</si>
  <si>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</si>
  <si>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</si>
  <si>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</si>
  <si>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</si>
  <si>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</si>
  <si>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</si>
  <si>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</si>
  <si>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</si>
  <si>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</si>
  <si>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</si>
  <si>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</si>
  <si>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</si>
  <si>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</si>
  <si>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</si>
  <si>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</si>
  <si>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</si>
  <si>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</si>
  <si>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</si>
  <si>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</si>
  <si>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</si>
  <si>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</si>
  <si>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</si>
  <si>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</si>
  <si>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</si>
  <si>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</si>
  <si>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</si>
  <si>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</si>
  <si>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</si>
  <si>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</si>
  <si>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</si>
  <si>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</si>
  <si>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</si>
  <si>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</si>
  <si>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</si>
  <si>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</si>
  <si>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</si>
  <si>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</si>
  <si>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</si>
  <si>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</si>
  <si>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</si>
  <si>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</si>
  <si>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</si>
  <si>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</si>
  <si>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</si>
  <si>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</si>
  <si>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</si>
  <si>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</si>
  <si>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</si>
  <si>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</si>
  <si>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</si>
  <si>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</si>
  <si>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</si>
  <si>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</si>
  <si>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</si>
  <si>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</si>
  <si>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</si>
  <si>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</si>
  <si>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</si>
  <si>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</si>
  <si>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</si>
  <si>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</si>
  <si>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</si>
  <si>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</si>
  <si>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</si>
  <si>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</si>
  <si>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</si>
  <si>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</si>
  <si>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</si>
  <si>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</si>
  <si>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</si>
  <si>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</si>
  <si>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</si>
  <si>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</si>
  <si>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</si>
  <si>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</si>
  <si>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</si>
  <si>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</si>
  <si>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</si>
  <si>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</si>
  <si>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</si>
  <si>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</si>
  <si>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</si>
  <si>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</si>
  <si>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</si>
  <si>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</si>
  <si>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</si>
  <si>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</si>
  <si>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</si>
  <si>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</si>
  <si>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</si>
  <si>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</si>
  <si>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</si>
  <si>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</si>
  <si>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</si>
  <si>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</si>
  <si>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</si>
  <si>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</si>
  <si>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</si>
  <si>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</si>
  <si>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</si>
  <si>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</si>
  <si>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</si>
  <si>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</si>
  <si>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</si>
  <si>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</si>
  <si>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</si>
  <si>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</si>
  <si>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</si>
  <si>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</si>
  <si>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</si>
  <si>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</si>
  <si>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</si>
  <si>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</si>
  <si>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</si>
  <si>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</si>
  <si>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</si>
  <si>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</si>
  <si>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</si>
  <si>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</si>
  <si>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</si>
  <si>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</si>
  <si>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</si>
  <si>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</si>
  <si>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</si>
  <si>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</si>
  <si>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</si>
  <si>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</si>
  <si>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</si>
  <si>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</si>
  <si>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</si>
  <si>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</si>
  <si>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</si>
  <si>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</si>
  <si>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</si>
  <si>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</si>
  <si>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</si>
  <si>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</si>
  <si>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</si>
  <si>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</si>
  <si>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</si>
  <si>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</si>
  <si>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</si>
  <si>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</si>
  <si>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</si>
  <si>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</si>
  <si>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</si>
  <si>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</si>
  <si>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</si>
  <si>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</si>
  <si>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</si>
  <si>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</si>
  <si>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</si>
  <si>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</si>
  <si>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</si>
  <si>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</si>
  <si>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</si>
  <si>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</si>
  <si>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</si>
  <si>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</si>
  <si>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</si>
  <si>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</si>
  <si>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</si>
  <si>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</si>
  <si>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</si>
  <si>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</si>
  <si>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</si>
  <si>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</si>
  <si>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</si>
  <si>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</si>
  <si>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</si>
  <si>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</si>
  <si>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</si>
  <si>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</si>
  <si>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</si>
  <si>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</si>
  <si>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</si>
  <si>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</si>
  <si>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</si>
  <si>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</si>
  <si>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</si>
  <si>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</si>
  <si>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</si>
  <si>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</si>
  <si>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</si>
  <si>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</si>
  <si>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</si>
  <si>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</si>
  <si>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</si>
  <si>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</si>
  <si>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</si>
  <si>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</si>
  <si>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</si>
  <si>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</si>
  <si>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</si>
  <si>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</si>
  <si>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</si>
  <si>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</si>
  <si>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</si>
  <si>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</si>
  <si>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</si>
  <si>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</si>
  <si>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</si>
  <si>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</si>
  <si>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</si>
  <si>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</si>
  <si>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</si>
  <si>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</si>
  <si>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</si>
  <si>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</si>
  <si>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</si>
  <si>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</si>
  <si>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</si>
  <si>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</si>
  <si>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</si>
  <si>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</si>
  <si>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</si>
  <si>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</si>
  <si>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</si>
  <si>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</si>
  <si>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</si>
  <si>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</si>
  <si>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</si>
  <si>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</si>
  <si>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</si>
  <si>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</si>
  <si>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</si>
  <si>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</si>
  <si>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</si>
  <si>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</si>
  <si>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</si>
  <si>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</si>
  <si>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</si>
  <si>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</si>
  <si>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</si>
  <si>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</si>
  <si>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</si>
  <si>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</si>
  <si>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</si>
  <si>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</si>
  <si>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</si>
  <si>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</si>
  <si>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</si>
  <si>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</si>
  <si>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</si>
  <si>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</si>
  <si>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</si>
  <si>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</si>
  <si>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</si>
  <si>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</si>
  <si>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</si>
  <si>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</si>
  <si>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</si>
  <si>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</si>
  <si>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</si>
  <si>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</si>
  <si>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</si>
  <si>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</si>
  <si>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</si>
  <si>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</si>
  <si>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</si>
  <si>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</si>
  <si>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</si>
  <si>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</si>
  <si>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</si>
  <si>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</si>
  <si>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</si>
  <si>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</si>
  <si>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</si>
  <si>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</si>
  <si>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</si>
  <si>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</si>
  <si>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</si>
  <si>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</si>
  <si>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</si>
  <si>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</si>
  <si>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</si>
  <si>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</si>
  <si>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</si>
  <si>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</si>
  <si>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</si>
  <si>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</si>
  <si>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</si>
  <si>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</si>
  <si>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</si>
  <si>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</si>
  <si>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</si>
  <si>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</si>
  <si>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</si>
  <si>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</si>
  <si>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</si>
  <si>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</si>
  <si>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</si>
  <si>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</si>
  <si>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</si>
  <si>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</si>
  <si>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</si>
  <si>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</si>
  <si>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</si>
  <si>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</si>
  <si>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</si>
  <si>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</si>
  <si>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</si>
  <si>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</si>
  <si>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</si>
  <si>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</si>
  <si>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</si>
  <si>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</si>
  <si>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</si>
  <si>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</si>
  <si>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</si>
  <si>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</si>
  <si>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</si>
  <si>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</si>
  <si>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</si>
  <si>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</si>
  <si>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</si>
  <si>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</si>
  <si>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</si>
  <si>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</si>
  <si>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</si>
  <si>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</si>
  <si>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</si>
  <si>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</si>
  <si>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</si>
  <si>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</si>
  <si>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</si>
  <si>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</si>
  <si>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</si>
  <si>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</si>
  <si>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</si>
  <si>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</si>
  <si>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</si>
  <si>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</si>
  <si>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</si>
  <si>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</si>
  <si>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</si>
  <si>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</si>
  <si>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</si>
  <si>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</si>
  <si>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</si>
  <si>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</si>
  <si>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</si>
  <si>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</si>
  <si>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</si>
  <si>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</si>
  <si>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</si>
  <si>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</si>
  <si>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</si>
  <si>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</si>
  <si>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</si>
  <si>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</si>
  <si>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</si>
  <si>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</si>
  <si>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</si>
  <si>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</si>
  <si>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</si>
  <si>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</si>
  <si>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</si>
  <si>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</si>
  <si>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</si>
  <si>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</si>
  <si>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</si>
  <si>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</si>
  <si>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</si>
  <si>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</si>
  <si>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</si>
  <si>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</si>
  <si>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</si>
  <si>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</si>
  <si>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</si>
  <si>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</si>
  <si>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</si>
  <si>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</si>
  <si>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</si>
  <si>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</si>
  <si>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</si>
  <si>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</si>
  <si>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</si>
  <si>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</si>
  <si>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</si>
  <si>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</si>
  <si>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</si>
  <si>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</si>
  <si>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</si>
  <si>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</si>
  <si>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</si>
  <si>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</si>
  <si>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</si>
  <si>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</si>
  <si>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</si>
  <si>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</si>
  <si>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</si>
  <si>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</si>
  <si>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</si>
  <si>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</si>
  <si>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</si>
  <si>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</si>
  <si>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</si>
  <si>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</si>
  <si>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</si>
  <si>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</si>
  <si>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</si>
  <si>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</si>
  <si>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</si>
  <si>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</si>
  <si>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</si>
  <si>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</si>
  <si>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</si>
  <si>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</si>
  <si>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</si>
  <si>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</si>
  <si>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</si>
  <si>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</si>
  <si>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</si>
  <si>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</si>
  <si>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</si>
  <si>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</si>
  <si>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</si>
  <si>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</si>
  <si>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</si>
  <si>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</si>
  <si>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</si>
  <si>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</si>
  <si>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</si>
  <si>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</si>
  <si>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</si>
  <si>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</si>
  <si>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</si>
  <si>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</si>
  <si>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</si>
  <si>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</si>
  <si>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</si>
  <si>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</si>
  <si>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</si>
  <si>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</si>
  <si>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</si>
  <si>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</si>
  <si>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</si>
  <si>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</si>
  <si>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</si>
  <si>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</si>
  <si>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</si>
  <si>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</si>
  <si>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</si>
  <si>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</si>
  <si>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</si>
  <si>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</si>
  <si>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</si>
  <si>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</si>
  <si>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</si>
  <si>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</si>
  <si>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</si>
  <si>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</si>
  <si>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</si>
  <si>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</si>
  <si>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</si>
  <si>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</si>
  <si>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</si>
  <si>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</si>
  <si>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</si>
  <si>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</si>
  <si>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</si>
  <si>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</si>
  <si>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</si>
  <si>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</si>
  <si>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</si>
  <si>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</si>
  <si>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</si>
  <si>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</si>
  <si>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</si>
  <si>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</si>
  <si>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</si>
  <si>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</si>
  <si>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</si>
  <si>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</si>
  <si>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</si>
  <si>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</si>
  <si>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</si>
  <si>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</si>
  <si>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</si>
  <si>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</si>
  <si>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</si>
  <si>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</si>
  <si>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</si>
  <si>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</si>
  <si>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</si>
  <si>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</si>
  <si>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</si>
  <si>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</si>
  <si>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</si>
  <si>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</si>
  <si>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</si>
  <si>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</si>
  <si>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</si>
  <si>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</si>
  <si>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</si>
  <si>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</si>
  <si>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</si>
  <si>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</si>
  <si>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</si>
  <si>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</si>
  <si>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</si>
  <si>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</si>
  <si>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</si>
  <si>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</si>
  <si>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</si>
  <si>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</si>
  <si>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</si>
  <si>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</si>
  <si>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</si>
  <si>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</si>
  <si>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</si>
  <si>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</si>
  <si>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</si>
  <si>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</si>
  <si>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</si>
  <si>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</si>
  <si>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</si>
  <si>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</si>
  <si>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</si>
  <si>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</si>
  <si>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</si>
  <si>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</si>
  <si>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</si>
  <si>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</si>
  <si>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</si>
  <si>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</si>
  <si>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</si>
  <si>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</si>
  <si>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</si>
  <si>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</si>
  <si>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</si>
  <si>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</si>
  <si>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</si>
  <si>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</si>
  <si>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</si>
  <si>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</si>
  <si>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</si>
  <si>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</si>
  <si>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</si>
  <si>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</si>
  <si>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</si>
  <si>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</si>
  <si>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</si>
  <si>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</si>
  <si>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</si>
  <si>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</si>
  <si>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</si>
  <si>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</si>
  <si>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</si>
  <si>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</si>
  <si>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</si>
  <si>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</si>
  <si>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</si>
  <si>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</si>
  <si>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</si>
  <si>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</si>
  <si>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</si>
  <si>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</si>
  <si>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</si>
  <si>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</si>
  <si>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</si>
  <si>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</si>
  <si>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</si>
  <si>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</si>
  <si>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</si>
  <si>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</si>
  <si>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</si>
  <si>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</si>
  <si>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</si>
  <si>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</si>
  <si>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</si>
  <si>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</si>
  <si>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</si>
  <si>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</si>
  <si>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</si>
  <si>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</si>
  <si>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</si>
  <si>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</si>
  <si>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</si>
  <si>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</si>
  <si>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</si>
  <si>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</si>
  <si>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</si>
  <si>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</si>
  <si>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</si>
  <si>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</si>
  <si>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</si>
  <si>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</si>
  <si>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</si>
  <si>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</si>
  <si>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</si>
  <si>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</si>
  <si>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</si>
  <si>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</si>
  <si>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</si>
  <si>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</si>
  <si>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</si>
  <si>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</si>
  <si>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</si>
  <si>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</si>
  <si>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</si>
  <si>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</si>
  <si>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</si>
  <si>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</si>
  <si>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</si>
  <si>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</si>
  <si>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</si>
  <si>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</si>
  <si>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</si>
  <si>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</si>
  <si>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</si>
  <si>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</si>
  <si>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</si>
  <si>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</si>
  <si>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</si>
  <si>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</si>
  <si>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</si>
  <si>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</si>
  <si>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</si>
  <si>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</si>
  <si>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</si>
  <si>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</si>
  <si>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</si>
  <si>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</si>
  <si>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</si>
  <si>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</si>
  <si>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</si>
  <si>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</si>
  <si>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</si>
  <si>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</si>
  <si>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</si>
  <si>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</si>
  <si>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</si>
  <si>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</si>
  <si>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</si>
  <si>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</si>
  <si>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</si>
  <si>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</si>
  <si>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</si>
  <si>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</si>
  <si>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</si>
  <si>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</si>
  <si>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</si>
  <si>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</si>
  <si>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</si>
  <si>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</si>
  <si>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</si>
  <si>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</si>
  <si>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</si>
  <si>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</si>
  <si>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</si>
  <si>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</si>
  <si>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</si>
  <si>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</si>
  <si>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</si>
  <si>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</si>
  <si>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</si>
  <si>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</si>
  <si>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</si>
  <si>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</si>
  <si>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</si>
  <si>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</si>
  <si>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</si>
  <si>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</si>
  <si>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</si>
  <si>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</si>
  <si>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</si>
  <si>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</si>
  <si>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</si>
  <si>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</si>
  <si>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</si>
  <si>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</si>
  <si>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</si>
  <si>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</si>
  <si>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</si>
  <si>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</si>
  <si>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</si>
  <si>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</si>
  <si>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</si>
  <si>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</si>
  <si>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</si>
  <si>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</si>
  <si>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</si>
  <si>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</si>
  <si>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</si>
  <si>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</si>
  <si>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</si>
  <si>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</si>
  <si>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</si>
  <si>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</si>
  <si>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</si>
  <si>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</si>
  <si>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</si>
  <si>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</si>
  <si>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</si>
  <si>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</si>
  <si>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</si>
  <si>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</si>
  <si>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</si>
  <si>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</si>
  <si>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</si>
  <si>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</si>
  <si>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</si>
  <si>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</si>
  <si>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</si>
  <si>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</si>
  <si>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</si>
  <si>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</si>
  <si>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</si>
  <si>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</si>
  <si>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</si>
  <si>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</si>
  <si>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</si>
  <si>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</si>
  <si>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</si>
  <si>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</si>
  <si>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</si>
  <si>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</si>
  <si>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</si>
  <si>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</si>
  <si>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</si>
  <si>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</si>
  <si>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</si>
  <si>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</si>
  <si>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</si>
  <si>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SPRL</t>
  </si>
  <si>
    <t>SP Refractories Limited</t>
  </si>
  <si>
    <t>SPEXTRA MULTIBIZ PRIVATE LIMITED</t>
  </si>
  <si>
    <t>PVVINFRA</t>
  </si>
  <si>
    <t>ISHAAN TRADEFIN LLP</t>
  </si>
  <si>
    <t>1426-1456</t>
  </si>
  <si>
    <t>1530-1600</t>
  </si>
  <si>
    <t>Profit of Rs.12.5/-</t>
  </si>
  <si>
    <t>262-277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</si>
  <si>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</si>
  <si>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</si>
  <si>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</si>
  <si>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</si>
  <si>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</si>
  <si>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</si>
  <si>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</si>
  <si>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</si>
  <si>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</si>
  <si>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7350-7750</t>
  </si>
  <si>
    <t>STARLENT</t>
  </si>
  <si>
    <t>BANKNIFTY 50200 PE 14 AUG</t>
  </si>
  <si>
    <t>Profit of Rs.90/-</t>
  </si>
  <si>
    <t>4195-4325</t>
  </si>
  <si>
    <t>4800-5000</t>
  </si>
  <si>
    <t>Loss of Rs.10/-</t>
  </si>
  <si>
    <t>BANKNIFTY 49800 PE 14 AUG</t>
  </si>
  <si>
    <t>Loss of Rs.22.5/-</t>
  </si>
  <si>
    <t>UNIVASTU</t>
  </si>
  <si>
    <t>Univastu India Limited</t>
  </si>
  <si>
    <t>BANKNIFTY 50200 CE 21 AUG</t>
  </si>
  <si>
    <t>Profit of Rs.45/-</t>
  </si>
  <si>
    <t>BANKNIFTY 50600 CE 21 AUG</t>
  </si>
  <si>
    <t>1500-1580</t>
  </si>
  <si>
    <t>AAKRAYA RESEARCH LLP</t>
  </si>
  <si>
    <t>ICICIBANK 29AUG FUT</t>
  </si>
  <si>
    <t>481-491</t>
  </si>
  <si>
    <t>520-550</t>
  </si>
  <si>
    <t>Profit of Rs.78/-</t>
  </si>
  <si>
    <t>UDS</t>
  </si>
  <si>
    <t>365-400</t>
  </si>
  <si>
    <t>Profit of Rs.350/-</t>
  </si>
  <si>
    <t>ACEMEN</t>
  </si>
  <si>
    <t>GREEN PEAKS ENTERPRISES LLP</t>
  </si>
  <si>
    <t>INNOVATUS</t>
  </si>
  <si>
    <t>MINIBOSS CONSULTANCY PRIVATE LIMITED</t>
  </si>
  <si>
    <t>LUDLOWJUT</t>
  </si>
  <si>
    <t>NISHTHA INVESTMENT &amp; SONSULTANCY SERVICES PRIVATE LIMITED</t>
  </si>
  <si>
    <t>PANABYTE</t>
  </si>
  <si>
    <t>SOHAM FINCARE INDIA LLP</t>
  </si>
  <si>
    <t>MOREPENLAB</t>
  </si>
  <si>
    <t>Morepan Laboratories Ltd.</t>
  </si>
  <si>
    <t>MANSI SHARE AND STOCK ADVISORS PVT LTD</t>
  </si>
  <si>
    <t>1975-2035</t>
  </si>
  <si>
    <t>2170-2300</t>
  </si>
  <si>
    <t>718-748</t>
  </si>
  <si>
    <t>800-850</t>
  </si>
  <si>
    <t>1143-1173</t>
  </si>
  <si>
    <t>1230-1300</t>
  </si>
  <si>
    <t>218-232</t>
  </si>
  <si>
    <t>6810-7010</t>
  </si>
  <si>
    <t>7370-7700</t>
  </si>
  <si>
    <t>Profit of Rs.18.5/-</t>
  </si>
  <si>
    <t>Profit of Rs.275/-</t>
  </si>
  <si>
    <t>Profit of Rs.13.5/-</t>
  </si>
  <si>
    <t>BANKNIFTY AUG FUT</t>
  </si>
  <si>
    <t>Sell</t>
  </si>
  <si>
    <t>51400-51800</t>
  </si>
  <si>
    <t>NIFTY 24800 CE 22 AUG</t>
  </si>
  <si>
    <t>Profit of Rs.20.5/-</t>
  </si>
  <si>
    <t>OMPRAKASH PURANLAL TOMAR</t>
  </si>
  <si>
    <t>IFL</t>
  </si>
  <si>
    <t>PADAMCO</t>
  </si>
  <si>
    <t>REKHA GUPTA .</t>
  </si>
  <si>
    <t>CRONY VYAPAR PVT LTD</t>
  </si>
  <si>
    <t>POSITRON</t>
  </si>
  <si>
    <t>Positron Energy Limited</t>
  </si>
  <si>
    <t>Retail Research Technical Calls &amp; Fundamental Performance Report for the month of August-2024</t>
  </si>
  <si>
    <t>Loss of Rs.330/-</t>
  </si>
  <si>
    <t>Profit of Rs.25.5/-</t>
  </si>
  <si>
    <t>SHRIRAMPPS</t>
  </si>
  <si>
    <t>132-145</t>
  </si>
  <si>
    <t>ALSTONE</t>
  </si>
  <si>
    <t>CAMELLIA TRADEX PRIVATE LIMITED</t>
  </si>
  <si>
    <t>BROACH</t>
  </si>
  <si>
    <t>DHYAANITR</t>
  </si>
  <si>
    <t>JANUSCORP</t>
  </si>
  <si>
    <t>JETMALL</t>
  </si>
  <si>
    <t>KHOOBSURAT</t>
  </si>
  <si>
    <t>GUTTIKONDA VARA LAKSHMI</t>
  </si>
  <si>
    <t>KAILASHBEN ASHOKKUMAR PATEL</t>
  </si>
  <si>
    <t>PARLEIND</t>
  </si>
  <si>
    <t>GOVERNMENT OF SINGAPORE</t>
  </si>
  <si>
    <t>RELICAB</t>
  </si>
  <si>
    <t>SK GROWTH FUND PRIVATE LIMITED</t>
  </si>
  <si>
    <t>MANSI SHARE &amp; STOCK ADVISORS PRIVATE LIMITED</t>
  </si>
  <si>
    <t>ARIHANTCAP</t>
  </si>
  <si>
    <t>Arihant Capital Mkts Ltd</t>
  </si>
  <si>
    <t>Asian Granito India Limit</t>
  </si>
  <si>
    <t>ATAM</t>
  </si>
  <si>
    <t>Atam Valves Limited</t>
  </si>
  <si>
    <t>RAJ RATAN COMMODITIES PRIVATE LIMITED</t>
  </si>
  <si>
    <t>BALCO</t>
  </si>
  <si>
    <t>Solve Plastic Products L</t>
  </si>
  <si>
    <t>SAHASTRAA ADVISORS PRIVATE LIMITED</t>
  </si>
  <si>
    <t>NK SECURITIES RESEARCH PRIVATE LIMITED</t>
  </si>
  <si>
    <t>GRETEX</t>
  </si>
  <si>
    <t>Gretex Industries Ltd.</t>
  </si>
  <si>
    <t>GREENVALLEY  TIE  UP  PRIVATE  LIMITED</t>
  </si>
  <si>
    <t>TRIMURTI CAPITAL BROKING LLP</t>
  </si>
  <si>
    <t>MAHADEV MANUBHAI MAKVANA</t>
  </si>
  <si>
    <t>LYKALABS</t>
  </si>
  <si>
    <t>Lyka Labs Ltd</t>
  </si>
  <si>
    <t>KIRAN NAVINCHANDRA ASHER</t>
  </si>
  <si>
    <t>NELCO</t>
  </si>
  <si>
    <t>Nelco Ltd.</t>
  </si>
  <si>
    <t>PLATIND</t>
  </si>
  <si>
    <t>Platinum Industries Ltd</t>
  </si>
  <si>
    <t>RBL</t>
  </si>
  <si>
    <t>Rane Brake Lining Limited</t>
  </si>
  <si>
    <t>Shriram Properties Ltd</t>
  </si>
  <si>
    <t>JAINAM BROKING LIMITED</t>
  </si>
  <si>
    <t>VAISHALI</t>
  </si>
  <si>
    <t>Vaishali Pharma Limited</t>
  </si>
  <si>
    <t>KAUSHAL HITESHBHAI PARIKH</t>
  </si>
  <si>
    <t>NITU TRADING COMPANY LIMITED</t>
  </si>
  <si>
    <t>OSWALSEEDS</t>
  </si>
  <si>
    <t>ShreeOswal S and Che Ltd</t>
  </si>
  <si>
    <t>F3 ADVISORS PRIVATE LIMITED</t>
  </si>
  <si>
    <t>RULKA</t>
  </si>
  <si>
    <t>Rulka Electricals Limited</t>
  </si>
  <si>
    <t>Profit of Rs.16/-</t>
  </si>
  <si>
    <t>Profit of Rs.9.5/-</t>
  </si>
  <si>
    <t>15.60-16.10</t>
  </si>
  <si>
    <t>17.50-18.50</t>
  </si>
  <si>
    <t>PROTEAN</t>
  </si>
  <si>
    <t>1810-1960</t>
  </si>
  <si>
    <t>2300-2500</t>
  </si>
  <si>
    <t>RAMCOCEM 29AUG FUT</t>
  </si>
  <si>
    <t>NIFTY 24800 PE 22 AUG</t>
  </si>
  <si>
    <t>Loss of Rs.27.5/-</t>
  </si>
  <si>
    <t>BANKNIFTY 51300 CE 28 AUG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</si>
  <si>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</si>
  <si>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</si>
  <si>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</si>
  <si>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</si>
  <si>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</si>
  <si>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KUNAL CHATTERJEE</t>
  </si>
  <si>
    <t>YACOOBALI ENTERPRISE PRIVATE LIMITED</t>
  </si>
  <si>
    <t>STOCK VERTEX VENTURES</t>
  </si>
  <si>
    <t>AERPACE</t>
  </si>
  <si>
    <t>NIDHI KHANDELWAL</t>
  </si>
  <si>
    <t>VIVEK KUMAR SHARMA</t>
  </si>
  <si>
    <t>ALAN SCOTT</t>
  </si>
  <si>
    <t>NIRMAL AGGARWAL</t>
  </si>
  <si>
    <t>ARCFIN</t>
  </si>
  <si>
    <t>SKSE SECURITIES LIMITED CORP CM/TM PROP A/C</t>
  </si>
  <si>
    <t>ASSOCIATED</t>
  </si>
  <si>
    <t>SHERWOOD SECURITIES PVT LTD</t>
  </si>
  <si>
    <t>GAGANBASE VINCOM PRIVATE LTD</t>
  </si>
  <si>
    <t>ASHWIN STOCKS AND INVESTMENT PRIVATE LIMITED</t>
  </si>
  <si>
    <t>CAPPIPES</t>
  </si>
  <si>
    <t>CAPTAIN POLYPLAST LIMITED</t>
  </si>
  <si>
    <t>CHANDRIMA</t>
  </si>
  <si>
    <t>JIGAM SHASHIKANT GANDHI</t>
  </si>
  <si>
    <t>DIMPLE VIKRAM JUMANI</t>
  </si>
  <si>
    <t>CHECKPOINT</t>
  </si>
  <si>
    <t>DIVYA GUPTA</t>
  </si>
  <si>
    <t>CHEMOPH</t>
  </si>
  <si>
    <t>RAVAL NAMAN VIRENDRAKUMAR</t>
  </si>
  <si>
    <t>N L RUNGTA (HUF)</t>
  </si>
  <si>
    <t>RESHMA GAURANGBHAI NATHVANI</t>
  </si>
  <si>
    <t>SHREE SADGURU INVESTMENTS</t>
  </si>
  <si>
    <t>KARMRAJSINH RAJENDRASINH PARMAR</t>
  </si>
  <si>
    <t>DPL</t>
  </si>
  <si>
    <t>VARUN GUPTA</t>
  </si>
  <si>
    <t>ECOPLAST</t>
  </si>
  <si>
    <t>COUNTER CYCLICAL INVESTMENTS PRIVATE LIMITED</t>
  </si>
  <si>
    <t>ETHOSLTD</t>
  </si>
  <si>
    <t>MAHEN DISTRIBUTION LIMITED</t>
  </si>
  <si>
    <t>GLCL</t>
  </si>
  <si>
    <t>VIDYASAGARAN UNNNIPARAMBATH</t>
  </si>
  <si>
    <t>GUJTLRM</t>
  </si>
  <si>
    <t>SETU SECURITIES PVT. LTD.</t>
  </si>
  <si>
    <t>GVFILM</t>
  </si>
  <si>
    <t>CHANDAN CHAURASIYA</t>
  </si>
  <si>
    <t>ISHARI KADHIRVELAN GANESH</t>
  </si>
  <si>
    <t>INDRAIND</t>
  </si>
  <si>
    <t>NOORIE SURESH SADARANGANI</t>
  </si>
  <si>
    <t>KUSUM SURESH SADARANGANI</t>
  </si>
  <si>
    <t>GITABEN SANTOKI</t>
  </si>
  <si>
    <t>VADANSINH UDESINH RATHOD</t>
  </si>
  <si>
    <t>PIYUSHKUMARMANILALRAJDE</t>
  </si>
  <si>
    <t>VISAGAR FINANCIAL SERVICES LIMITED</t>
  </si>
  <si>
    <t>KKALPANAIND</t>
  </si>
  <si>
    <t>ALMOND POLYTRADERS PRIVATE LIMITED</t>
  </si>
  <si>
    <t>SHREE BALAJI MARBLES</t>
  </si>
  <si>
    <t>LYPSAGEMS</t>
  </si>
  <si>
    <t>BONANZA PORTFOLIO LIMITED</t>
  </si>
  <si>
    <t>MAFIA</t>
  </si>
  <si>
    <t>ABITA KANWAR</t>
  </si>
  <si>
    <t>MARKOBENZ</t>
  </si>
  <si>
    <t>MINDTREE MACHINERY PRIVATE LIMITED</t>
  </si>
  <si>
    <t>GAURANG MANUBHAI SHAH</t>
  </si>
  <si>
    <t>VICKY PRATAPBHAI SHAH</t>
  </si>
  <si>
    <t>SHILPABENDIPAKBHAIPATEL</t>
  </si>
  <si>
    <t>PATEL MADHUBEN DAHYABHAI</t>
  </si>
  <si>
    <t>MANUBHAI AMRUTLAL SHAH</t>
  </si>
  <si>
    <t>MANMOHAN JAGDISHPRASAD GHUWALEWALA</t>
  </si>
  <si>
    <t>NAVIN KESHRIMAL MEHTA</t>
  </si>
  <si>
    <t>SANMITRA COMMERCIAL LTD.</t>
  </si>
  <si>
    <t>NAVIGANT</t>
  </si>
  <si>
    <t>NAVIGANT IR SERVICES PRIVATE LIMITED .</t>
  </si>
  <si>
    <t>ALACRITY SECURITIES LIMITED</t>
  </si>
  <si>
    <t>NIHARINF</t>
  </si>
  <si>
    <t>RAJANI VADDI</t>
  </si>
  <si>
    <t>AJAYPREET SINGH</t>
  </si>
  <si>
    <t>PALCO</t>
  </si>
  <si>
    <t>ANJANIKUMARI ALPESHKUMAR SONI</t>
  </si>
  <si>
    <t>PEOPLIN</t>
  </si>
  <si>
    <t>DIVYA KANDA</t>
  </si>
  <si>
    <t>RAHUL GOENKA</t>
  </si>
  <si>
    <t>MUKESH KUMAR SUKHANI HUF</t>
  </si>
  <si>
    <t>ASIA OPPORTUNITIES V (MAURITIUS) LIMITED</t>
  </si>
  <si>
    <t>PROFINC</t>
  </si>
  <si>
    <t>LOVLESH JAIN</t>
  </si>
  <si>
    <t>VINAY ARUNKUMAR SANKLECHA</t>
  </si>
  <si>
    <t>PULSRIN</t>
  </si>
  <si>
    <t>ANIL KANAIYALAL GOHIL</t>
  </si>
  <si>
    <t>COMFORT ADVERTISING PVT LTD</t>
  </si>
  <si>
    <t>RAJPACK</t>
  </si>
  <si>
    <t>BHUPESH P BAFNA</t>
  </si>
  <si>
    <t>ROJL</t>
  </si>
  <si>
    <t>BHAGWANDAS LACHMANDAS LEKHWANI</t>
  </si>
  <si>
    <t>BHARAT RASIKLAL SHAH</t>
  </si>
  <si>
    <t>SANJIVIN</t>
  </si>
  <si>
    <t>NEXT ORBIT VENTURES FUND</t>
  </si>
  <si>
    <t>SHAKTIPR</t>
  </si>
  <si>
    <t>GOLD CIRCLE VENTURE PARTNERS LLP</t>
  </si>
  <si>
    <t>SIDDHESH SURESH SHARMA</t>
  </si>
  <si>
    <t>PRANAV SHARMA</t>
  </si>
  <si>
    <t>SHARIKA</t>
  </si>
  <si>
    <t>SHREE</t>
  </si>
  <si>
    <t>SHREEPAC</t>
  </si>
  <si>
    <t>SANJAY FULCHAND KULAR</t>
  </si>
  <si>
    <t>MITHLESH CONSULTANCY LLP</t>
  </si>
  <si>
    <t>SUDARSHAN</t>
  </si>
  <si>
    <t>G G ENGINEERING LIMITED</t>
  </si>
  <si>
    <t>V2RETAIL</t>
  </si>
  <si>
    <t>INDIA 2020 FUND II,LIMITED</t>
  </si>
  <si>
    <t>WAGEND</t>
  </si>
  <si>
    <t>VENDIGGE ENGINEERING PROJECTS PRIVATE LIMITED</t>
  </si>
  <si>
    <t>YARNSYN</t>
  </si>
  <si>
    <t>ASHOKBHAI MADHUBHAI KORAT</t>
  </si>
  <si>
    <t>ALTERAN PARTNERS</t>
  </si>
  <si>
    <t>AGRAWAL NIKUNJ</t>
  </si>
  <si>
    <t>MAKWANA DIXIT CHANDUBHAI</t>
  </si>
  <si>
    <t>ZMILGFIN</t>
  </si>
  <si>
    <t>AMIT KUMAR ARORA</t>
  </si>
  <si>
    <t>SHRENI CONSTRUCTION PRIVATE LIMITED</t>
  </si>
  <si>
    <t>ALMONDZ</t>
  </si>
  <si>
    <t>Almondz Global Securities</t>
  </si>
  <si>
    <t>SANTHANA RAJAGOPALAN NANDAKUMAR</t>
  </si>
  <si>
    <t>ANTGRAPHIC</t>
  </si>
  <si>
    <t>Antarctica Graphics Ltd</t>
  </si>
  <si>
    <t>VIBRANT SECURITIES PVT. LTD</t>
  </si>
  <si>
    <t>ASIANENE</t>
  </si>
  <si>
    <t>Asian Energy Services Ltd</t>
  </si>
  <si>
    <t>SRESTHA FINVEST LIMITED</t>
  </si>
  <si>
    <t>AVROIND</t>
  </si>
  <si>
    <t>AVRO INDIA LIMITED</t>
  </si>
  <si>
    <t>ANITHSREEDHARAN</t>
  </si>
  <si>
    <t>BALPHARMA</t>
  </si>
  <si>
    <t>Bal Pharma Limited</t>
  </si>
  <si>
    <t>BEPL</t>
  </si>
  <si>
    <t>Bhansali Eng. Polymers Lt</t>
  </si>
  <si>
    <t>Eris Lifesciences Limited</t>
  </si>
  <si>
    <t>INFINITY PARTNERS</t>
  </si>
  <si>
    <t>GLOBALPET</t>
  </si>
  <si>
    <t>Global Pet Industries Ltd</t>
  </si>
  <si>
    <t>NEW ERA IMPEX INDIA PVT LTD</t>
  </si>
  <si>
    <t>IOLCP</t>
  </si>
  <si>
    <t>IOL Chem and Pharma Ltd</t>
  </si>
  <si>
    <t>JAYSREETEA</t>
  </si>
  <si>
    <t>Jayashree Tea Ltd.</t>
  </si>
  <si>
    <t>JETFREIGHT</t>
  </si>
  <si>
    <t>Jet Freight Logistics Ltd</t>
  </si>
  <si>
    <t>PRASHANT GUPTA</t>
  </si>
  <si>
    <t>Kalyan Jewellers Ind Ltd</t>
  </si>
  <si>
    <t>MOTILAL OSWAL MUTUAL FUND</t>
  </si>
  <si>
    <t>NOMURA INDIA INVESTMENT FUND MOTHER FUND</t>
  </si>
  <si>
    <t>NOMURA FUNDS IRELAND PLC NOMURA FUNDS IRELAND INDIA EQUITY FUND</t>
  </si>
  <si>
    <t>TCSBL AS TRUSTE FOR GLOBAL NEW GENERATION STOCK FUND</t>
  </si>
  <si>
    <t>KANANIIND</t>
  </si>
  <si>
    <t>Kanani Industries Ltd</t>
  </si>
  <si>
    <t>CHANDAN  CHAURASIYA</t>
  </si>
  <si>
    <t>KRYSTAL</t>
  </si>
  <si>
    <t>Krystal Integrated Ser L</t>
  </si>
  <si>
    <t>KTL</t>
  </si>
  <si>
    <t>Kalahridhaan Trendz Ltd</t>
  </si>
  <si>
    <t>MAHENDRA KUMAR PODDAR HUF</t>
  </si>
  <si>
    <t>DHAVAL MANUBHAI JADAV</t>
  </si>
  <si>
    <t>DHRUV GANJI</t>
  </si>
  <si>
    <t>SHUBHAM ASHOKBHAI PATEL</t>
  </si>
  <si>
    <t>LAMBODHARA</t>
  </si>
  <si>
    <t>Lambodhara Textiles Ltd.</t>
  </si>
  <si>
    <t>RAJIV INDUR DADLANI</t>
  </si>
  <si>
    <t>Lypsa Gems &amp; Jewel Ltd</t>
  </si>
  <si>
    <t>KAMLESH KUMAR JAIN</t>
  </si>
  <si>
    <t>GURVINDER SINGH</t>
  </si>
  <si>
    <t>SAKSHI</t>
  </si>
  <si>
    <t>SANDEEP PRAKASHCHANDRA JAIN (HUF)</t>
  </si>
  <si>
    <t>BONANZA PORTFOLIO LTD</t>
  </si>
  <si>
    <t>MATHISYS ADVISORS LLP</t>
  </si>
  <si>
    <t>MTNL</t>
  </si>
  <si>
    <t>Maha Tel Nigam Ltd.</t>
  </si>
  <si>
    <t>NIITLTD</t>
  </si>
  <si>
    <t>NIIT Limited</t>
  </si>
  <si>
    <t>PAWAR FAMILY TRUST</t>
  </si>
  <si>
    <t>THADANI FAMILY TRUST</t>
  </si>
  <si>
    <t>ORIENTALTL</t>
  </si>
  <si>
    <t>Oriental Trimex Limited</t>
  </si>
  <si>
    <t>MITTAL RIMPY</t>
  </si>
  <si>
    <t>PALASHSECU</t>
  </si>
  <si>
    <t>Palash Securities  Ltd</t>
  </si>
  <si>
    <t>KHANT PIYUSHKUMAR</t>
  </si>
  <si>
    <t>Precision Camshafts Ltd.</t>
  </si>
  <si>
    <t>RETAIL</t>
  </si>
  <si>
    <t>JHS Svendgaard Retail V L</t>
  </si>
  <si>
    <t>ANOOP KUMAR MITTAL</t>
  </si>
  <si>
    <t>RML</t>
  </si>
  <si>
    <t>Rane (Madras) Limited</t>
  </si>
  <si>
    <t>SGL</t>
  </si>
  <si>
    <t>STL Global Limited</t>
  </si>
  <si>
    <t>BNP PARIBAS FINANCIAL MARKETS</t>
  </si>
  <si>
    <t>SILLYMONKS</t>
  </si>
  <si>
    <t>Silly Monks Entertain Ltd</t>
  </si>
  <si>
    <t>TAPIFRUIT</t>
  </si>
  <si>
    <t>Tapi Fruit Processing Ltd</t>
  </si>
  <si>
    <t>VIJAYAKUMAR SHANKESH</t>
  </si>
  <si>
    <t>TBZ</t>
  </si>
  <si>
    <t>Trib Bhimji Zaveri Ltd</t>
  </si>
  <si>
    <t>BADRIKEDAR COMMERCIALS PRIVATE LIMITED</t>
  </si>
  <si>
    <t>Varroc Engineering Ltd</t>
  </si>
  <si>
    <t>VASA</t>
  </si>
  <si>
    <t>Vasa Retail &amp; Oversea Ltd</t>
  </si>
  <si>
    <t>ARJUN LEASING AND FINANCE  PVT LTD .</t>
  </si>
  <si>
    <t>ZENITHDRUG</t>
  </si>
  <si>
    <t>Zenith Drugs Limited</t>
  </si>
  <si>
    <t>RASHMI RANI PAHWA</t>
  </si>
  <si>
    <t>ALKALI</t>
  </si>
  <si>
    <t>Alkali Metals Limited</t>
  </si>
  <si>
    <t>ASHAPURA COMMODITIES</t>
  </si>
  <si>
    <t>Alkem Laboratories Ltd.</t>
  </si>
  <si>
    <t>SAMPRADA&amp;NANHAMATI SINGH FAMILY TRUST</t>
  </si>
  <si>
    <t>AVONMORE CAPITAL &amp; MANAGEMENT SERVICES LIMITED</t>
  </si>
  <si>
    <t>NAVJEET SINGH SOBTI  HUF</t>
  </si>
  <si>
    <t>YUVRAJ HIRALAL MALHOTRA</t>
  </si>
  <si>
    <t>AMIT  JAIN</t>
  </si>
  <si>
    <t>DCMFINSERV</t>
  </si>
  <si>
    <t>DCM Financial Ser Ltd</t>
  </si>
  <si>
    <t>BHARATKUMAR HARIKRISHNA PARIKH</t>
  </si>
  <si>
    <t>EMERALD INVESTMENTS LIMITED</t>
  </si>
  <si>
    <t>Ethos Limited</t>
  </si>
  <si>
    <t>GSTL</t>
  </si>
  <si>
    <t>Globesecure Techno Ltd</t>
  </si>
  <si>
    <t>VARUN KRISHNAVTAR KABRA</t>
  </si>
  <si>
    <t>HIGHDELL INVESTMENT LTD</t>
  </si>
  <si>
    <t>HIGHDELL INVESTMENT LIMITED</t>
  </si>
  <si>
    <t>HARSHIL PREMJIBHAI KANANI</t>
  </si>
  <si>
    <t>KERNEX</t>
  </si>
  <si>
    <t>Kernex Microsystems (Indi</t>
  </si>
  <si>
    <t>MANJU SINGHI</t>
  </si>
  <si>
    <t>APPU FINANCIAL SERVICES LTD</t>
  </si>
  <si>
    <t>LCCINFOTEC</t>
  </si>
  <si>
    <t>LCC Infotech Limited-Depo</t>
  </si>
  <si>
    <t>MEGASOFT</t>
  </si>
  <si>
    <t>Megasoft Limited</t>
  </si>
  <si>
    <t>RAMANAGARAM ENTERPRISES PRIVATE LIMITED</t>
  </si>
  <si>
    <t>MINDPOOL</t>
  </si>
  <si>
    <t>Mindpool Technologies Ltd</t>
  </si>
  <si>
    <t>SIDDHARTH GANGAL</t>
  </si>
  <si>
    <t>HORNBILL ORCHID INDIA FUND</t>
  </si>
  <si>
    <t>ANIL KUMAR NAHATA</t>
  </si>
  <si>
    <t>BIJAL PRITESH VORA</t>
  </si>
  <si>
    <t>SUDH INVESTMENTS PVT. LTD</t>
  </si>
  <si>
    <t>PRIZOR</t>
  </si>
  <si>
    <t>Prizor Viztech Limited</t>
  </si>
  <si>
    <t>ZAVERI FINSTOCK PVT. LTD</t>
  </si>
  <si>
    <t>NORTH STAR OPPORTUNITIES FUND VCC-BULL VALUE INCORPORATED VCC SUB-FUND</t>
  </si>
  <si>
    <t>SERVICE</t>
  </si>
  <si>
    <t>Service Care Limited</t>
  </si>
  <si>
    <t>KIRTI BEARINGS PRIVATE LTD</t>
  </si>
  <si>
    <t>JR SEAMLESS PRIVATE LIMITED</t>
  </si>
  <si>
    <t>SANDIP BHASKERRAI PANDYA</t>
  </si>
  <si>
    <t>JYOTHI KAILASH KABRA</t>
  </si>
  <si>
    <t>ARADHANA KUMARI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</si>
</sst>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37" fillId="42" borderId="28" xfId="0" applyFont="1" applyFill="1" applyBorder="1" applyAlignment="1">
      <alignment vertical="center"/>
    </xf>
    <xf numFmtId="0" fontId="38" fillId="42" borderId="28" xfId="0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37" fillId="0" borderId="28" xfId="0" applyFont="1" applyFill="1" applyBorder="1" applyAlignment="1">
      <alignment vertical="center"/>
    </xf>
    <xf numFmtId="0" fontId="38" fillId="0" borderId="28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16" fontId="37" fillId="0" borderId="38" xfId="0" applyNumberFormat="1" applyFont="1" applyFill="1" applyBorder="1" applyAlignment="1">
      <alignment horizontal="center" vertical="center"/>
    </xf>
    <xf numFmtId="16" fontId="37" fillId="0" borderId="40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166" fontId="37" fillId="0" borderId="38" xfId="0" applyNumberFormat="1" applyFont="1" applyFill="1" applyBorder="1" applyAlignment="1">
      <alignment horizontal="center" vertical="center"/>
    </xf>
    <xf numFmtId="166" fontId="37" fillId="0" borderId="40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9" t="s">
        <v>16</v>
      </c>
      <c r="B9" s="361" t="s">
        <v>17</v>
      </c>
      <c r="C9" s="361" t="s">
        <v>18</v>
      </c>
      <c r="D9" s="361" t="s">
        <v>19</v>
      </c>
      <c r="E9" s="26" t="s">
        <v>20</v>
      </c>
      <c r="F9" s="26" t="s">
        <v>21</v>
      </c>
      <c r="G9" s="356" t="s">
        <v>22</v>
      </c>
      <c r="H9" s="357"/>
      <c r="I9" s="358"/>
      <c r="J9" s="356" t="s">
        <v>23</v>
      </c>
      <c r="K9" s="357"/>
      <c r="L9" s="358"/>
      <c r="M9" s="26"/>
      <c r="N9" s="27"/>
      <c r="O9" s="27"/>
      <c r="P9" s="27"/>
    </row>
    <row r="10" spans="1:16" ht="40.200000000000003">
      <c r="A10" s="360"/>
      <c r="B10" s="362"/>
      <c r="C10" s="362"/>
      <c r="D10" s="362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45533</v>
      </c>
      <c r="E11" s="197">
        <v>24840.45</v>
      </c>
      <c r="F11" s="197">
        <v>24839.7</v>
      </c>
      <c r="G11" s="196">
        <v>24805.95</v>
      </c>
      <c r="H11" s="196">
        <v>24771.45</v>
      </c>
      <c r="I11" s="196">
        <v>24737.7</v>
      </c>
      <c r="J11" s="196">
        <v>24874.2</v>
      </c>
      <c r="K11" s="196">
        <v>24907.95</v>
      </c>
      <c r="L11" s="196">
        <v>24942.45</v>
      </c>
      <c r="M11" s="195">
        <v>24873.45</v>
      </c>
      <c r="N11" s="195">
        <v>24805.200000000001</v>
      </c>
      <c r="O11" s="195">
        <v>13185950</v>
      </c>
      <c r="P11" s="198">
        <v>1.1134328930467957E-2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45532</v>
      </c>
      <c r="E12" s="197">
        <v>51037.05</v>
      </c>
      <c r="F12" s="197">
        <v>51010.183333333327</v>
      </c>
      <c r="G12" s="196">
        <v>50877.916666666657</v>
      </c>
      <c r="H12" s="196">
        <v>50718.783333333333</v>
      </c>
      <c r="I12" s="196">
        <v>50586.516666666663</v>
      </c>
      <c r="J12" s="196">
        <v>51169.316666666651</v>
      </c>
      <c r="K12" s="196">
        <v>51301.583333333328</v>
      </c>
      <c r="L12" s="196">
        <v>51460.716666666645</v>
      </c>
      <c r="M12" s="195">
        <v>51142.45</v>
      </c>
      <c r="N12" s="195">
        <v>50851.05</v>
      </c>
      <c r="O12" s="195">
        <v>3431730</v>
      </c>
      <c r="P12" s="198">
        <v>-3.8799749597717807E-2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45531</v>
      </c>
      <c r="E13" s="210">
        <v>23264.7</v>
      </c>
      <c r="F13" s="210">
        <v>23258.533333333336</v>
      </c>
      <c r="G13" s="212">
        <v>23201.166666666672</v>
      </c>
      <c r="H13" s="212">
        <v>23137.633333333335</v>
      </c>
      <c r="I13" s="212">
        <v>23080.26666666667</v>
      </c>
      <c r="J13" s="212">
        <v>23322.066666666673</v>
      </c>
      <c r="K13" s="212">
        <v>23379.433333333334</v>
      </c>
      <c r="L13" s="212">
        <v>23442.966666666674</v>
      </c>
      <c r="M13" s="213">
        <v>23315.9</v>
      </c>
      <c r="N13" s="213">
        <v>23195</v>
      </c>
      <c r="O13" s="213">
        <v>72725</v>
      </c>
      <c r="P13" s="214">
        <v>-3.802910052910053E-2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45530</v>
      </c>
      <c r="E14" s="210">
        <v>13074.2</v>
      </c>
      <c r="F14" s="210">
        <v>13047.4</v>
      </c>
      <c r="G14" s="212">
        <v>12986.8</v>
      </c>
      <c r="H14" s="212">
        <v>12899.4</v>
      </c>
      <c r="I14" s="212">
        <v>12838.8</v>
      </c>
      <c r="J14" s="212">
        <v>13134.8</v>
      </c>
      <c r="K14" s="212">
        <v>13195.400000000001</v>
      </c>
      <c r="L14" s="212">
        <v>13282.8</v>
      </c>
      <c r="M14" s="213">
        <v>13108</v>
      </c>
      <c r="N14" s="213">
        <v>12960</v>
      </c>
      <c r="O14" s="213">
        <v>2781600</v>
      </c>
      <c r="P14" s="214">
        <v>6.5033023834593667E-2</v>
      </c>
    </row>
    <row r="15" spans="1:16" ht="12.75" customHeight="1">
      <c r="A15" s="206">
        <v>5</v>
      </c>
      <c r="B15" s="269" t="s">
        <v>34</v>
      </c>
      <c r="C15" s="210" t="s">
        <v>843</v>
      </c>
      <c r="D15" s="211">
        <v>45534</v>
      </c>
      <c r="E15" s="210">
        <v>74536.25</v>
      </c>
      <c r="F15" s="210">
        <v>74481.333333333328</v>
      </c>
      <c r="G15" s="212">
        <v>74332.666666666657</v>
      </c>
      <c r="H15" s="212">
        <v>74129.083333333328</v>
      </c>
      <c r="I15" s="212">
        <v>73980.416666666657</v>
      </c>
      <c r="J15" s="212">
        <v>74684.916666666657</v>
      </c>
      <c r="K15" s="212">
        <v>74833.583333333314</v>
      </c>
      <c r="L15" s="212">
        <v>75037.166666666657</v>
      </c>
      <c r="M15" s="213">
        <v>74630</v>
      </c>
      <c r="N15" s="213">
        <v>74277.75</v>
      </c>
      <c r="O15" s="213">
        <v>14010</v>
      </c>
      <c r="P15" s="214">
        <v>4.708520179372197E-2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45533</v>
      </c>
      <c r="E16" s="210">
        <v>626.79999999999995</v>
      </c>
      <c r="F16" s="210">
        <v>625.66666666666663</v>
      </c>
      <c r="G16" s="212">
        <v>619.33333333333326</v>
      </c>
      <c r="H16" s="212">
        <v>611.86666666666667</v>
      </c>
      <c r="I16" s="212">
        <v>605.5333333333333</v>
      </c>
      <c r="J16" s="212">
        <v>633.13333333333321</v>
      </c>
      <c r="K16" s="212">
        <v>639.46666666666647</v>
      </c>
      <c r="L16" s="212">
        <v>646.93333333333317</v>
      </c>
      <c r="M16" s="213">
        <v>632</v>
      </c>
      <c r="N16" s="213">
        <v>618.20000000000005</v>
      </c>
      <c r="O16" s="213">
        <v>14777000</v>
      </c>
      <c r="P16" s="214">
        <v>-1.2958386213345802E-2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45533</v>
      </c>
      <c r="E17" s="210">
        <v>7857.3</v>
      </c>
      <c r="F17" s="210">
        <v>7869.583333333333</v>
      </c>
      <c r="G17" s="212">
        <v>7812.7166666666662</v>
      </c>
      <c r="H17" s="212">
        <v>7768.1333333333332</v>
      </c>
      <c r="I17" s="212">
        <v>7711.2666666666664</v>
      </c>
      <c r="J17" s="212">
        <v>7914.1666666666661</v>
      </c>
      <c r="K17" s="212">
        <v>7971.0333333333328</v>
      </c>
      <c r="L17" s="212">
        <v>8015.6166666666659</v>
      </c>
      <c r="M17" s="213">
        <v>7926.45</v>
      </c>
      <c r="N17" s="213">
        <v>7825</v>
      </c>
      <c r="O17" s="213">
        <v>1818875</v>
      </c>
      <c r="P17" s="214">
        <v>-8.2470010905125405E-3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45533</v>
      </c>
      <c r="E18" s="210">
        <v>29164.6</v>
      </c>
      <c r="F18" s="210">
        <v>29271.149999999998</v>
      </c>
      <c r="G18" s="212">
        <v>28522.649999999994</v>
      </c>
      <c r="H18" s="212">
        <v>27880.699999999997</v>
      </c>
      <c r="I18" s="212">
        <v>27132.199999999993</v>
      </c>
      <c r="J18" s="212">
        <v>29913.099999999995</v>
      </c>
      <c r="K18" s="212">
        <v>30661.600000000002</v>
      </c>
      <c r="L18" s="212">
        <v>31303.549999999996</v>
      </c>
      <c r="M18" s="213">
        <v>30019.65</v>
      </c>
      <c r="N18" s="213">
        <v>28629.200000000001</v>
      </c>
      <c r="O18" s="213">
        <v>149000</v>
      </c>
      <c r="P18" s="214">
        <v>2.2228320526893525E-2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45533</v>
      </c>
      <c r="E19" s="210">
        <v>223.4</v>
      </c>
      <c r="F19" s="210">
        <v>223.93333333333331</v>
      </c>
      <c r="G19" s="212">
        <v>221.86666666666662</v>
      </c>
      <c r="H19" s="212">
        <v>220.33333333333331</v>
      </c>
      <c r="I19" s="212">
        <v>218.26666666666662</v>
      </c>
      <c r="J19" s="212">
        <v>225.46666666666661</v>
      </c>
      <c r="K19" s="212">
        <v>227.53333333333327</v>
      </c>
      <c r="L19" s="212">
        <v>229.06666666666661</v>
      </c>
      <c r="M19" s="213">
        <v>226</v>
      </c>
      <c r="N19" s="213">
        <v>222.4</v>
      </c>
      <c r="O19" s="213">
        <v>74417400</v>
      </c>
      <c r="P19" s="214">
        <v>-3.1553056921995781E-2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45533</v>
      </c>
      <c r="E20" s="210">
        <v>318</v>
      </c>
      <c r="F20" s="210">
        <v>319.08333333333331</v>
      </c>
      <c r="G20" s="212">
        <v>315.91666666666663</v>
      </c>
      <c r="H20" s="212">
        <v>313.83333333333331</v>
      </c>
      <c r="I20" s="212">
        <v>310.66666666666663</v>
      </c>
      <c r="J20" s="212">
        <v>321.16666666666663</v>
      </c>
      <c r="K20" s="212">
        <v>324.33333333333326</v>
      </c>
      <c r="L20" s="212">
        <v>326.41666666666663</v>
      </c>
      <c r="M20" s="213">
        <v>322.25</v>
      </c>
      <c r="N20" s="213">
        <v>317</v>
      </c>
      <c r="O20" s="213">
        <v>47476000</v>
      </c>
      <c r="P20" s="214">
        <v>-5.7173972229784915E-3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45533</v>
      </c>
      <c r="E21" s="210">
        <v>2349.85</v>
      </c>
      <c r="F21" s="210">
        <v>2344.4166666666665</v>
      </c>
      <c r="G21" s="212">
        <v>2322.333333333333</v>
      </c>
      <c r="H21" s="212">
        <v>2294.8166666666666</v>
      </c>
      <c r="I21" s="212">
        <v>2272.7333333333331</v>
      </c>
      <c r="J21" s="212">
        <v>2371.9333333333329</v>
      </c>
      <c r="K21" s="212">
        <v>2394.016666666666</v>
      </c>
      <c r="L21" s="212">
        <v>2421.5333333333328</v>
      </c>
      <c r="M21" s="213">
        <v>2366.5</v>
      </c>
      <c r="N21" s="213">
        <v>2316.9</v>
      </c>
      <c r="O21" s="213">
        <v>5443500</v>
      </c>
      <c r="P21" s="214">
        <v>3.3549783549783552E-2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45533</v>
      </c>
      <c r="E22" s="210">
        <v>3107.85</v>
      </c>
      <c r="F22" s="210">
        <v>3122.1</v>
      </c>
      <c r="G22" s="212">
        <v>3084.7999999999997</v>
      </c>
      <c r="H22" s="212">
        <v>3061.75</v>
      </c>
      <c r="I22" s="212">
        <v>3024.45</v>
      </c>
      <c r="J22" s="212">
        <v>3145.1499999999996</v>
      </c>
      <c r="K22" s="212">
        <v>3182.45</v>
      </c>
      <c r="L22" s="212">
        <v>3205.4999999999995</v>
      </c>
      <c r="M22" s="213">
        <v>3159.4</v>
      </c>
      <c r="N22" s="213">
        <v>3099.05</v>
      </c>
      <c r="O22" s="213">
        <v>21909300</v>
      </c>
      <c r="P22" s="214">
        <v>1.5363011984539666E-2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45533</v>
      </c>
      <c r="E23" s="210">
        <v>1495.5</v>
      </c>
      <c r="F23" s="210">
        <v>1499.4666666666665</v>
      </c>
      <c r="G23" s="212">
        <v>1488.9333333333329</v>
      </c>
      <c r="H23" s="212">
        <v>1482.3666666666666</v>
      </c>
      <c r="I23" s="212">
        <v>1471.833333333333</v>
      </c>
      <c r="J23" s="212">
        <v>1506.0333333333328</v>
      </c>
      <c r="K23" s="212">
        <v>1516.5666666666662</v>
      </c>
      <c r="L23" s="212">
        <v>1523.1333333333328</v>
      </c>
      <c r="M23" s="213">
        <v>1510</v>
      </c>
      <c r="N23" s="213">
        <v>1492.9</v>
      </c>
      <c r="O23" s="213">
        <v>29470400</v>
      </c>
      <c r="P23" s="214">
        <v>6.9016413606483445E-3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45533</v>
      </c>
      <c r="E24" s="210">
        <v>5784.4</v>
      </c>
      <c r="F24" s="210">
        <v>5804.8833333333341</v>
      </c>
      <c r="G24" s="212">
        <v>5744.5166666666682</v>
      </c>
      <c r="H24" s="212">
        <v>5704.6333333333341</v>
      </c>
      <c r="I24" s="212">
        <v>5644.2666666666682</v>
      </c>
      <c r="J24" s="212">
        <v>5844.7666666666682</v>
      </c>
      <c r="K24" s="212">
        <v>5905.133333333335</v>
      </c>
      <c r="L24" s="212">
        <v>5945.0166666666682</v>
      </c>
      <c r="M24" s="213">
        <v>5865.25</v>
      </c>
      <c r="N24" s="213">
        <v>5765</v>
      </c>
      <c r="O24" s="213">
        <v>2278000</v>
      </c>
      <c r="P24" s="214">
        <v>4.6778788714272587E-2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45533</v>
      </c>
      <c r="E25" s="210">
        <v>634.65</v>
      </c>
      <c r="F25" s="210">
        <v>632.75</v>
      </c>
      <c r="G25" s="212">
        <v>624.29999999999995</v>
      </c>
      <c r="H25" s="212">
        <v>613.94999999999993</v>
      </c>
      <c r="I25" s="212">
        <v>605.49999999999989</v>
      </c>
      <c r="J25" s="212">
        <v>643.1</v>
      </c>
      <c r="K25" s="212">
        <v>651.55000000000007</v>
      </c>
      <c r="L25" s="212">
        <v>661.90000000000009</v>
      </c>
      <c r="M25" s="213">
        <v>641.20000000000005</v>
      </c>
      <c r="N25" s="213">
        <v>622.4</v>
      </c>
      <c r="O25" s="213">
        <v>37626300</v>
      </c>
      <c r="P25" s="214">
        <v>0.11097233663734687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45533</v>
      </c>
      <c r="E26" s="210">
        <v>6829.35</v>
      </c>
      <c r="F26" s="210">
        <v>6812.5666666666657</v>
      </c>
      <c r="G26" s="212">
        <v>6770.1833333333316</v>
      </c>
      <c r="H26" s="212">
        <v>6711.0166666666655</v>
      </c>
      <c r="I26" s="212">
        <v>6668.6333333333314</v>
      </c>
      <c r="J26" s="212">
        <v>6871.7333333333318</v>
      </c>
      <c r="K26" s="212">
        <v>6914.1166666666668</v>
      </c>
      <c r="L26" s="212">
        <v>6973.2833333333319</v>
      </c>
      <c r="M26" s="213">
        <v>6854.95</v>
      </c>
      <c r="N26" s="213">
        <v>6753.4</v>
      </c>
      <c r="O26" s="213">
        <v>1687875</v>
      </c>
      <c r="P26" s="214">
        <v>4.4396318354087708E-2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45533</v>
      </c>
      <c r="E27" s="210">
        <v>505.65</v>
      </c>
      <c r="F27" s="210">
        <v>504.68333333333334</v>
      </c>
      <c r="G27" s="212">
        <v>501.91666666666669</v>
      </c>
      <c r="H27" s="212">
        <v>498.18333333333334</v>
      </c>
      <c r="I27" s="212">
        <v>495.41666666666669</v>
      </c>
      <c r="J27" s="212">
        <v>508.41666666666669</v>
      </c>
      <c r="K27" s="212">
        <v>511.18333333333334</v>
      </c>
      <c r="L27" s="212">
        <v>514.91666666666674</v>
      </c>
      <c r="M27" s="213">
        <v>507.45</v>
      </c>
      <c r="N27" s="213">
        <v>500.95</v>
      </c>
      <c r="O27" s="213">
        <v>17782000</v>
      </c>
      <c r="P27" s="214">
        <v>1.671850699844479E-2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45533</v>
      </c>
      <c r="E28" s="210">
        <v>261.5</v>
      </c>
      <c r="F28" s="210">
        <v>261.26666666666665</v>
      </c>
      <c r="G28" s="212">
        <v>260.2833333333333</v>
      </c>
      <c r="H28" s="212">
        <v>259.06666666666666</v>
      </c>
      <c r="I28" s="212">
        <v>258.08333333333331</v>
      </c>
      <c r="J28" s="212">
        <v>262.48333333333329</v>
      </c>
      <c r="K28" s="212">
        <v>263.46666666666664</v>
      </c>
      <c r="L28" s="212">
        <v>264.68333333333328</v>
      </c>
      <c r="M28" s="213">
        <v>262.25</v>
      </c>
      <c r="N28" s="213">
        <v>260.05</v>
      </c>
      <c r="O28" s="213">
        <v>65025000</v>
      </c>
      <c r="P28" s="214">
        <v>1.237739374124241E-2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45533</v>
      </c>
      <c r="E29" s="210">
        <v>3183.75</v>
      </c>
      <c r="F29" s="210">
        <v>3183.1833333333329</v>
      </c>
      <c r="G29" s="212">
        <v>3160.766666666666</v>
      </c>
      <c r="H29" s="212">
        <v>3137.7833333333328</v>
      </c>
      <c r="I29" s="212">
        <v>3115.3666666666659</v>
      </c>
      <c r="J29" s="212">
        <v>3206.1666666666661</v>
      </c>
      <c r="K29" s="212">
        <v>3228.583333333333</v>
      </c>
      <c r="L29" s="212">
        <v>3251.5666666666662</v>
      </c>
      <c r="M29" s="213">
        <v>3205.6</v>
      </c>
      <c r="N29" s="213">
        <v>3160.2</v>
      </c>
      <c r="O29" s="213">
        <v>11170600</v>
      </c>
      <c r="P29" s="214">
        <v>-7.4812524434019262E-3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45533</v>
      </c>
      <c r="E30" s="210">
        <v>1957.15</v>
      </c>
      <c r="F30" s="210">
        <v>1939.8666666666668</v>
      </c>
      <c r="G30" s="212">
        <v>1917.7833333333335</v>
      </c>
      <c r="H30" s="212">
        <v>1878.4166666666667</v>
      </c>
      <c r="I30" s="212">
        <v>1856.3333333333335</v>
      </c>
      <c r="J30" s="212">
        <v>1979.2333333333336</v>
      </c>
      <c r="K30" s="212">
        <v>2001.3166666666666</v>
      </c>
      <c r="L30" s="212">
        <v>2040.6833333333336</v>
      </c>
      <c r="M30" s="213">
        <v>1961.95</v>
      </c>
      <c r="N30" s="213">
        <v>1900.5</v>
      </c>
      <c r="O30" s="213">
        <v>5726668</v>
      </c>
      <c r="P30" s="214">
        <v>9.6408929149142675E-3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45533</v>
      </c>
      <c r="E31" s="210">
        <v>7911.45</v>
      </c>
      <c r="F31" s="210">
        <v>7983.5166666666673</v>
      </c>
      <c r="G31" s="212">
        <v>7828.0333333333347</v>
      </c>
      <c r="H31" s="212">
        <v>7744.6166666666677</v>
      </c>
      <c r="I31" s="212">
        <v>7589.133333333335</v>
      </c>
      <c r="J31" s="212">
        <v>8066.9333333333343</v>
      </c>
      <c r="K31" s="212">
        <v>8222.4166666666661</v>
      </c>
      <c r="L31" s="212">
        <v>8305.8333333333339</v>
      </c>
      <c r="M31" s="213">
        <v>8139</v>
      </c>
      <c r="N31" s="213">
        <v>7900.1</v>
      </c>
      <c r="O31" s="213">
        <v>874700</v>
      </c>
      <c r="P31" s="214">
        <v>-7.6015429997730883E-3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45533</v>
      </c>
      <c r="E32" s="210">
        <v>634.15</v>
      </c>
      <c r="F32" s="210">
        <v>633.95000000000005</v>
      </c>
      <c r="G32" s="212">
        <v>629.90000000000009</v>
      </c>
      <c r="H32" s="212">
        <v>625.65000000000009</v>
      </c>
      <c r="I32" s="212">
        <v>621.60000000000014</v>
      </c>
      <c r="J32" s="212">
        <v>638.20000000000005</v>
      </c>
      <c r="K32" s="212">
        <v>642.25</v>
      </c>
      <c r="L32" s="212">
        <v>646.5</v>
      </c>
      <c r="M32" s="213">
        <v>638</v>
      </c>
      <c r="N32" s="213">
        <v>629.70000000000005</v>
      </c>
      <c r="O32" s="213">
        <v>23921000</v>
      </c>
      <c r="P32" s="214">
        <v>-5.1544347963998254E-2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45533</v>
      </c>
      <c r="E33" s="210">
        <v>1534.7</v>
      </c>
      <c r="F33" s="210">
        <v>1526.7</v>
      </c>
      <c r="G33" s="212">
        <v>1515.5500000000002</v>
      </c>
      <c r="H33" s="212">
        <v>1496.4</v>
      </c>
      <c r="I33" s="212">
        <v>1485.2500000000002</v>
      </c>
      <c r="J33" s="212">
        <v>1545.8500000000001</v>
      </c>
      <c r="K33" s="212">
        <v>1557.0000000000002</v>
      </c>
      <c r="L33" s="212">
        <v>1576.15</v>
      </c>
      <c r="M33" s="213">
        <v>1537.85</v>
      </c>
      <c r="N33" s="213">
        <v>1507.55</v>
      </c>
      <c r="O33" s="213">
        <v>11727100</v>
      </c>
      <c r="P33" s="214">
        <v>-8.3713142963445265E-3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45533</v>
      </c>
      <c r="E34" s="210">
        <v>1172.5</v>
      </c>
      <c r="F34" s="210">
        <v>1172.9333333333334</v>
      </c>
      <c r="G34" s="212">
        <v>1165.1166666666668</v>
      </c>
      <c r="H34" s="212">
        <v>1157.7333333333333</v>
      </c>
      <c r="I34" s="212">
        <v>1149.9166666666667</v>
      </c>
      <c r="J34" s="212">
        <v>1180.3166666666668</v>
      </c>
      <c r="K34" s="212">
        <v>1188.1333333333334</v>
      </c>
      <c r="L34" s="212">
        <v>1195.5166666666669</v>
      </c>
      <c r="M34" s="213">
        <v>1180.75</v>
      </c>
      <c r="N34" s="213">
        <v>1165.55</v>
      </c>
      <c r="O34" s="213">
        <v>60238750</v>
      </c>
      <c r="P34" s="214">
        <v>1.3512518796597159E-2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45533</v>
      </c>
      <c r="E35" s="210">
        <v>9920.85</v>
      </c>
      <c r="F35" s="210">
        <v>9924.9</v>
      </c>
      <c r="G35" s="212">
        <v>9841.7999999999993</v>
      </c>
      <c r="H35" s="212">
        <v>9762.75</v>
      </c>
      <c r="I35" s="212">
        <v>9679.65</v>
      </c>
      <c r="J35" s="212">
        <v>10003.949999999999</v>
      </c>
      <c r="K35" s="212">
        <v>10087.050000000001</v>
      </c>
      <c r="L35" s="212">
        <v>10166.099999999999</v>
      </c>
      <c r="M35" s="213">
        <v>10008</v>
      </c>
      <c r="N35" s="213">
        <v>9845.85</v>
      </c>
      <c r="O35" s="213">
        <v>1438800</v>
      </c>
      <c r="P35" s="214">
        <v>-2.1823373444829697E-2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45533</v>
      </c>
      <c r="E36" s="210">
        <v>1625.35</v>
      </c>
      <c r="F36" s="210">
        <v>1624.1166666666668</v>
      </c>
      <c r="G36" s="212">
        <v>1616.7333333333336</v>
      </c>
      <c r="H36" s="212">
        <v>1608.1166666666668</v>
      </c>
      <c r="I36" s="212">
        <v>1600.7333333333336</v>
      </c>
      <c r="J36" s="212">
        <v>1632.7333333333336</v>
      </c>
      <c r="K36" s="212">
        <v>1640.1166666666668</v>
      </c>
      <c r="L36" s="212">
        <v>1648.7333333333336</v>
      </c>
      <c r="M36" s="213">
        <v>1631.5</v>
      </c>
      <c r="N36" s="213">
        <v>1615.5</v>
      </c>
      <c r="O36" s="213">
        <v>13666000</v>
      </c>
      <c r="P36" s="214">
        <v>-7.3724350826221176E-3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45533</v>
      </c>
      <c r="E37" s="210">
        <v>6749.9</v>
      </c>
      <c r="F37" s="210">
        <v>6757.4666666666672</v>
      </c>
      <c r="G37" s="212">
        <v>6732.4333333333343</v>
      </c>
      <c r="H37" s="212">
        <v>6714.9666666666672</v>
      </c>
      <c r="I37" s="212">
        <v>6689.9333333333343</v>
      </c>
      <c r="J37" s="212">
        <v>6774.9333333333343</v>
      </c>
      <c r="K37" s="212">
        <v>6799.9666666666672</v>
      </c>
      <c r="L37" s="212">
        <v>6817.4333333333343</v>
      </c>
      <c r="M37" s="213">
        <v>6782.5</v>
      </c>
      <c r="N37" s="213">
        <v>6740</v>
      </c>
      <c r="O37" s="213">
        <v>10456750</v>
      </c>
      <c r="P37" s="214">
        <v>2.2590030071143925E-2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45533</v>
      </c>
      <c r="E38" s="210">
        <v>2867.65</v>
      </c>
      <c r="F38" s="210">
        <v>2862.15</v>
      </c>
      <c r="G38" s="212">
        <v>2845.5</v>
      </c>
      <c r="H38" s="212">
        <v>2823.35</v>
      </c>
      <c r="I38" s="212">
        <v>2806.7</v>
      </c>
      <c r="J38" s="212">
        <v>2884.3</v>
      </c>
      <c r="K38" s="212">
        <v>2900.9500000000007</v>
      </c>
      <c r="L38" s="212">
        <v>2923.1000000000004</v>
      </c>
      <c r="M38" s="213">
        <v>2878.8</v>
      </c>
      <c r="N38" s="213">
        <v>2840</v>
      </c>
      <c r="O38" s="213">
        <v>2072100</v>
      </c>
      <c r="P38" s="214">
        <v>4.8006982833866743E-3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45533</v>
      </c>
      <c r="E39" s="210">
        <v>576.4</v>
      </c>
      <c r="F39" s="210">
        <v>571.88333333333333</v>
      </c>
      <c r="G39" s="212">
        <v>562.51666666666665</v>
      </c>
      <c r="H39" s="212">
        <v>548.63333333333333</v>
      </c>
      <c r="I39" s="212">
        <v>539.26666666666665</v>
      </c>
      <c r="J39" s="212">
        <v>585.76666666666665</v>
      </c>
      <c r="K39" s="212">
        <v>595.13333333333321</v>
      </c>
      <c r="L39" s="212">
        <v>609.01666666666665</v>
      </c>
      <c r="M39" s="213">
        <v>581.25</v>
      </c>
      <c r="N39" s="213">
        <v>558</v>
      </c>
      <c r="O39" s="213">
        <v>8017600</v>
      </c>
      <c r="P39" s="214">
        <v>-3.7641636258882276E-2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45533</v>
      </c>
      <c r="E40" s="210">
        <v>206.07</v>
      </c>
      <c r="F40" s="210">
        <v>207.58333333333334</v>
      </c>
      <c r="G40" s="212">
        <v>203.66666666666669</v>
      </c>
      <c r="H40" s="212">
        <v>201.26333333333335</v>
      </c>
      <c r="I40" s="212">
        <v>197.34666666666669</v>
      </c>
      <c r="J40" s="212">
        <v>209.98666666666668</v>
      </c>
      <c r="K40" s="212">
        <v>213.90333333333336</v>
      </c>
      <c r="L40" s="212">
        <v>216.30666666666667</v>
      </c>
      <c r="M40" s="213">
        <v>211.5</v>
      </c>
      <c r="N40" s="213">
        <v>205.18</v>
      </c>
      <c r="O40" s="213">
        <v>102897200</v>
      </c>
      <c r="P40" s="214">
        <v>8.7666854115488205E-2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45533</v>
      </c>
      <c r="E41" s="210">
        <v>254.6</v>
      </c>
      <c r="F41" s="210">
        <v>255.23333333333335</v>
      </c>
      <c r="G41" s="212">
        <v>253.36666666666667</v>
      </c>
      <c r="H41" s="212">
        <v>252.13333333333333</v>
      </c>
      <c r="I41" s="212">
        <v>250.26666666666665</v>
      </c>
      <c r="J41" s="212">
        <v>256.4666666666667</v>
      </c>
      <c r="K41" s="212">
        <v>258.33333333333337</v>
      </c>
      <c r="L41" s="212">
        <v>259.56666666666672</v>
      </c>
      <c r="M41" s="213">
        <v>257.10000000000002</v>
      </c>
      <c r="N41" s="213">
        <v>254</v>
      </c>
      <c r="O41" s="213">
        <v>192307050</v>
      </c>
      <c r="P41" s="214">
        <v>-6.8430036707503132E-3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45533</v>
      </c>
      <c r="E42" s="210">
        <v>1449.35</v>
      </c>
      <c r="F42" s="210">
        <v>1444.2666666666667</v>
      </c>
      <c r="G42" s="212">
        <v>1428.5333333333333</v>
      </c>
      <c r="H42" s="212">
        <v>1407.7166666666667</v>
      </c>
      <c r="I42" s="212">
        <v>1391.9833333333333</v>
      </c>
      <c r="J42" s="212">
        <v>1465.0833333333333</v>
      </c>
      <c r="K42" s="212">
        <v>1480.8166666666664</v>
      </c>
      <c r="L42" s="212">
        <v>1501.6333333333332</v>
      </c>
      <c r="M42" s="213">
        <v>1460</v>
      </c>
      <c r="N42" s="213">
        <v>1423.45</v>
      </c>
      <c r="O42" s="213">
        <v>4283625</v>
      </c>
      <c r="P42" s="214">
        <v>-1.261993257844239E-2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45533</v>
      </c>
      <c r="E43" s="210">
        <v>305.45</v>
      </c>
      <c r="F43" s="210">
        <v>305.71666666666664</v>
      </c>
      <c r="G43" s="212">
        <v>303.83333333333326</v>
      </c>
      <c r="H43" s="212">
        <v>302.21666666666664</v>
      </c>
      <c r="I43" s="212">
        <v>300.33333333333326</v>
      </c>
      <c r="J43" s="212">
        <v>307.33333333333326</v>
      </c>
      <c r="K43" s="212">
        <v>309.21666666666658</v>
      </c>
      <c r="L43" s="212">
        <v>310.83333333333326</v>
      </c>
      <c r="M43" s="213">
        <v>307.60000000000002</v>
      </c>
      <c r="N43" s="213">
        <v>304.10000000000002</v>
      </c>
      <c r="O43" s="213">
        <v>161062050</v>
      </c>
      <c r="P43" s="214">
        <v>3.6346298435752142E-2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45533</v>
      </c>
      <c r="E44" s="210">
        <v>582.20000000000005</v>
      </c>
      <c r="F44" s="210">
        <v>585.33333333333337</v>
      </c>
      <c r="G44" s="212">
        <v>573.66666666666674</v>
      </c>
      <c r="H44" s="212">
        <v>565.13333333333333</v>
      </c>
      <c r="I44" s="212">
        <v>553.4666666666667</v>
      </c>
      <c r="J44" s="212">
        <v>593.86666666666679</v>
      </c>
      <c r="K44" s="212">
        <v>605.53333333333353</v>
      </c>
      <c r="L44" s="212">
        <v>614.06666666666683</v>
      </c>
      <c r="M44" s="213">
        <v>597</v>
      </c>
      <c r="N44" s="213">
        <v>576.79999999999995</v>
      </c>
      <c r="O44" s="213">
        <v>16863000</v>
      </c>
      <c r="P44" s="214">
        <v>5.1353798041313473E-2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45533</v>
      </c>
      <c r="E45" s="210">
        <v>1624.95</v>
      </c>
      <c r="F45" s="210">
        <v>1622.1333333333332</v>
      </c>
      <c r="G45" s="212">
        <v>1596.7666666666664</v>
      </c>
      <c r="H45" s="212">
        <v>1568.5833333333333</v>
      </c>
      <c r="I45" s="212">
        <v>1543.2166666666665</v>
      </c>
      <c r="J45" s="212">
        <v>1650.3166666666664</v>
      </c>
      <c r="K45" s="212">
        <v>1675.6833333333332</v>
      </c>
      <c r="L45" s="212">
        <v>1703.8666666666663</v>
      </c>
      <c r="M45" s="213">
        <v>1647.5</v>
      </c>
      <c r="N45" s="213">
        <v>1593.95</v>
      </c>
      <c r="O45" s="213">
        <v>7856500</v>
      </c>
      <c r="P45" s="214">
        <v>-2.4125452352231603E-3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45533</v>
      </c>
      <c r="E46" s="210">
        <v>1488</v>
      </c>
      <c r="F46" s="210">
        <v>1485</v>
      </c>
      <c r="G46" s="212">
        <v>1470.4</v>
      </c>
      <c r="H46" s="212">
        <v>1452.8000000000002</v>
      </c>
      <c r="I46" s="212">
        <v>1438.2000000000003</v>
      </c>
      <c r="J46" s="212">
        <v>1502.6</v>
      </c>
      <c r="K46" s="212">
        <v>1517.1999999999998</v>
      </c>
      <c r="L46" s="212">
        <v>1534.7999999999997</v>
      </c>
      <c r="M46" s="213">
        <v>1499.6</v>
      </c>
      <c r="N46" s="213">
        <v>1467.4</v>
      </c>
      <c r="O46" s="213">
        <v>43125725</v>
      </c>
      <c r="P46" s="214">
        <v>-1.5100398121128624E-2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45533</v>
      </c>
      <c r="E47" s="210">
        <v>299.60000000000002</v>
      </c>
      <c r="F47" s="210">
        <v>300.06666666666666</v>
      </c>
      <c r="G47" s="212">
        <v>297.18333333333334</v>
      </c>
      <c r="H47" s="212">
        <v>294.76666666666665</v>
      </c>
      <c r="I47" s="212">
        <v>291.88333333333333</v>
      </c>
      <c r="J47" s="212">
        <v>302.48333333333335</v>
      </c>
      <c r="K47" s="212">
        <v>305.36666666666667</v>
      </c>
      <c r="L47" s="212">
        <v>307.78333333333336</v>
      </c>
      <c r="M47" s="213">
        <v>302.95</v>
      </c>
      <c r="N47" s="213">
        <v>297.64999999999998</v>
      </c>
      <c r="O47" s="213">
        <v>79857750</v>
      </c>
      <c r="P47" s="214">
        <v>1.7764544511725936E-2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45533</v>
      </c>
      <c r="E48" s="210">
        <v>357.15</v>
      </c>
      <c r="F48" s="210">
        <v>356.90000000000003</v>
      </c>
      <c r="G48" s="212">
        <v>354.25000000000006</v>
      </c>
      <c r="H48" s="212">
        <v>351.35</v>
      </c>
      <c r="I48" s="212">
        <v>348.70000000000005</v>
      </c>
      <c r="J48" s="212">
        <v>359.80000000000007</v>
      </c>
      <c r="K48" s="212">
        <v>362.45000000000005</v>
      </c>
      <c r="L48" s="212">
        <v>365.35000000000008</v>
      </c>
      <c r="M48" s="213">
        <v>359.55</v>
      </c>
      <c r="N48" s="213">
        <v>354</v>
      </c>
      <c r="O48" s="213">
        <v>45507500</v>
      </c>
      <c r="P48" s="214">
        <v>9.4271613153662729E-3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45533</v>
      </c>
      <c r="E49" s="210">
        <v>32535.55</v>
      </c>
      <c r="F49" s="210">
        <v>32441.616666666669</v>
      </c>
      <c r="G49" s="212">
        <v>32313.933333333338</v>
      </c>
      <c r="H49" s="212">
        <v>32092.316666666669</v>
      </c>
      <c r="I49" s="212">
        <v>31964.633333333339</v>
      </c>
      <c r="J49" s="212">
        <v>32663.233333333337</v>
      </c>
      <c r="K49" s="212">
        <v>32790.916666666672</v>
      </c>
      <c r="L49" s="212">
        <v>33012.53333333334</v>
      </c>
      <c r="M49" s="213">
        <v>32569.3</v>
      </c>
      <c r="N49" s="213">
        <v>32220</v>
      </c>
      <c r="O49" s="213">
        <v>340150</v>
      </c>
      <c r="P49" s="214">
        <v>1.3029558484103939E-2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45533</v>
      </c>
      <c r="E50" s="210">
        <v>350.1</v>
      </c>
      <c r="F50" s="210">
        <v>351.2833333333333</v>
      </c>
      <c r="G50" s="212">
        <v>347.16666666666663</v>
      </c>
      <c r="H50" s="212">
        <v>344.23333333333335</v>
      </c>
      <c r="I50" s="212">
        <v>340.11666666666667</v>
      </c>
      <c r="J50" s="212">
        <v>354.21666666666658</v>
      </c>
      <c r="K50" s="212">
        <v>358.33333333333326</v>
      </c>
      <c r="L50" s="212">
        <v>361.26666666666654</v>
      </c>
      <c r="M50" s="213">
        <v>355.4</v>
      </c>
      <c r="N50" s="213">
        <v>348.35</v>
      </c>
      <c r="O50" s="213">
        <v>66823200</v>
      </c>
      <c r="P50" s="214">
        <v>-3.8512341042708037E-2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45533</v>
      </c>
      <c r="E51" s="210">
        <v>5834.85</v>
      </c>
      <c r="F51" s="210">
        <v>5834.1166666666659</v>
      </c>
      <c r="G51" s="212">
        <v>5810.2833333333319</v>
      </c>
      <c r="H51" s="212">
        <v>5785.7166666666662</v>
      </c>
      <c r="I51" s="212">
        <v>5761.8833333333323</v>
      </c>
      <c r="J51" s="212">
        <v>5858.6833333333316</v>
      </c>
      <c r="K51" s="212">
        <v>5882.5166666666655</v>
      </c>
      <c r="L51" s="212">
        <v>5907.0833333333312</v>
      </c>
      <c r="M51" s="213">
        <v>5857.95</v>
      </c>
      <c r="N51" s="213">
        <v>5809.55</v>
      </c>
      <c r="O51" s="213">
        <v>2441600</v>
      </c>
      <c r="P51" s="214">
        <v>-1.9595245743655638E-2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45533</v>
      </c>
      <c r="E52" s="210">
        <v>605.1</v>
      </c>
      <c r="F52" s="210">
        <v>608.08333333333337</v>
      </c>
      <c r="G52" s="212">
        <v>601.16666666666674</v>
      </c>
      <c r="H52" s="212">
        <v>597.23333333333335</v>
      </c>
      <c r="I52" s="212">
        <v>590.31666666666672</v>
      </c>
      <c r="J52" s="212">
        <v>612.01666666666677</v>
      </c>
      <c r="K52" s="212">
        <v>618.93333333333351</v>
      </c>
      <c r="L52" s="212">
        <v>622.86666666666679</v>
      </c>
      <c r="M52" s="213">
        <v>615</v>
      </c>
      <c r="N52" s="213">
        <v>604.15</v>
      </c>
      <c r="O52" s="213">
        <v>14742000</v>
      </c>
      <c r="P52" s="214">
        <v>-1.7068942525670091E-2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45533</v>
      </c>
      <c r="E53" s="210">
        <v>112.45</v>
      </c>
      <c r="F53" s="210">
        <v>112.50666666666666</v>
      </c>
      <c r="G53" s="212">
        <v>112.02333333333333</v>
      </c>
      <c r="H53" s="212">
        <v>111.59666666666666</v>
      </c>
      <c r="I53" s="212">
        <v>111.11333333333333</v>
      </c>
      <c r="J53" s="212">
        <v>112.93333333333332</v>
      </c>
      <c r="K53" s="212">
        <v>113.41666666666667</v>
      </c>
      <c r="L53" s="212">
        <v>113.84333333333332</v>
      </c>
      <c r="M53" s="213">
        <v>112.99</v>
      </c>
      <c r="N53" s="213">
        <v>112.08</v>
      </c>
      <c r="O53" s="213">
        <v>309305250</v>
      </c>
      <c r="P53" s="214">
        <v>7.8741889365445943E-3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45533</v>
      </c>
      <c r="E54" s="210">
        <v>846.5</v>
      </c>
      <c r="F54" s="210">
        <v>846.88333333333333</v>
      </c>
      <c r="G54" s="212">
        <v>839.76666666666665</v>
      </c>
      <c r="H54" s="212">
        <v>833.0333333333333</v>
      </c>
      <c r="I54" s="212">
        <v>825.91666666666663</v>
      </c>
      <c r="J54" s="212">
        <v>853.61666666666667</v>
      </c>
      <c r="K54" s="212">
        <v>860.73333333333323</v>
      </c>
      <c r="L54" s="212">
        <v>867.4666666666667</v>
      </c>
      <c r="M54" s="213">
        <v>854</v>
      </c>
      <c r="N54" s="213">
        <v>840.15</v>
      </c>
      <c r="O54" s="213">
        <v>5793450</v>
      </c>
      <c r="P54" s="214">
        <v>-1.2136325852036575E-2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45533</v>
      </c>
      <c r="E55" s="210">
        <v>523.85</v>
      </c>
      <c r="F55" s="210">
        <v>530</v>
      </c>
      <c r="G55" s="212">
        <v>516.15</v>
      </c>
      <c r="H55" s="212">
        <v>508.44999999999993</v>
      </c>
      <c r="I55" s="212">
        <v>494.59999999999991</v>
      </c>
      <c r="J55" s="212">
        <v>537.70000000000005</v>
      </c>
      <c r="K55" s="212">
        <v>551.54999999999995</v>
      </c>
      <c r="L55" s="212">
        <v>559.25000000000011</v>
      </c>
      <c r="M55" s="213">
        <v>543.85</v>
      </c>
      <c r="N55" s="213">
        <v>522.29999999999995</v>
      </c>
      <c r="O55" s="213">
        <v>14939700</v>
      </c>
      <c r="P55" s="214">
        <v>8.5749792874896438E-2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45533</v>
      </c>
      <c r="E56" s="210">
        <v>1370.25</v>
      </c>
      <c r="F56" s="210">
        <v>1379.8500000000001</v>
      </c>
      <c r="G56" s="212">
        <v>1350.2000000000003</v>
      </c>
      <c r="H56" s="212">
        <v>1330.15</v>
      </c>
      <c r="I56" s="212">
        <v>1300.5000000000002</v>
      </c>
      <c r="J56" s="212">
        <v>1399.9000000000003</v>
      </c>
      <c r="K56" s="212">
        <v>1429.5500000000004</v>
      </c>
      <c r="L56" s="212">
        <v>1449.6000000000004</v>
      </c>
      <c r="M56" s="213">
        <v>1409.5</v>
      </c>
      <c r="N56" s="213">
        <v>1359.8</v>
      </c>
      <c r="O56" s="213">
        <v>11236875</v>
      </c>
      <c r="P56" s="214">
        <v>3.2979029014650961E-2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45533</v>
      </c>
      <c r="E57" s="210">
        <v>1585.15</v>
      </c>
      <c r="F57" s="210">
        <v>1587.9666666666665</v>
      </c>
      <c r="G57" s="212">
        <v>1576.4333333333329</v>
      </c>
      <c r="H57" s="212">
        <v>1567.7166666666665</v>
      </c>
      <c r="I57" s="212">
        <v>1556.1833333333329</v>
      </c>
      <c r="J57" s="212">
        <v>1596.6833333333329</v>
      </c>
      <c r="K57" s="212">
        <v>1608.2166666666662</v>
      </c>
      <c r="L57" s="212">
        <v>1616.9333333333329</v>
      </c>
      <c r="M57" s="213">
        <v>1599.5</v>
      </c>
      <c r="N57" s="213">
        <v>1579.25</v>
      </c>
      <c r="O57" s="213">
        <v>10208900</v>
      </c>
      <c r="P57" s="214">
        <v>-1.3256266884463153E-2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45533</v>
      </c>
      <c r="E58" s="210">
        <v>528.4</v>
      </c>
      <c r="F58" s="210">
        <v>529.5</v>
      </c>
      <c r="G58" s="212">
        <v>525.6</v>
      </c>
      <c r="H58" s="212">
        <v>522.80000000000007</v>
      </c>
      <c r="I58" s="212">
        <v>518.90000000000009</v>
      </c>
      <c r="J58" s="212">
        <v>532.29999999999995</v>
      </c>
      <c r="K58" s="212">
        <v>536.20000000000005</v>
      </c>
      <c r="L58" s="212">
        <v>538.99999999999989</v>
      </c>
      <c r="M58" s="213">
        <v>533.4</v>
      </c>
      <c r="N58" s="213">
        <v>526.70000000000005</v>
      </c>
      <c r="O58" s="213">
        <v>51164400</v>
      </c>
      <c r="P58" s="214">
        <v>-1.7501411404145496E-2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45533</v>
      </c>
      <c r="E59" s="210">
        <v>6102.05</v>
      </c>
      <c r="F59" s="210">
        <v>6133.9333333333334</v>
      </c>
      <c r="G59" s="212">
        <v>6063.1166666666668</v>
      </c>
      <c r="H59" s="212">
        <v>6024.1833333333334</v>
      </c>
      <c r="I59" s="212">
        <v>5953.3666666666668</v>
      </c>
      <c r="J59" s="212">
        <v>6172.8666666666668</v>
      </c>
      <c r="K59" s="212">
        <v>6243.6833333333343</v>
      </c>
      <c r="L59" s="212">
        <v>6282.6166666666668</v>
      </c>
      <c r="M59" s="213">
        <v>6204.75</v>
      </c>
      <c r="N59" s="213">
        <v>6095</v>
      </c>
      <c r="O59" s="213">
        <v>2380650</v>
      </c>
      <c r="P59" s="214">
        <v>2.1102747217396901E-2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45533</v>
      </c>
      <c r="E60" s="210">
        <v>3604.6</v>
      </c>
      <c r="F60" s="210">
        <v>3596.6833333333329</v>
      </c>
      <c r="G60" s="212">
        <v>3579.9166666666661</v>
      </c>
      <c r="H60" s="212">
        <v>3555.2333333333331</v>
      </c>
      <c r="I60" s="212">
        <v>3538.4666666666662</v>
      </c>
      <c r="J60" s="212">
        <v>3621.3666666666659</v>
      </c>
      <c r="K60" s="212">
        <v>3638.1333333333332</v>
      </c>
      <c r="L60" s="212">
        <v>3662.8166666666657</v>
      </c>
      <c r="M60" s="213">
        <v>3613.45</v>
      </c>
      <c r="N60" s="213">
        <v>3572</v>
      </c>
      <c r="O60" s="213">
        <v>3252900</v>
      </c>
      <c r="P60" s="214">
        <v>5.7353100313818853E-3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45533</v>
      </c>
      <c r="E61" s="210">
        <v>989.05</v>
      </c>
      <c r="F61" s="210">
        <v>990.05000000000007</v>
      </c>
      <c r="G61" s="212">
        <v>983.50000000000011</v>
      </c>
      <c r="H61" s="212">
        <v>977.95</v>
      </c>
      <c r="I61" s="212">
        <v>971.40000000000009</v>
      </c>
      <c r="J61" s="212">
        <v>995.60000000000014</v>
      </c>
      <c r="K61" s="212">
        <v>1002.1500000000001</v>
      </c>
      <c r="L61" s="212">
        <v>1007.7000000000002</v>
      </c>
      <c r="M61" s="213">
        <v>996.6</v>
      </c>
      <c r="N61" s="213">
        <v>984.5</v>
      </c>
      <c r="O61" s="213">
        <v>23982000</v>
      </c>
      <c r="P61" s="214">
        <v>-6.7508800993994617E-3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45533</v>
      </c>
      <c r="E62" s="210">
        <v>1784.3</v>
      </c>
      <c r="F62" s="210">
        <v>1782.2333333333333</v>
      </c>
      <c r="G62" s="212">
        <v>1770.1166666666668</v>
      </c>
      <c r="H62" s="212">
        <v>1755.9333333333334</v>
      </c>
      <c r="I62" s="212">
        <v>1743.8166666666668</v>
      </c>
      <c r="J62" s="212">
        <v>1796.4166666666667</v>
      </c>
      <c r="K62" s="212">
        <v>1808.5333333333331</v>
      </c>
      <c r="L62" s="212">
        <v>1822.7166666666667</v>
      </c>
      <c r="M62" s="213">
        <v>1794.35</v>
      </c>
      <c r="N62" s="213">
        <v>1768.05</v>
      </c>
      <c r="O62" s="213">
        <v>4649400</v>
      </c>
      <c r="P62" s="214">
        <v>-8.0645161290322578E-3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45533</v>
      </c>
      <c r="E63" s="210">
        <v>462</v>
      </c>
      <c r="F63" s="210">
        <v>467.26666666666671</v>
      </c>
      <c r="G63" s="212">
        <v>455.83333333333343</v>
      </c>
      <c r="H63" s="212">
        <v>449.66666666666674</v>
      </c>
      <c r="I63" s="212">
        <v>438.23333333333346</v>
      </c>
      <c r="J63" s="212">
        <v>473.43333333333339</v>
      </c>
      <c r="K63" s="212">
        <v>484.86666666666667</v>
      </c>
      <c r="L63" s="212">
        <v>491.03333333333336</v>
      </c>
      <c r="M63" s="213">
        <v>478.7</v>
      </c>
      <c r="N63" s="213">
        <v>461.1</v>
      </c>
      <c r="O63" s="213">
        <v>14974200</v>
      </c>
      <c r="P63" s="214">
        <v>-0.11996191685179308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45533</v>
      </c>
      <c r="E64" s="210">
        <v>169.36</v>
      </c>
      <c r="F64" s="210">
        <v>170.14</v>
      </c>
      <c r="G64" s="212">
        <v>168.37999999999997</v>
      </c>
      <c r="H64" s="212">
        <v>167.39999999999998</v>
      </c>
      <c r="I64" s="212">
        <v>165.63999999999996</v>
      </c>
      <c r="J64" s="212">
        <v>171.11999999999998</v>
      </c>
      <c r="K64" s="212">
        <v>172.87999999999997</v>
      </c>
      <c r="L64" s="212">
        <v>173.85999999999999</v>
      </c>
      <c r="M64" s="213">
        <v>171.9</v>
      </c>
      <c r="N64" s="213">
        <v>169.16</v>
      </c>
      <c r="O64" s="213">
        <v>32620000</v>
      </c>
      <c r="P64" s="214">
        <v>-7.1526403895906254E-3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45533</v>
      </c>
      <c r="E65" s="210">
        <v>3822.5</v>
      </c>
      <c r="F65" s="210">
        <v>3827.9500000000003</v>
      </c>
      <c r="G65" s="212">
        <v>3802.8500000000004</v>
      </c>
      <c r="H65" s="212">
        <v>3783.2000000000003</v>
      </c>
      <c r="I65" s="212">
        <v>3758.1000000000004</v>
      </c>
      <c r="J65" s="212">
        <v>3847.6000000000004</v>
      </c>
      <c r="K65" s="212">
        <v>3872.7</v>
      </c>
      <c r="L65" s="212">
        <v>3892.3500000000004</v>
      </c>
      <c r="M65" s="213">
        <v>3853.05</v>
      </c>
      <c r="N65" s="213">
        <v>3808.3</v>
      </c>
      <c r="O65" s="213">
        <v>4461000</v>
      </c>
      <c r="P65" s="214">
        <v>5.8851383345734963E-3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45533</v>
      </c>
      <c r="E66" s="210">
        <v>646.1</v>
      </c>
      <c r="F66" s="210">
        <v>642.30000000000007</v>
      </c>
      <c r="G66" s="212">
        <v>636.70000000000016</v>
      </c>
      <c r="H66" s="212">
        <v>627.30000000000007</v>
      </c>
      <c r="I66" s="212">
        <v>621.70000000000016</v>
      </c>
      <c r="J66" s="212">
        <v>651.70000000000016</v>
      </c>
      <c r="K66" s="212">
        <v>657.30000000000007</v>
      </c>
      <c r="L66" s="212">
        <v>666.70000000000016</v>
      </c>
      <c r="M66" s="213">
        <v>647.9</v>
      </c>
      <c r="N66" s="213">
        <v>632.9</v>
      </c>
      <c r="O66" s="213">
        <v>15257500</v>
      </c>
      <c r="P66" s="214">
        <v>-4.9894917101268782E-2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45533</v>
      </c>
      <c r="E67" s="210">
        <v>1806.1</v>
      </c>
      <c r="F67" s="210">
        <v>1792.25</v>
      </c>
      <c r="G67" s="212">
        <v>1774.5</v>
      </c>
      <c r="H67" s="212">
        <v>1742.9</v>
      </c>
      <c r="I67" s="212">
        <v>1725.15</v>
      </c>
      <c r="J67" s="212">
        <v>1823.85</v>
      </c>
      <c r="K67" s="212">
        <v>1841.6</v>
      </c>
      <c r="L67" s="212">
        <v>1873.1999999999998</v>
      </c>
      <c r="M67" s="213">
        <v>1810</v>
      </c>
      <c r="N67" s="213">
        <v>1760.65</v>
      </c>
      <c r="O67" s="213">
        <v>5235175</v>
      </c>
      <c r="P67" s="214">
        <v>-9.9849186125123505E-3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45533</v>
      </c>
      <c r="E68" s="210">
        <v>2954.75</v>
      </c>
      <c r="F68" s="210">
        <v>2998.4833333333336</v>
      </c>
      <c r="G68" s="212">
        <v>2901.1166666666672</v>
      </c>
      <c r="H68" s="212">
        <v>2847.4833333333336</v>
      </c>
      <c r="I68" s="212">
        <v>2750.1166666666672</v>
      </c>
      <c r="J68" s="212">
        <v>3052.1166666666672</v>
      </c>
      <c r="K68" s="212">
        <v>3149.483333333334</v>
      </c>
      <c r="L68" s="212">
        <v>3203.1166666666672</v>
      </c>
      <c r="M68" s="213">
        <v>3095.85</v>
      </c>
      <c r="N68" s="213">
        <v>2944.85</v>
      </c>
      <c r="O68" s="213">
        <v>2991000</v>
      </c>
      <c r="P68" s="214">
        <v>0.28281008749356668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45533</v>
      </c>
      <c r="E69" s="210">
        <v>4903.2</v>
      </c>
      <c r="F69" s="210">
        <v>4903.083333333333</v>
      </c>
      <c r="G69" s="212">
        <v>4872.4166666666661</v>
      </c>
      <c r="H69" s="212">
        <v>4841.6333333333332</v>
      </c>
      <c r="I69" s="212">
        <v>4810.9666666666662</v>
      </c>
      <c r="J69" s="212">
        <v>4933.8666666666659</v>
      </c>
      <c r="K69" s="212">
        <v>4964.5333333333319</v>
      </c>
      <c r="L69" s="212">
        <v>4995.3166666666657</v>
      </c>
      <c r="M69" s="213">
        <v>4933.75</v>
      </c>
      <c r="N69" s="213">
        <v>4872.3</v>
      </c>
      <c r="O69" s="213">
        <v>3259400</v>
      </c>
      <c r="P69" s="214">
        <v>-8.4570455098564121E-3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45533</v>
      </c>
      <c r="E70" s="210">
        <v>12853</v>
      </c>
      <c r="F70" s="210">
        <v>12812.050000000001</v>
      </c>
      <c r="G70" s="212">
        <v>12752.950000000003</v>
      </c>
      <c r="H70" s="212">
        <v>12652.900000000001</v>
      </c>
      <c r="I70" s="212">
        <v>12593.800000000003</v>
      </c>
      <c r="J70" s="212">
        <v>12912.100000000002</v>
      </c>
      <c r="K70" s="212">
        <v>12971.2</v>
      </c>
      <c r="L70" s="212">
        <v>13071.250000000002</v>
      </c>
      <c r="M70" s="213">
        <v>12871.15</v>
      </c>
      <c r="N70" s="213">
        <v>12712</v>
      </c>
      <c r="O70" s="213">
        <v>1994600</v>
      </c>
      <c r="P70" s="214">
        <v>2.5634581553154057E-3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45533</v>
      </c>
      <c r="E71" s="210">
        <v>860.05</v>
      </c>
      <c r="F71" s="210">
        <v>860.91666666666663</v>
      </c>
      <c r="G71" s="212">
        <v>853.98333333333323</v>
      </c>
      <c r="H71" s="212">
        <v>847.91666666666663</v>
      </c>
      <c r="I71" s="212">
        <v>840.98333333333323</v>
      </c>
      <c r="J71" s="212">
        <v>866.98333333333323</v>
      </c>
      <c r="K71" s="212">
        <v>873.91666666666663</v>
      </c>
      <c r="L71" s="212">
        <v>879.98333333333323</v>
      </c>
      <c r="M71" s="213">
        <v>867.85</v>
      </c>
      <c r="N71" s="213">
        <v>854.85</v>
      </c>
      <c r="O71" s="213">
        <v>37684350</v>
      </c>
      <c r="P71" s="214">
        <v>-7.3668426885716148E-3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45533</v>
      </c>
      <c r="E72" s="210">
        <v>6981.6</v>
      </c>
      <c r="F72" s="210">
        <v>6995.0666666666657</v>
      </c>
      <c r="G72" s="212">
        <v>6921.9333333333316</v>
      </c>
      <c r="H72" s="212">
        <v>6862.2666666666655</v>
      </c>
      <c r="I72" s="212">
        <v>6789.1333333333314</v>
      </c>
      <c r="J72" s="212">
        <v>7054.7333333333318</v>
      </c>
      <c r="K72" s="212">
        <v>7127.8666666666668</v>
      </c>
      <c r="L72" s="212">
        <v>7187.5333333333319</v>
      </c>
      <c r="M72" s="213">
        <v>7068.2</v>
      </c>
      <c r="N72" s="213">
        <v>6935.4</v>
      </c>
      <c r="O72" s="213">
        <v>2577750</v>
      </c>
      <c r="P72" s="214">
        <v>-4.3453070683661648E-3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45533</v>
      </c>
      <c r="E73" s="210">
        <v>4923.5</v>
      </c>
      <c r="F73" s="210">
        <v>4923.45</v>
      </c>
      <c r="G73" s="212">
        <v>4901.8499999999995</v>
      </c>
      <c r="H73" s="212">
        <v>4880.2</v>
      </c>
      <c r="I73" s="212">
        <v>4858.5999999999995</v>
      </c>
      <c r="J73" s="212">
        <v>4945.0999999999995</v>
      </c>
      <c r="K73" s="212">
        <v>4966.7</v>
      </c>
      <c r="L73" s="212">
        <v>4988.3499999999995</v>
      </c>
      <c r="M73" s="213">
        <v>4945.05</v>
      </c>
      <c r="N73" s="213">
        <v>4901.8</v>
      </c>
      <c r="O73" s="213">
        <v>3962525</v>
      </c>
      <c r="P73" s="214">
        <v>2.9601673335758458E-2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45533</v>
      </c>
      <c r="E74" s="210">
        <v>3812.05</v>
      </c>
      <c r="F74" s="210">
        <v>3806.2166666666667</v>
      </c>
      <c r="G74" s="212">
        <v>3792.4333333333334</v>
      </c>
      <c r="H74" s="212">
        <v>3772.8166666666666</v>
      </c>
      <c r="I74" s="212">
        <v>3759.0333333333333</v>
      </c>
      <c r="J74" s="212">
        <v>3825.8333333333335</v>
      </c>
      <c r="K74" s="212">
        <v>3839.6166666666672</v>
      </c>
      <c r="L74" s="212">
        <v>3859.2333333333336</v>
      </c>
      <c r="M74" s="213">
        <v>3820</v>
      </c>
      <c r="N74" s="213">
        <v>3786.6</v>
      </c>
      <c r="O74" s="213">
        <v>2070200</v>
      </c>
      <c r="P74" s="214">
        <v>-1.6975711674066335E-2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45533</v>
      </c>
      <c r="E75" s="210">
        <v>512.5</v>
      </c>
      <c r="F75" s="210">
        <v>511.98333333333335</v>
      </c>
      <c r="G75" s="212">
        <v>508.4666666666667</v>
      </c>
      <c r="H75" s="212">
        <v>504.43333333333334</v>
      </c>
      <c r="I75" s="212">
        <v>500.91666666666669</v>
      </c>
      <c r="J75" s="212">
        <v>516.01666666666665</v>
      </c>
      <c r="K75" s="212">
        <v>519.5333333333333</v>
      </c>
      <c r="L75" s="212">
        <v>523.56666666666672</v>
      </c>
      <c r="M75" s="213">
        <v>515.5</v>
      </c>
      <c r="N75" s="213">
        <v>507.95</v>
      </c>
      <c r="O75" s="213">
        <v>33501600</v>
      </c>
      <c r="P75" s="214">
        <v>-9.1039770004791559E-3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45533</v>
      </c>
      <c r="E76" s="210">
        <v>201.94</v>
      </c>
      <c r="F76" s="210">
        <v>201.88666666666666</v>
      </c>
      <c r="G76" s="212">
        <v>201.33333333333331</v>
      </c>
      <c r="H76" s="212">
        <v>200.72666666666666</v>
      </c>
      <c r="I76" s="212">
        <v>200.17333333333332</v>
      </c>
      <c r="J76" s="212">
        <v>202.49333333333331</v>
      </c>
      <c r="K76" s="212">
        <v>203.04666666666665</v>
      </c>
      <c r="L76" s="212">
        <v>203.65333333333331</v>
      </c>
      <c r="M76" s="213">
        <v>202.44</v>
      </c>
      <c r="N76" s="213">
        <v>201.28</v>
      </c>
      <c r="O76" s="213">
        <v>104330000</v>
      </c>
      <c r="P76" s="214">
        <v>1.9345383488031265E-2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45533</v>
      </c>
      <c r="E77" s="210">
        <v>234.58</v>
      </c>
      <c r="F77" s="210">
        <v>235.46</v>
      </c>
      <c r="G77" s="212">
        <v>233.15</v>
      </c>
      <c r="H77" s="212">
        <v>231.72</v>
      </c>
      <c r="I77" s="212">
        <v>229.41</v>
      </c>
      <c r="J77" s="212">
        <v>236.89000000000001</v>
      </c>
      <c r="K77" s="212">
        <v>239.20000000000002</v>
      </c>
      <c r="L77" s="212">
        <v>240.63000000000002</v>
      </c>
      <c r="M77" s="213">
        <v>237.77</v>
      </c>
      <c r="N77" s="213">
        <v>234.03</v>
      </c>
      <c r="O77" s="213">
        <v>114901125</v>
      </c>
      <c r="P77" s="214">
        <v>2.1640971403002075E-2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45533</v>
      </c>
      <c r="E78" s="210">
        <v>1677.6</v>
      </c>
      <c r="F78" s="210">
        <v>1674.3500000000001</v>
      </c>
      <c r="G78" s="212">
        <v>1666.3000000000002</v>
      </c>
      <c r="H78" s="212">
        <v>1655</v>
      </c>
      <c r="I78" s="212">
        <v>1646.95</v>
      </c>
      <c r="J78" s="212">
        <v>1685.6500000000003</v>
      </c>
      <c r="K78" s="212">
        <v>1693.7</v>
      </c>
      <c r="L78" s="212">
        <v>1705.0000000000005</v>
      </c>
      <c r="M78" s="213">
        <v>1682.4</v>
      </c>
      <c r="N78" s="213">
        <v>1663.05</v>
      </c>
      <c r="O78" s="213">
        <v>6166125</v>
      </c>
      <c r="P78" s="214">
        <v>-1.3684332598863504E-2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45533</v>
      </c>
      <c r="E79" s="210">
        <v>95.27</v>
      </c>
      <c r="F79" s="210">
        <v>95.780000000000015</v>
      </c>
      <c r="G79" s="212">
        <v>94.53000000000003</v>
      </c>
      <c r="H79" s="212">
        <v>93.79000000000002</v>
      </c>
      <c r="I79" s="212">
        <v>92.540000000000035</v>
      </c>
      <c r="J79" s="212">
        <v>96.520000000000024</v>
      </c>
      <c r="K79" s="212">
        <v>97.77</v>
      </c>
      <c r="L79" s="212">
        <v>98.510000000000019</v>
      </c>
      <c r="M79" s="213">
        <v>97.03</v>
      </c>
      <c r="N79" s="213">
        <v>95.04</v>
      </c>
      <c r="O79" s="213">
        <v>263756250</v>
      </c>
      <c r="P79" s="214">
        <v>3.0413571836680878E-2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45533</v>
      </c>
      <c r="E80" s="210">
        <v>667.1</v>
      </c>
      <c r="F80" s="210">
        <v>668.73333333333346</v>
      </c>
      <c r="G80" s="212">
        <v>655.76666666666688</v>
      </c>
      <c r="H80" s="212">
        <v>644.43333333333339</v>
      </c>
      <c r="I80" s="212">
        <v>631.46666666666681</v>
      </c>
      <c r="J80" s="212">
        <v>680.06666666666695</v>
      </c>
      <c r="K80" s="212">
        <v>693.03333333333342</v>
      </c>
      <c r="L80" s="212">
        <v>704.36666666666702</v>
      </c>
      <c r="M80" s="213">
        <v>681.7</v>
      </c>
      <c r="N80" s="213">
        <v>657.4</v>
      </c>
      <c r="O80" s="213">
        <v>7580300</v>
      </c>
      <c r="P80" s="214">
        <v>-3.4122908729501411E-2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45533</v>
      </c>
      <c r="E81" s="210">
        <v>1439.55</v>
      </c>
      <c r="F81" s="210">
        <v>1425.8166666666666</v>
      </c>
      <c r="G81" s="212">
        <v>1407.7833333333333</v>
      </c>
      <c r="H81" s="212">
        <v>1376.0166666666667</v>
      </c>
      <c r="I81" s="212">
        <v>1357.9833333333333</v>
      </c>
      <c r="J81" s="212">
        <v>1457.5833333333333</v>
      </c>
      <c r="K81" s="212">
        <v>1475.6166666666666</v>
      </c>
      <c r="L81" s="212">
        <v>1507.3833333333332</v>
      </c>
      <c r="M81" s="213">
        <v>1443.85</v>
      </c>
      <c r="N81" s="213">
        <v>1394.05</v>
      </c>
      <c r="O81" s="213">
        <v>10185500</v>
      </c>
      <c r="P81" s="214">
        <v>-1.4417727030819101E-2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45533</v>
      </c>
      <c r="E82" s="210">
        <v>2938.4</v>
      </c>
      <c r="F82" s="210">
        <v>2934.35</v>
      </c>
      <c r="G82" s="212">
        <v>2917.7999999999997</v>
      </c>
      <c r="H82" s="212">
        <v>2897.2</v>
      </c>
      <c r="I82" s="212">
        <v>2880.6499999999996</v>
      </c>
      <c r="J82" s="212">
        <v>2954.95</v>
      </c>
      <c r="K82" s="212">
        <v>2971.5</v>
      </c>
      <c r="L82" s="212">
        <v>2992.1</v>
      </c>
      <c r="M82" s="213">
        <v>2950.9</v>
      </c>
      <c r="N82" s="213">
        <v>2913.75</v>
      </c>
      <c r="O82" s="213">
        <v>5759550</v>
      </c>
      <c r="P82" s="214">
        <v>1.3691663732738723E-3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45533</v>
      </c>
      <c r="E83" s="210">
        <v>684.3</v>
      </c>
      <c r="F83" s="210">
        <v>686.73333333333323</v>
      </c>
      <c r="G83" s="212">
        <v>679.61666666666645</v>
      </c>
      <c r="H83" s="212">
        <v>674.93333333333317</v>
      </c>
      <c r="I83" s="212">
        <v>667.81666666666638</v>
      </c>
      <c r="J83" s="212">
        <v>691.41666666666652</v>
      </c>
      <c r="K83" s="212">
        <v>698.5333333333333</v>
      </c>
      <c r="L83" s="212">
        <v>703.21666666666658</v>
      </c>
      <c r="M83" s="213">
        <v>693.85</v>
      </c>
      <c r="N83" s="213">
        <v>682.05</v>
      </c>
      <c r="O83" s="213">
        <v>8426000</v>
      </c>
      <c r="P83" s="214">
        <v>-1.4502923976608188E-2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45533</v>
      </c>
      <c r="E84" s="210">
        <v>2755.2</v>
      </c>
      <c r="F84" s="210">
        <v>2742.2999999999997</v>
      </c>
      <c r="G84" s="212">
        <v>2710.0499999999993</v>
      </c>
      <c r="H84" s="212">
        <v>2664.8999999999996</v>
      </c>
      <c r="I84" s="212">
        <v>2632.6499999999992</v>
      </c>
      <c r="J84" s="212">
        <v>2787.4499999999994</v>
      </c>
      <c r="K84" s="212">
        <v>2819.7000000000003</v>
      </c>
      <c r="L84" s="212">
        <v>2864.8499999999995</v>
      </c>
      <c r="M84" s="213">
        <v>2774.55</v>
      </c>
      <c r="N84" s="213">
        <v>2697.15</v>
      </c>
      <c r="O84" s="213">
        <v>8000500</v>
      </c>
      <c r="P84" s="214">
        <v>-4.208572796934866E-2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45533</v>
      </c>
      <c r="E85" s="210">
        <v>596.85</v>
      </c>
      <c r="F85" s="210">
        <v>596.86666666666667</v>
      </c>
      <c r="G85" s="212">
        <v>591.23333333333335</v>
      </c>
      <c r="H85" s="212">
        <v>585.61666666666667</v>
      </c>
      <c r="I85" s="212">
        <v>579.98333333333335</v>
      </c>
      <c r="J85" s="212">
        <v>602.48333333333335</v>
      </c>
      <c r="K85" s="212">
        <v>608.11666666666679</v>
      </c>
      <c r="L85" s="212">
        <v>613.73333333333335</v>
      </c>
      <c r="M85" s="213">
        <v>602.5</v>
      </c>
      <c r="N85" s="213">
        <v>591.25</v>
      </c>
      <c r="O85" s="213">
        <v>12457500</v>
      </c>
      <c r="P85" s="214">
        <v>1.2187690432663011E-2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45533</v>
      </c>
      <c r="E86" s="210">
        <v>4767.3</v>
      </c>
      <c r="F86" s="210">
        <v>4769.95</v>
      </c>
      <c r="G86" s="212">
        <v>4726.25</v>
      </c>
      <c r="H86" s="212">
        <v>4685.2</v>
      </c>
      <c r="I86" s="212">
        <v>4641.5</v>
      </c>
      <c r="J86" s="212">
        <v>4811</v>
      </c>
      <c r="K86" s="212">
        <v>4854.6999999999989</v>
      </c>
      <c r="L86" s="212">
        <v>4895.75</v>
      </c>
      <c r="M86" s="213">
        <v>4813.6499999999996</v>
      </c>
      <c r="N86" s="213">
        <v>4728.8999999999996</v>
      </c>
      <c r="O86" s="213">
        <v>13723800</v>
      </c>
      <c r="P86" s="214">
        <v>8.3136431259298157E-4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45533</v>
      </c>
      <c r="E87" s="210">
        <v>1900</v>
      </c>
      <c r="F87" s="210">
        <v>1909.0666666666666</v>
      </c>
      <c r="G87" s="212">
        <v>1888.1833333333332</v>
      </c>
      <c r="H87" s="212">
        <v>1876.3666666666666</v>
      </c>
      <c r="I87" s="212">
        <v>1855.4833333333331</v>
      </c>
      <c r="J87" s="212">
        <v>1920.8833333333332</v>
      </c>
      <c r="K87" s="212">
        <v>1941.7666666666664</v>
      </c>
      <c r="L87" s="212">
        <v>1953.5833333333333</v>
      </c>
      <c r="M87" s="213">
        <v>1929.95</v>
      </c>
      <c r="N87" s="213">
        <v>1897.25</v>
      </c>
      <c r="O87" s="213">
        <v>8828000</v>
      </c>
      <c r="P87" s="214">
        <v>1.0010868943424289E-2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45533</v>
      </c>
      <c r="E88" s="210">
        <v>1677.15</v>
      </c>
      <c r="F88" s="210">
        <v>1673.8833333333334</v>
      </c>
      <c r="G88" s="212">
        <v>1661.5666666666668</v>
      </c>
      <c r="H88" s="212">
        <v>1645.9833333333333</v>
      </c>
      <c r="I88" s="212">
        <v>1633.6666666666667</v>
      </c>
      <c r="J88" s="212">
        <v>1689.4666666666669</v>
      </c>
      <c r="K88" s="212">
        <v>1701.7833333333335</v>
      </c>
      <c r="L88" s="212">
        <v>1717.366666666667</v>
      </c>
      <c r="M88" s="213">
        <v>1686.2</v>
      </c>
      <c r="N88" s="213">
        <v>1658.3</v>
      </c>
      <c r="O88" s="213">
        <v>14549500</v>
      </c>
      <c r="P88" s="214">
        <v>-1.5115617892342684E-2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45533</v>
      </c>
      <c r="E89" s="210">
        <v>4429</v>
      </c>
      <c r="F89" s="210">
        <v>4410.75</v>
      </c>
      <c r="G89" s="212">
        <v>4381.75</v>
      </c>
      <c r="H89" s="212">
        <v>4334.5</v>
      </c>
      <c r="I89" s="212">
        <v>4305.5</v>
      </c>
      <c r="J89" s="212">
        <v>4458</v>
      </c>
      <c r="K89" s="212">
        <v>4487</v>
      </c>
      <c r="L89" s="212">
        <v>4534.25</v>
      </c>
      <c r="M89" s="213">
        <v>4439.75</v>
      </c>
      <c r="N89" s="213">
        <v>4363.5</v>
      </c>
      <c r="O89" s="213">
        <v>3186450</v>
      </c>
      <c r="P89" s="214">
        <v>-2.8536150363561531E-2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45533</v>
      </c>
      <c r="E90" s="210">
        <v>1631.3</v>
      </c>
      <c r="F90" s="210">
        <v>1633.3666666666668</v>
      </c>
      <c r="G90" s="212">
        <v>1626.9333333333336</v>
      </c>
      <c r="H90" s="212">
        <v>1622.5666666666668</v>
      </c>
      <c r="I90" s="212">
        <v>1616.1333333333337</v>
      </c>
      <c r="J90" s="212">
        <v>1637.7333333333336</v>
      </c>
      <c r="K90" s="212">
        <v>1644.166666666667</v>
      </c>
      <c r="L90" s="212">
        <v>1648.5333333333335</v>
      </c>
      <c r="M90" s="213">
        <v>1639.8</v>
      </c>
      <c r="N90" s="213">
        <v>1629</v>
      </c>
      <c r="O90" s="213">
        <v>190240600</v>
      </c>
      <c r="P90" s="214">
        <v>-2.5947181968201043E-2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45533</v>
      </c>
      <c r="E91" s="210">
        <v>725.7</v>
      </c>
      <c r="F91" s="210">
        <v>725.31666666666661</v>
      </c>
      <c r="G91" s="212">
        <v>720.88333333333321</v>
      </c>
      <c r="H91" s="212">
        <v>716.06666666666661</v>
      </c>
      <c r="I91" s="212">
        <v>711.63333333333321</v>
      </c>
      <c r="J91" s="212">
        <v>730.13333333333321</v>
      </c>
      <c r="K91" s="212">
        <v>734.56666666666661</v>
      </c>
      <c r="L91" s="212">
        <v>739.38333333333321</v>
      </c>
      <c r="M91" s="213">
        <v>729.75</v>
      </c>
      <c r="N91" s="213">
        <v>720.5</v>
      </c>
      <c r="O91" s="213">
        <v>25317600</v>
      </c>
      <c r="P91" s="214">
        <v>-2.304851649051318E-2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45533</v>
      </c>
      <c r="E92" s="210">
        <v>5341.45</v>
      </c>
      <c r="F92" s="210">
        <v>5335.416666666667</v>
      </c>
      <c r="G92" s="212">
        <v>5280.7833333333338</v>
      </c>
      <c r="H92" s="212">
        <v>5220.1166666666668</v>
      </c>
      <c r="I92" s="212">
        <v>5165.4833333333336</v>
      </c>
      <c r="J92" s="212">
        <v>5396.0833333333339</v>
      </c>
      <c r="K92" s="212">
        <v>5450.7166666666672</v>
      </c>
      <c r="L92" s="212">
        <v>5511.3833333333341</v>
      </c>
      <c r="M92" s="213">
        <v>5390.05</v>
      </c>
      <c r="N92" s="213">
        <v>5274.75</v>
      </c>
      <c r="O92" s="213">
        <v>4651800</v>
      </c>
      <c r="P92" s="214">
        <v>-1.9476413304666752E-2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45533</v>
      </c>
      <c r="E93" s="210">
        <v>685.45</v>
      </c>
      <c r="F93" s="210">
        <v>685.88333333333321</v>
      </c>
      <c r="G93" s="212">
        <v>677.86666666666645</v>
      </c>
      <c r="H93" s="212">
        <v>670.28333333333319</v>
      </c>
      <c r="I93" s="212">
        <v>662.26666666666642</v>
      </c>
      <c r="J93" s="212">
        <v>693.46666666666647</v>
      </c>
      <c r="K93" s="212">
        <v>701.48333333333335</v>
      </c>
      <c r="L93" s="212">
        <v>709.06666666666649</v>
      </c>
      <c r="M93" s="213">
        <v>693.9</v>
      </c>
      <c r="N93" s="213">
        <v>678.3</v>
      </c>
      <c r="O93" s="213">
        <v>41616400</v>
      </c>
      <c r="P93" s="214">
        <v>-1.1735762492104125E-2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45533</v>
      </c>
      <c r="E94" s="210">
        <v>319.60000000000002</v>
      </c>
      <c r="F94" s="210">
        <v>318.84999999999997</v>
      </c>
      <c r="G94" s="212">
        <v>316.69999999999993</v>
      </c>
      <c r="H94" s="212">
        <v>313.79999999999995</v>
      </c>
      <c r="I94" s="212">
        <v>311.64999999999992</v>
      </c>
      <c r="J94" s="212">
        <v>321.74999999999994</v>
      </c>
      <c r="K94" s="212">
        <v>323.89999999999992</v>
      </c>
      <c r="L94" s="212">
        <v>326.79999999999995</v>
      </c>
      <c r="M94" s="213">
        <v>321</v>
      </c>
      <c r="N94" s="213">
        <v>315.95</v>
      </c>
      <c r="O94" s="213">
        <v>38316350</v>
      </c>
      <c r="P94" s="214">
        <v>-1.4853171629079513E-2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45533</v>
      </c>
      <c r="E95" s="210">
        <v>407.2</v>
      </c>
      <c r="F95" s="210">
        <v>408.41666666666669</v>
      </c>
      <c r="G95" s="212">
        <v>401.78333333333336</v>
      </c>
      <c r="H95" s="212">
        <v>396.36666666666667</v>
      </c>
      <c r="I95" s="212">
        <v>389.73333333333335</v>
      </c>
      <c r="J95" s="212">
        <v>413.83333333333337</v>
      </c>
      <c r="K95" s="212">
        <v>420.4666666666667</v>
      </c>
      <c r="L95" s="212">
        <v>425.88333333333338</v>
      </c>
      <c r="M95" s="213">
        <v>415.05</v>
      </c>
      <c r="N95" s="213">
        <v>403</v>
      </c>
      <c r="O95" s="213">
        <v>63431100</v>
      </c>
      <c r="P95" s="214">
        <v>-1.3013202256041844E-2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45533</v>
      </c>
      <c r="E96" s="210">
        <v>2791.7</v>
      </c>
      <c r="F96" s="210">
        <v>2794.9</v>
      </c>
      <c r="G96" s="212">
        <v>2779.05</v>
      </c>
      <c r="H96" s="212">
        <v>2766.4</v>
      </c>
      <c r="I96" s="212">
        <v>2750.55</v>
      </c>
      <c r="J96" s="212">
        <v>2807.55</v>
      </c>
      <c r="K96" s="212">
        <v>2823.3999999999996</v>
      </c>
      <c r="L96" s="212">
        <v>2836.05</v>
      </c>
      <c r="M96" s="213">
        <v>2810.75</v>
      </c>
      <c r="N96" s="213">
        <v>2782.25</v>
      </c>
      <c r="O96" s="213">
        <v>14745000</v>
      </c>
      <c r="P96" s="214">
        <v>-4.7572909601782773E-2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45533</v>
      </c>
      <c r="E97" s="210">
        <v>1191</v>
      </c>
      <c r="F97" s="210">
        <v>1187.3166666666666</v>
      </c>
      <c r="G97" s="212">
        <v>1181.8833333333332</v>
      </c>
      <c r="H97" s="212">
        <v>1172.7666666666667</v>
      </c>
      <c r="I97" s="212">
        <v>1167.3333333333333</v>
      </c>
      <c r="J97" s="212">
        <v>1196.4333333333332</v>
      </c>
      <c r="K97" s="212">
        <v>1201.8666666666666</v>
      </c>
      <c r="L97" s="212">
        <v>1210.9833333333331</v>
      </c>
      <c r="M97" s="213">
        <v>1192.75</v>
      </c>
      <c r="N97" s="213">
        <v>1178.2</v>
      </c>
      <c r="O97" s="213">
        <v>99431500</v>
      </c>
      <c r="P97" s="214">
        <v>-1.0925118721016057E-2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45533</v>
      </c>
      <c r="E98" s="210">
        <v>2080.15</v>
      </c>
      <c r="F98" s="210">
        <v>2073.9333333333329</v>
      </c>
      <c r="G98" s="212">
        <v>2057.8666666666659</v>
      </c>
      <c r="H98" s="212">
        <v>2035.583333333333</v>
      </c>
      <c r="I98" s="212">
        <v>2019.516666666666</v>
      </c>
      <c r="J98" s="212">
        <v>2096.2166666666658</v>
      </c>
      <c r="K98" s="212">
        <v>2112.2833333333324</v>
      </c>
      <c r="L98" s="212">
        <v>2134.5666666666657</v>
      </c>
      <c r="M98" s="213">
        <v>2090</v>
      </c>
      <c r="N98" s="213">
        <v>2051.65</v>
      </c>
      <c r="O98" s="213">
        <v>4098000</v>
      </c>
      <c r="P98" s="214">
        <v>1.4733193017209359E-2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45533</v>
      </c>
      <c r="E99" s="210">
        <v>735.05</v>
      </c>
      <c r="F99" s="210">
        <v>738.04999999999984</v>
      </c>
      <c r="G99" s="212">
        <v>729.54999999999973</v>
      </c>
      <c r="H99" s="212">
        <v>724.04999999999984</v>
      </c>
      <c r="I99" s="212">
        <v>715.54999999999973</v>
      </c>
      <c r="J99" s="212">
        <v>743.54999999999973</v>
      </c>
      <c r="K99" s="212">
        <v>752.05</v>
      </c>
      <c r="L99" s="212">
        <v>757.54999999999973</v>
      </c>
      <c r="M99" s="213">
        <v>746.55</v>
      </c>
      <c r="N99" s="213">
        <v>732.55</v>
      </c>
      <c r="O99" s="213">
        <v>13296000</v>
      </c>
      <c r="P99" s="214">
        <v>-4.5105999097880018E-4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45533</v>
      </c>
      <c r="E100" s="210">
        <v>16.239999999999998</v>
      </c>
      <c r="F100" s="210">
        <v>16.166666666666668</v>
      </c>
      <c r="G100" s="212">
        <v>15.993333333333336</v>
      </c>
      <c r="H100" s="212">
        <v>15.746666666666668</v>
      </c>
      <c r="I100" s="212">
        <v>15.573333333333336</v>
      </c>
      <c r="J100" s="212">
        <v>16.413333333333334</v>
      </c>
      <c r="K100" s="212">
        <v>16.586666666666666</v>
      </c>
      <c r="L100" s="212">
        <v>16.833333333333336</v>
      </c>
      <c r="M100" s="213">
        <v>16.34</v>
      </c>
      <c r="N100" s="213">
        <v>15.92</v>
      </c>
      <c r="O100" s="213">
        <v>4640880000</v>
      </c>
      <c r="P100" s="214">
        <v>-3.2645487190941735E-3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45533</v>
      </c>
      <c r="E101" s="210">
        <v>113.05</v>
      </c>
      <c r="F101" s="210">
        <v>112.67</v>
      </c>
      <c r="G101" s="212">
        <v>111.58</v>
      </c>
      <c r="H101" s="212">
        <v>110.11</v>
      </c>
      <c r="I101" s="212">
        <v>109.02</v>
      </c>
      <c r="J101" s="212">
        <v>114.14</v>
      </c>
      <c r="K101" s="212">
        <v>115.23</v>
      </c>
      <c r="L101" s="212">
        <v>116.7</v>
      </c>
      <c r="M101" s="213">
        <v>113.76</v>
      </c>
      <c r="N101" s="213">
        <v>111.2</v>
      </c>
      <c r="O101" s="213">
        <v>129995000</v>
      </c>
      <c r="P101" s="214">
        <v>-7.5959996946331782E-3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45533</v>
      </c>
      <c r="E102" s="210">
        <v>75.23</v>
      </c>
      <c r="F102" s="210">
        <v>74.95</v>
      </c>
      <c r="G102" s="212">
        <v>74.22</v>
      </c>
      <c r="H102" s="212">
        <v>73.209999999999994</v>
      </c>
      <c r="I102" s="212">
        <v>72.47999999999999</v>
      </c>
      <c r="J102" s="212">
        <v>75.960000000000008</v>
      </c>
      <c r="K102" s="212">
        <v>76.69</v>
      </c>
      <c r="L102" s="212">
        <v>77.700000000000017</v>
      </c>
      <c r="M102" s="213">
        <v>75.680000000000007</v>
      </c>
      <c r="N102" s="213">
        <v>73.94</v>
      </c>
      <c r="O102" s="213">
        <v>530182500</v>
      </c>
      <c r="P102" s="214">
        <v>-2.0818904618112307E-2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45533</v>
      </c>
      <c r="E103" s="210">
        <v>195.47</v>
      </c>
      <c r="F103" s="210">
        <v>197.07333333333335</v>
      </c>
      <c r="G103" s="212">
        <v>193.4266666666667</v>
      </c>
      <c r="H103" s="212">
        <v>191.38333333333335</v>
      </c>
      <c r="I103" s="212">
        <v>187.73666666666671</v>
      </c>
      <c r="J103" s="212">
        <v>199.1166666666667</v>
      </c>
      <c r="K103" s="212">
        <v>202.76333333333335</v>
      </c>
      <c r="L103" s="212">
        <v>204.8066666666667</v>
      </c>
      <c r="M103" s="213">
        <v>200.72</v>
      </c>
      <c r="N103" s="213">
        <v>195.03</v>
      </c>
      <c r="O103" s="213">
        <v>80955000</v>
      </c>
      <c r="P103" s="214">
        <v>0.10221586847748391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45533</v>
      </c>
      <c r="E104" s="210">
        <v>542.1</v>
      </c>
      <c r="F104" s="210">
        <v>545.73333333333335</v>
      </c>
      <c r="G104" s="212">
        <v>537.56666666666672</v>
      </c>
      <c r="H104" s="212">
        <v>533.03333333333342</v>
      </c>
      <c r="I104" s="212">
        <v>524.86666666666679</v>
      </c>
      <c r="J104" s="212">
        <v>550.26666666666665</v>
      </c>
      <c r="K104" s="212">
        <v>558.43333333333317</v>
      </c>
      <c r="L104" s="212">
        <v>562.96666666666658</v>
      </c>
      <c r="M104" s="213">
        <v>553.9</v>
      </c>
      <c r="N104" s="213">
        <v>541.20000000000005</v>
      </c>
      <c r="O104" s="213">
        <v>13523125</v>
      </c>
      <c r="P104" s="214">
        <v>3.5917421529386984E-2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45533</v>
      </c>
      <c r="E105" s="210">
        <v>644.6</v>
      </c>
      <c r="F105" s="210">
        <v>637.16666666666663</v>
      </c>
      <c r="G105" s="212">
        <v>628.5333333333333</v>
      </c>
      <c r="H105" s="212">
        <v>612.4666666666667</v>
      </c>
      <c r="I105" s="212">
        <v>603.83333333333337</v>
      </c>
      <c r="J105" s="212">
        <v>653.23333333333323</v>
      </c>
      <c r="K105" s="212">
        <v>661.86666666666667</v>
      </c>
      <c r="L105" s="212">
        <v>677.93333333333317</v>
      </c>
      <c r="M105" s="213">
        <v>645.79999999999995</v>
      </c>
      <c r="N105" s="213">
        <v>621.1</v>
      </c>
      <c r="O105" s="213">
        <v>18858000</v>
      </c>
      <c r="P105" s="214">
        <v>-6.7941222942012958E-3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>
        <v>45533</v>
      </c>
      <c r="E106" s="210">
        <v>369.05</v>
      </c>
      <c r="F106" s="210">
        <v>368.55</v>
      </c>
      <c r="G106" s="212">
        <v>365.15000000000003</v>
      </c>
      <c r="H106" s="212">
        <v>361.25</v>
      </c>
      <c r="I106" s="212">
        <v>357.85</v>
      </c>
      <c r="J106" s="212">
        <v>372.45000000000005</v>
      </c>
      <c r="K106" s="212">
        <v>375.85</v>
      </c>
      <c r="L106" s="212">
        <v>379.75000000000006</v>
      </c>
      <c r="M106" s="213">
        <v>371.95</v>
      </c>
      <c r="N106" s="213">
        <v>364.65</v>
      </c>
      <c r="O106" s="213">
        <v>19508300</v>
      </c>
      <c r="P106" s="214">
        <v>-3.1528937517995966E-2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45533</v>
      </c>
      <c r="E107" s="210">
        <v>2924.8</v>
      </c>
      <c r="F107" s="210">
        <v>2936.5166666666664</v>
      </c>
      <c r="G107" s="212">
        <v>2895.083333333333</v>
      </c>
      <c r="H107" s="212">
        <v>2865.3666666666668</v>
      </c>
      <c r="I107" s="212">
        <v>2823.9333333333334</v>
      </c>
      <c r="J107" s="212">
        <v>2966.2333333333327</v>
      </c>
      <c r="K107" s="212">
        <v>3007.6666666666661</v>
      </c>
      <c r="L107" s="212">
        <v>3037.3833333333323</v>
      </c>
      <c r="M107" s="213">
        <v>2977.95</v>
      </c>
      <c r="N107" s="213">
        <v>2906.8</v>
      </c>
      <c r="O107" s="213">
        <v>1446300</v>
      </c>
      <c r="P107" s="214">
        <v>-4.9112426035502955E-2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45533</v>
      </c>
      <c r="E108" s="210">
        <v>4483.8500000000004</v>
      </c>
      <c r="F108" s="210">
        <v>4449.9000000000005</v>
      </c>
      <c r="G108" s="212">
        <v>4408.9500000000007</v>
      </c>
      <c r="H108" s="212">
        <v>4334.05</v>
      </c>
      <c r="I108" s="212">
        <v>4293.1000000000004</v>
      </c>
      <c r="J108" s="212">
        <v>4524.8000000000011</v>
      </c>
      <c r="K108" s="212">
        <v>4565.75</v>
      </c>
      <c r="L108" s="212">
        <v>4640.6500000000015</v>
      </c>
      <c r="M108" s="213">
        <v>4490.8500000000004</v>
      </c>
      <c r="N108" s="213">
        <v>4375</v>
      </c>
      <c r="O108" s="213">
        <v>7622100</v>
      </c>
      <c r="P108" s="214">
        <v>6.1987961879284403E-2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45533</v>
      </c>
      <c r="E109" s="210">
        <v>1385.1</v>
      </c>
      <c r="F109" s="210">
        <v>1388.4666666666665</v>
      </c>
      <c r="G109" s="212">
        <v>1379.6833333333329</v>
      </c>
      <c r="H109" s="212">
        <v>1374.2666666666664</v>
      </c>
      <c r="I109" s="212">
        <v>1365.4833333333329</v>
      </c>
      <c r="J109" s="212">
        <v>1393.883333333333</v>
      </c>
      <c r="K109" s="212">
        <v>1402.6666666666663</v>
      </c>
      <c r="L109" s="212">
        <v>1408.083333333333</v>
      </c>
      <c r="M109" s="213">
        <v>1397.25</v>
      </c>
      <c r="N109" s="213">
        <v>1383.05</v>
      </c>
      <c r="O109" s="213">
        <v>38460000</v>
      </c>
      <c r="P109" s="214">
        <v>5.2004784440168494E-5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45533</v>
      </c>
      <c r="E110" s="210">
        <v>436.05</v>
      </c>
      <c r="F110" s="210">
        <v>434.23333333333329</v>
      </c>
      <c r="G110" s="212">
        <v>428.21666666666658</v>
      </c>
      <c r="H110" s="212">
        <v>420.38333333333327</v>
      </c>
      <c r="I110" s="212">
        <v>414.36666666666656</v>
      </c>
      <c r="J110" s="212">
        <v>442.06666666666661</v>
      </c>
      <c r="K110" s="212">
        <v>448.08333333333337</v>
      </c>
      <c r="L110" s="212">
        <v>455.91666666666663</v>
      </c>
      <c r="M110" s="213">
        <v>440.25</v>
      </c>
      <c r="N110" s="213">
        <v>426.4</v>
      </c>
      <c r="O110" s="213">
        <v>84544400</v>
      </c>
      <c r="P110" s="214">
        <v>1.344962504075644E-2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45533</v>
      </c>
      <c r="E111" s="210">
        <v>1879.65</v>
      </c>
      <c r="F111" s="210">
        <v>1880.95</v>
      </c>
      <c r="G111" s="212">
        <v>1869</v>
      </c>
      <c r="H111" s="212">
        <v>1858.35</v>
      </c>
      <c r="I111" s="212">
        <v>1846.3999999999999</v>
      </c>
      <c r="J111" s="212">
        <v>1891.6000000000001</v>
      </c>
      <c r="K111" s="212">
        <v>1903.5500000000004</v>
      </c>
      <c r="L111" s="212">
        <v>1914.2000000000003</v>
      </c>
      <c r="M111" s="213">
        <v>1892.9</v>
      </c>
      <c r="N111" s="213">
        <v>1870.3</v>
      </c>
      <c r="O111" s="213">
        <v>42096400</v>
      </c>
      <c r="P111" s="214">
        <v>-3.1242233166106689E-2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45533</v>
      </c>
      <c r="E112" s="210">
        <v>173.79</v>
      </c>
      <c r="F112" s="210">
        <v>174.32333333333335</v>
      </c>
      <c r="G112" s="212">
        <v>172.81666666666669</v>
      </c>
      <c r="H112" s="212">
        <v>171.84333333333333</v>
      </c>
      <c r="I112" s="212">
        <v>170.33666666666667</v>
      </c>
      <c r="J112" s="212">
        <v>175.29666666666671</v>
      </c>
      <c r="K112" s="212">
        <v>176.80333333333337</v>
      </c>
      <c r="L112" s="212">
        <v>177.77666666666673</v>
      </c>
      <c r="M112" s="213">
        <v>175.83</v>
      </c>
      <c r="N112" s="213">
        <v>173.35</v>
      </c>
      <c r="O112" s="213">
        <v>196667250</v>
      </c>
      <c r="P112" s="214">
        <v>-1.1709946104850563E-2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45533</v>
      </c>
      <c r="E113" s="210">
        <v>1401.9</v>
      </c>
      <c r="F113" s="210">
        <v>1401.6333333333332</v>
      </c>
      <c r="G113" s="212">
        <v>1391.0166666666664</v>
      </c>
      <c r="H113" s="212">
        <v>1380.1333333333332</v>
      </c>
      <c r="I113" s="212">
        <v>1369.5166666666664</v>
      </c>
      <c r="J113" s="212">
        <v>1412.5166666666664</v>
      </c>
      <c r="K113" s="212">
        <v>1423.1333333333332</v>
      </c>
      <c r="L113" s="212">
        <v>1434.0166666666664</v>
      </c>
      <c r="M113" s="213">
        <v>1412.25</v>
      </c>
      <c r="N113" s="213">
        <v>1390.75</v>
      </c>
      <c r="O113" s="213">
        <v>3071900</v>
      </c>
      <c r="P113" s="214">
        <v>-1.7054908485856904E-2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45533</v>
      </c>
      <c r="E114" s="210">
        <v>935.15</v>
      </c>
      <c r="F114" s="210">
        <v>934.78333333333342</v>
      </c>
      <c r="G114" s="212">
        <v>930.56666666666683</v>
      </c>
      <c r="H114" s="212">
        <v>925.98333333333346</v>
      </c>
      <c r="I114" s="212">
        <v>921.76666666666688</v>
      </c>
      <c r="J114" s="212">
        <v>939.36666666666679</v>
      </c>
      <c r="K114" s="212">
        <v>943.58333333333326</v>
      </c>
      <c r="L114" s="212">
        <v>948.16666666666674</v>
      </c>
      <c r="M114" s="213">
        <v>939</v>
      </c>
      <c r="N114" s="213">
        <v>930.2</v>
      </c>
      <c r="O114" s="213">
        <v>24087875</v>
      </c>
      <c r="P114" s="214">
        <v>1.0423930996513122E-2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45533</v>
      </c>
      <c r="E115" s="210">
        <v>505.3</v>
      </c>
      <c r="F115" s="210">
        <v>505.66666666666669</v>
      </c>
      <c r="G115" s="212">
        <v>501.93333333333339</v>
      </c>
      <c r="H115" s="212">
        <v>498.56666666666672</v>
      </c>
      <c r="I115" s="212">
        <v>494.83333333333343</v>
      </c>
      <c r="J115" s="212">
        <v>509.03333333333336</v>
      </c>
      <c r="K115" s="212">
        <v>512.76666666666665</v>
      </c>
      <c r="L115" s="212">
        <v>516.13333333333333</v>
      </c>
      <c r="M115" s="213">
        <v>509.4</v>
      </c>
      <c r="N115" s="213">
        <v>502.3</v>
      </c>
      <c r="O115" s="213">
        <v>112961600</v>
      </c>
      <c r="P115" s="214">
        <v>-1.0525283103486938E-2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45533</v>
      </c>
      <c r="E116" s="210">
        <v>965.85</v>
      </c>
      <c r="F116" s="210">
        <v>960.85</v>
      </c>
      <c r="G116" s="212">
        <v>954.90000000000009</v>
      </c>
      <c r="H116" s="212">
        <v>943.95</v>
      </c>
      <c r="I116" s="212">
        <v>938.00000000000011</v>
      </c>
      <c r="J116" s="212">
        <v>971.80000000000007</v>
      </c>
      <c r="K116" s="212">
        <v>977.75000000000011</v>
      </c>
      <c r="L116" s="212">
        <v>988.7</v>
      </c>
      <c r="M116" s="213">
        <v>966.8</v>
      </c>
      <c r="N116" s="213">
        <v>949.9</v>
      </c>
      <c r="O116" s="213">
        <v>16200625</v>
      </c>
      <c r="P116" s="214">
        <v>1.8506876227897838E-2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45533</v>
      </c>
      <c r="E117" s="210">
        <v>4414.1000000000004</v>
      </c>
      <c r="F117" s="210">
        <v>4388</v>
      </c>
      <c r="G117" s="212">
        <v>4323.6000000000004</v>
      </c>
      <c r="H117" s="212">
        <v>4233.1000000000004</v>
      </c>
      <c r="I117" s="212">
        <v>4168.7000000000007</v>
      </c>
      <c r="J117" s="212">
        <v>4478.5</v>
      </c>
      <c r="K117" s="212">
        <v>4542.8999999999996</v>
      </c>
      <c r="L117" s="212">
        <v>4633.3999999999996</v>
      </c>
      <c r="M117" s="213">
        <v>4452.3999999999996</v>
      </c>
      <c r="N117" s="213">
        <v>4297.5</v>
      </c>
      <c r="O117" s="213">
        <v>950500</v>
      </c>
      <c r="P117" s="214">
        <v>0.10155005070259307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45533</v>
      </c>
      <c r="E118" s="210">
        <v>934.15</v>
      </c>
      <c r="F118" s="210">
        <v>931.45000000000016</v>
      </c>
      <c r="G118" s="212">
        <v>927.65000000000032</v>
      </c>
      <c r="H118" s="212">
        <v>921.1500000000002</v>
      </c>
      <c r="I118" s="212">
        <v>917.35000000000036</v>
      </c>
      <c r="J118" s="212">
        <v>937.95000000000027</v>
      </c>
      <c r="K118" s="212">
        <v>941.75000000000023</v>
      </c>
      <c r="L118" s="212">
        <v>948.25000000000023</v>
      </c>
      <c r="M118" s="213">
        <v>935.25</v>
      </c>
      <c r="N118" s="213">
        <v>924.95</v>
      </c>
      <c r="O118" s="213">
        <v>19869975</v>
      </c>
      <c r="P118" s="214">
        <v>7.1389719880337232E-4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45533</v>
      </c>
      <c r="E119" s="210">
        <v>658.45</v>
      </c>
      <c r="F119" s="210">
        <v>656.95</v>
      </c>
      <c r="G119" s="212">
        <v>650.30000000000007</v>
      </c>
      <c r="H119" s="212">
        <v>642.15</v>
      </c>
      <c r="I119" s="212">
        <v>635.5</v>
      </c>
      <c r="J119" s="212">
        <v>665.10000000000014</v>
      </c>
      <c r="K119" s="212">
        <v>671.75000000000023</v>
      </c>
      <c r="L119" s="212">
        <v>679.9000000000002</v>
      </c>
      <c r="M119" s="213">
        <v>663.6</v>
      </c>
      <c r="N119" s="213">
        <v>648.79999999999995</v>
      </c>
      <c r="O119" s="213">
        <v>22055000</v>
      </c>
      <c r="P119" s="214">
        <v>2.9464962949997082E-2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45533</v>
      </c>
      <c r="E120" s="210">
        <v>1820.7</v>
      </c>
      <c r="F120" s="210">
        <v>1811.8500000000001</v>
      </c>
      <c r="G120" s="212">
        <v>1800.9000000000003</v>
      </c>
      <c r="H120" s="212">
        <v>1781.1000000000001</v>
      </c>
      <c r="I120" s="212">
        <v>1770.1500000000003</v>
      </c>
      <c r="J120" s="212">
        <v>1831.6500000000003</v>
      </c>
      <c r="K120" s="212">
        <v>1842.6000000000001</v>
      </c>
      <c r="L120" s="212">
        <v>1862.4000000000003</v>
      </c>
      <c r="M120" s="213">
        <v>1822.8</v>
      </c>
      <c r="N120" s="213">
        <v>1792.05</v>
      </c>
      <c r="O120" s="213">
        <v>35066400</v>
      </c>
      <c r="P120" s="214">
        <v>9.8024534930599549E-3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45533</v>
      </c>
      <c r="E121" s="210">
        <v>169.15</v>
      </c>
      <c r="F121" s="210">
        <v>169.74666666666667</v>
      </c>
      <c r="G121" s="212">
        <v>167.14333333333335</v>
      </c>
      <c r="H121" s="212">
        <v>165.13666666666668</v>
      </c>
      <c r="I121" s="212">
        <v>162.53333333333336</v>
      </c>
      <c r="J121" s="212">
        <v>171.75333333333333</v>
      </c>
      <c r="K121" s="212">
        <v>174.35666666666668</v>
      </c>
      <c r="L121" s="212">
        <v>176.36333333333332</v>
      </c>
      <c r="M121" s="213">
        <v>172.35</v>
      </c>
      <c r="N121" s="213">
        <v>167.74</v>
      </c>
      <c r="O121" s="213">
        <v>84425502</v>
      </c>
      <c r="P121" s="214">
        <v>3.5405494144686439E-2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45533</v>
      </c>
      <c r="E122" s="210">
        <v>3318.75</v>
      </c>
      <c r="F122" s="210">
        <v>3313.8166666666671</v>
      </c>
      <c r="G122" s="212">
        <v>3288.6833333333343</v>
      </c>
      <c r="H122" s="212">
        <v>3258.6166666666672</v>
      </c>
      <c r="I122" s="212">
        <v>3233.4833333333345</v>
      </c>
      <c r="J122" s="212">
        <v>3343.8833333333341</v>
      </c>
      <c r="K122" s="212">
        <v>3369.0166666666664</v>
      </c>
      <c r="L122" s="212">
        <v>3399.0833333333339</v>
      </c>
      <c r="M122" s="213">
        <v>3338.95</v>
      </c>
      <c r="N122" s="213">
        <v>3283.75</v>
      </c>
      <c r="O122" s="213">
        <v>1907700</v>
      </c>
      <c r="P122" s="214">
        <v>9.3551160791057617E-2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45533</v>
      </c>
      <c r="E123" s="210">
        <v>450.25</v>
      </c>
      <c r="F123" s="210">
        <v>449.91666666666669</v>
      </c>
      <c r="G123" s="212">
        <v>446.63333333333338</v>
      </c>
      <c r="H123" s="212">
        <v>443.01666666666671</v>
      </c>
      <c r="I123" s="212">
        <v>439.73333333333341</v>
      </c>
      <c r="J123" s="212">
        <v>453.53333333333336</v>
      </c>
      <c r="K123" s="212">
        <v>456.81666666666666</v>
      </c>
      <c r="L123" s="212">
        <v>460.43333333333334</v>
      </c>
      <c r="M123" s="213">
        <v>453.2</v>
      </c>
      <c r="N123" s="213">
        <v>446.3</v>
      </c>
      <c r="O123" s="213">
        <v>25746500</v>
      </c>
      <c r="P123" s="214">
        <v>1.4468484158349521E-2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45533</v>
      </c>
      <c r="E124" s="210">
        <v>673</v>
      </c>
      <c r="F124" s="210">
        <v>672.85</v>
      </c>
      <c r="G124" s="212">
        <v>669.30000000000007</v>
      </c>
      <c r="H124" s="212">
        <v>665.6</v>
      </c>
      <c r="I124" s="212">
        <v>662.05000000000007</v>
      </c>
      <c r="J124" s="212">
        <v>676.55000000000007</v>
      </c>
      <c r="K124" s="212">
        <v>680.1</v>
      </c>
      <c r="L124" s="212">
        <v>683.80000000000007</v>
      </c>
      <c r="M124" s="213">
        <v>676.4</v>
      </c>
      <c r="N124" s="213">
        <v>669.15</v>
      </c>
      <c r="O124" s="213">
        <v>29927000</v>
      </c>
      <c r="P124" s="214">
        <v>-1.2636093698449357E-2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45533</v>
      </c>
      <c r="E125" s="210">
        <v>3613.25</v>
      </c>
      <c r="F125" s="210">
        <v>3607.2166666666667</v>
      </c>
      <c r="G125" s="212">
        <v>3595.4833333333336</v>
      </c>
      <c r="H125" s="212">
        <v>3577.7166666666667</v>
      </c>
      <c r="I125" s="212">
        <v>3565.9833333333336</v>
      </c>
      <c r="J125" s="212">
        <v>3624.9833333333336</v>
      </c>
      <c r="K125" s="212">
        <v>3636.7166666666662</v>
      </c>
      <c r="L125" s="212">
        <v>3654.4833333333336</v>
      </c>
      <c r="M125" s="213">
        <v>3618.95</v>
      </c>
      <c r="N125" s="213">
        <v>3589.45</v>
      </c>
      <c r="O125" s="213">
        <v>17791950</v>
      </c>
      <c r="P125" s="214">
        <v>-1.4408335895369224E-2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45533</v>
      </c>
      <c r="E126" s="210">
        <v>5702.05</v>
      </c>
      <c r="F126" s="210">
        <v>5712.8666666666659</v>
      </c>
      <c r="G126" s="212">
        <v>5651.4833333333318</v>
      </c>
      <c r="H126" s="212">
        <v>5600.9166666666661</v>
      </c>
      <c r="I126" s="212">
        <v>5539.5333333333319</v>
      </c>
      <c r="J126" s="212">
        <v>5763.4333333333316</v>
      </c>
      <c r="K126" s="212">
        <v>5824.8166666666648</v>
      </c>
      <c r="L126" s="212">
        <v>5875.3833333333314</v>
      </c>
      <c r="M126" s="213">
        <v>5774.25</v>
      </c>
      <c r="N126" s="213">
        <v>5662.3</v>
      </c>
      <c r="O126" s="213">
        <v>3088800</v>
      </c>
      <c r="P126" s="214">
        <v>-4.4478824211951267E-3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45533</v>
      </c>
      <c r="E127" s="210">
        <v>5498.7</v>
      </c>
      <c r="F127" s="210">
        <v>5497.1333333333341</v>
      </c>
      <c r="G127" s="212">
        <v>5471.5666666666684</v>
      </c>
      <c r="H127" s="212">
        <v>5444.4333333333343</v>
      </c>
      <c r="I127" s="212">
        <v>5418.8666666666686</v>
      </c>
      <c r="J127" s="212">
        <v>5524.2666666666682</v>
      </c>
      <c r="K127" s="212">
        <v>5549.8333333333339</v>
      </c>
      <c r="L127" s="212">
        <v>5576.9666666666681</v>
      </c>
      <c r="M127" s="213">
        <v>5522.7</v>
      </c>
      <c r="N127" s="213">
        <v>5470</v>
      </c>
      <c r="O127" s="213">
        <v>1704500</v>
      </c>
      <c r="P127" s="214">
        <v>4.715590922487474E-3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45533</v>
      </c>
      <c r="E128" s="210">
        <v>2112.25</v>
      </c>
      <c r="F128" s="210">
        <v>2113.9</v>
      </c>
      <c r="G128" s="212">
        <v>2098.3000000000002</v>
      </c>
      <c r="H128" s="212">
        <v>2084.35</v>
      </c>
      <c r="I128" s="212">
        <v>2068.75</v>
      </c>
      <c r="J128" s="212">
        <v>2127.8500000000004</v>
      </c>
      <c r="K128" s="212">
        <v>2143.4499999999998</v>
      </c>
      <c r="L128" s="212">
        <v>2157.4000000000005</v>
      </c>
      <c r="M128" s="213">
        <v>2129.5</v>
      </c>
      <c r="N128" s="213">
        <v>2099.9499999999998</v>
      </c>
      <c r="O128" s="213">
        <v>13995675</v>
      </c>
      <c r="P128" s="214">
        <v>-3.7211835178798331E-3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45533</v>
      </c>
      <c r="E129" s="210">
        <v>2737.7</v>
      </c>
      <c r="F129" s="210">
        <v>2749.35</v>
      </c>
      <c r="G129" s="212">
        <v>2718.95</v>
      </c>
      <c r="H129" s="212">
        <v>2700.2</v>
      </c>
      <c r="I129" s="212">
        <v>2669.7999999999997</v>
      </c>
      <c r="J129" s="212">
        <v>2768.1</v>
      </c>
      <c r="K129" s="212">
        <v>2798.5000000000005</v>
      </c>
      <c r="L129" s="212">
        <v>2817.25</v>
      </c>
      <c r="M129" s="213">
        <v>2779.75</v>
      </c>
      <c r="N129" s="213">
        <v>2730.6</v>
      </c>
      <c r="O129" s="213">
        <v>15019200</v>
      </c>
      <c r="P129" s="214">
        <v>4.2388320742342167E-2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45533</v>
      </c>
      <c r="E130" s="210">
        <v>314.14999999999998</v>
      </c>
      <c r="F130" s="210">
        <v>313.51666666666665</v>
      </c>
      <c r="G130" s="212">
        <v>307.2833333333333</v>
      </c>
      <c r="H130" s="212">
        <v>300.41666666666663</v>
      </c>
      <c r="I130" s="212">
        <v>294.18333333333328</v>
      </c>
      <c r="J130" s="212">
        <v>320.38333333333333</v>
      </c>
      <c r="K130" s="212">
        <v>326.61666666666667</v>
      </c>
      <c r="L130" s="212">
        <v>333.48333333333335</v>
      </c>
      <c r="M130" s="213">
        <v>319.75</v>
      </c>
      <c r="N130" s="213">
        <v>306.64999999999998</v>
      </c>
      <c r="O130" s="213">
        <v>51594000</v>
      </c>
      <c r="P130" s="214">
        <v>5.8121410992616897E-2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45533</v>
      </c>
      <c r="E131" s="210">
        <v>216.7</v>
      </c>
      <c r="F131" s="210">
        <v>216.35999999999999</v>
      </c>
      <c r="G131" s="212">
        <v>213.76999999999998</v>
      </c>
      <c r="H131" s="212">
        <v>210.84</v>
      </c>
      <c r="I131" s="212">
        <v>208.25</v>
      </c>
      <c r="J131" s="212">
        <v>219.28999999999996</v>
      </c>
      <c r="K131" s="212">
        <v>221.87999999999994</v>
      </c>
      <c r="L131" s="212">
        <v>224.80999999999995</v>
      </c>
      <c r="M131" s="213">
        <v>218.95</v>
      </c>
      <c r="N131" s="213">
        <v>213.43</v>
      </c>
      <c r="O131" s="213">
        <v>67440000</v>
      </c>
      <c r="P131" s="214">
        <v>4.8898842851810377E-2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45533</v>
      </c>
      <c r="E132" s="210">
        <v>678.8</v>
      </c>
      <c r="F132" s="210">
        <v>678.38333333333333</v>
      </c>
      <c r="G132" s="212">
        <v>674.76666666666665</v>
      </c>
      <c r="H132" s="212">
        <v>670.73333333333335</v>
      </c>
      <c r="I132" s="212">
        <v>667.11666666666667</v>
      </c>
      <c r="J132" s="212">
        <v>682.41666666666663</v>
      </c>
      <c r="K132" s="212">
        <v>686.03333333333319</v>
      </c>
      <c r="L132" s="212">
        <v>690.06666666666661</v>
      </c>
      <c r="M132" s="213">
        <v>682</v>
      </c>
      <c r="N132" s="213">
        <v>674.35</v>
      </c>
      <c r="O132" s="213">
        <v>16423200</v>
      </c>
      <c r="P132" s="214">
        <v>5.0345356868764388E-2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45533</v>
      </c>
      <c r="E133" s="210">
        <v>12277.05</v>
      </c>
      <c r="F133" s="210">
        <v>12263.716666666667</v>
      </c>
      <c r="G133" s="212">
        <v>12212.433333333334</v>
      </c>
      <c r="H133" s="212">
        <v>12147.816666666668</v>
      </c>
      <c r="I133" s="212">
        <v>12096.533333333335</v>
      </c>
      <c r="J133" s="212">
        <v>12328.333333333334</v>
      </c>
      <c r="K133" s="212">
        <v>12379.616666666667</v>
      </c>
      <c r="L133" s="212">
        <v>12444.233333333334</v>
      </c>
      <c r="M133" s="213">
        <v>12315</v>
      </c>
      <c r="N133" s="213">
        <v>12199.1</v>
      </c>
      <c r="O133" s="213">
        <v>3718000</v>
      </c>
      <c r="P133" s="214">
        <v>-1.1853505554669644E-2</v>
      </c>
    </row>
    <row r="134" spans="1:16" ht="12.75" customHeight="1">
      <c r="A134" s="206">
        <v>124</v>
      </c>
      <c r="B134" s="218" t="s">
        <v>57</v>
      </c>
      <c r="C134" s="210" t="s">
        <v>877</v>
      </c>
      <c r="D134" s="211">
        <v>45533</v>
      </c>
      <c r="E134" s="210">
        <v>1451.05</v>
      </c>
      <c r="F134" s="210">
        <v>1448.7166666666665</v>
      </c>
      <c r="G134" s="212">
        <v>1435.133333333333</v>
      </c>
      <c r="H134" s="212">
        <v>1419.2166666666665</v>
      </c>
      <c r="I134" s="212">
        <v>1405.633333333333</v>
      </c>
      <c r="J134" s="212">
        <v>1464.633333333333</v>
      </c>
      <c r="K134" s="212">
        <v>1478.2166666666665</v>
      </c>
      <c r="L134" s="212">
        <v>1494.133333333333</v>
      </c>
      <c r="M134" s="213">
        <v>1462.3</v>
      </c>
      <c r="N134" s="213">
        <v>1432.8</v>
      </c>
      <c r="O134" s="213">
        <v>10542700</v>
      </c>
      <c r="P134" s="214">
        <v>-2.0104098893949252E-2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45533</v>
      </c>
      <c r="E135" s="210">
        <v>4790.95</v>
      </c>
      <c r="F135" s="210">
        <v>4799.1333333333323</v>
      </c>
      <c r="G135" s="212">
        <v>4754.116666666665</v>
      </c>
      <c r="H135" s="212">
        <v>4717.2833333333328</v>
      </c>
      <c r="I135" s="212">
        <v>4672.2666666666655</v>
      </c>
      <c r="J135" s="212">
        <v>4835.9666666666644</v>
      </c>
      <c r="K135" s="212">
        <v>4880.9833333333327</v>
      </c>
      <c r="L135" s="212">
        <v>4917.8166666666639</v>
      </c>
      <c r="M135" s="213">
        <v>4844.1499999999996</v>
      </c>
      <c r="N135" s="213">
        <v>4762.3</v>
      </c>
      <c r="O135" s="213">
        <v>2461400</v>
      </c>
      <c r="P135" s="214">
        <v>2.4047262439673821E-2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45533</v>
      </c>
      <c r="E136" s="210">
        <v>2107.4499999999998</v>
      </c>
      <c r="F136" s="210">
        <v>2104.0499999999997</v>
      </c>
      <c r="G136" s="212">
        <v>2091.2999999999993</v>
      </c>
      <c r="H136" s="212">
        <v>2075.1499999999996</v>
      </c>
      <c r="I136" s="212">
        <v>2062.3999999999992</v>
      </c>
      <c r="J136" s="212">
        <v>2120.1999999999994</v>
      </c>
      <c r="K136" s="212">
        <v>2132.9500000000003</v>
      </c>
      <c r="L136" s="212">
        <v>2149.0999999999995</v>
      </c>
      <c r="M136" s="213">
        <v>2116.8000000000002</v>
      </c>
      <c r="N136" s="213">
        <v>2087.9</v>
      </c>
      <c r="O136" s="213">
        <v>1721600</v>
      </c>
      <c r="P136" s="214">
        <v>1.413760603204524E-2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45533</v>
      </c>
      <c r="E137" s="210">
        <v>1060.45</v>
      </c>
      <c r="F137" s="210">
        <v>1055.95</v>
      </c>
      <c r="G137" s="212">
        <v>1047.5</v>
      </c>
      <c r="H137" s="212">
        <v>1034.55</v>
      </c>
      <c r="I137" s="212">
        <v>1026.0999999999999</v>
      </c>
      <c r="J137" s="212">
        <v>1068.9000000000001</v>
      </c>
      <c r="K137" s="212">
        <v>1077.3500000000004</v>
      </c>
      <c r="L137" s="212">
        <v>1090.3000000000002</v>
      </c>
      <c r="M137" s="213">
        <v>1064.4000000000001</v>
      </c>
      <c r="N137" s="213">
        <v>1043</v>
      </c>
      <c r="O137" s="213">
        <v>5129600</v>
      </c>
      <c r="P137" s="214">
        <v>-1.5507446645171195E-2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45533</v>
      </c>
      <c r="E138" s="210">
        <v>1816.15</v>
      </c>
      <c r="F138" s="210">
        <v>1831.7</v>
      </c>
      <c r="G138" s="212">
        <v>1794.8500000000001</v>
      </c>
      <c r="H138" s="212">
        <v>1773.5500000000002</v>
      </c>
      <c r="I138" s="212">
        <v>1736.7000000000003</v>
      </c>
      <c r="J138" s="212">
        <v>1853</v>
      </c>
      <c r="K138" s="212">
        <v>1889.85</v>
      </c>
      <c r="L138" s="212">
        <v>1911.1499999999999</v>
      </c>
      <c r="M138" s="213">
        <v>1868.55</v>
      </c>
      <c r="N138" s="213">
        <v>1810.4</v>
      </c>
      <c r="O138" s="213">
        <v>1991600</v>
      </c>
      <c r="P138" s="214">
        <v>-7.3763955342902709E-3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45533</v>
      </c>
      <c r="E139" s="210">
        <v>193.9</v>
      </c>
      <c r="F139" s="210">
        <v>193.86666666666667</v>
      </c>
      <c r="G139" s="212">
        <v>192.93333333333334</v>
      </c>
      <c r="H139" s="212">
        <v>191.96666666666667</v>
      </c>
      <c r="I139" s="212">
        <v>191.03333333333333</v>
      </c>
      <c r="J139" s="212">
        <v>194.83333333333334</v>
      </c>
      <c r="K139" s="212">
        <v>195.76666666666668</v>
      </c>
      <c r="L139" s="212">
        <v>196.73333333333335</v>
      </c>
      <c r="M139" s="213">
        <v>194.8</v>
      </c>
      <c r="N139" s="213">
        <v>192.9</v>
      </c>
      <c r="O139" s="213">
        <v>128467400</v>
      </c>
      <c r="P139" s="214">
        <v>6.083061438920533E-4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45533</v>
      </c>
      <c r="E140" s="210">
        <v>3072.2</v>
      </c>
      <c r="F140" s="210">
        <v>3092.8166666666671</v>
      </c>
      <c r="G140" s="212">
        <v>3025.1333333333341</v>
      </c>
      <c r="H140" s="212">
        <v>2978.0666666666671</v>
      </c>
      <c r="I140" s="212">
        <v>2910.3833333333341</v>
      </c>
      <c r="J140" s="212">
        <v>3139.8833333333341</v>
      </c>
      <c r="K140" s="212">
        <v>3207.5666666666675</v>
      </c>
      <c r="L140" s="212">
        <v>3254.6333333333341</v>
      </c>
      <c r="M140" s="213">
        <v>3160.5</v>
      </c>
      <c r="N140" s="213">
        <v>3045.75</v>
      </c>
      <c r="O140" s="213">
        <v>5181825</v>
      </c>
      <c r="P140" s="214">
        <v>8.52387260266083E-2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45533</v>
      </c>
      <c r="E141" s="210">
        <v>139764.70000000001</v>
      </c>
      <c r="F141" s="210">
        <v>139293.23333333334</v>
      </c>
      <c r="G141" s="212">
        <v>138647.46666666667</v>
      </c>
      <c r="H141" s="212">
        <v>137530.23333333334</v>
      </c>
      <c r="I141" s="212">
        <v>136884.46666666667</v>
      </c>
      <c r="J141" s="212">
        <v>140410.46666666667</v>
      </c>
      <c r="K141" s="212">
        <v>141056.23333333334</v>
      </c>
      <c r="L141" s="212">
        <v>142173.46666666667</v>
      </c>
      <c r="M141" s="213">
        <v>139939</v>
      </c>
      <c r="N141" s="213">
        <v>138176</v>
      </c>
      <c r="O141" s="213">
        <v>66670</v>
      </c>
      <c r="P141" s="214">
        <v>-2.0063202763283605E-2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45533</v>
      </c>
      <c r="E142" s="210">
        <v>1927.65</v>
      </c>
      <c r="F142" s="210">
        <v>1917.0666666666666</v>
      </c>
      <c r="G142" s="212">
        <v>1902.8333333333333</v>
      </c>
      <c r="H142" s="212">
        <v>1878.0166666666667</v>
      </c>
      <c r="I142" s="212">
        <v>1863.7833333333333</v>
      </c>
      <c r="J142" s="212">
        <v>1941.8833333333332</v>
      </c>
      <c r="K142" s="212">
        <v>1956.1166666666668</v>
      </c>
      <c r="L142" s="212">
        <v>1980.9333333333332</v>
      </c>
      <c r="M142" s="213">
        <v>1931.3</v>
      </c>
      <c r="N142" s="213">
        <v>1892.25</v>
      </c>
      <c r="O142" s="213">
        <v>4565550</v>
      </c>
      <c r="P142" s="214">
        <v>-4.0457750549069471E-2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45533</v>
      </c>
      <c r="E143" s="210">
        <v>171.97</v>
      </c>
      <c r="F143" s="210">
        <v>171.49333333333334</v>
      </c>
      <c r="G143" s="212">
        <v>170.73666666666668</v>
      </c>
      <c r="H143" s="212">
        <v>169.50333333333333</v>
      </c>
      <c r="I143" s="212">
        <v>168.74666666666667</v>
      </c>
      <c r="J143" s="212">
        <v>172.72666666666669</v>
      </c>
      <c r="K143" s="212">
        <v>173.48333333333335</v>
      </c>
      <c r="L143" s="212">
        <v>174.7166666666667</v>
      </c>
      <c r="M143" s="213">
        <v>172.25</v>
      </c>
      <c r="N143" s="213">
        <v>170.26</v>
      </c>
      <c r="O143" s="213">
        <v>84183750</v>
      </c>
      <c r="P143" s="214">
        <v>-1.3837638376383764E-2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45533</v>
      </c>
      <c r="E144" s="210">
        <v>7447.05</v>
      </c>
      <c r="F144" s="210">
        <v>7471.6833333333334</v>
      </c>
      <c r="G144" s="212">
        <v>7363.6166666666668</v>
      </c>
      <c r="H144" s="212">
        <v>7280.1833333333334</v>
      </c>
      <c r="I144" s="212">
        <v>7172.1166666666668</v>
      </c>
      <c r="J144" s="212">
        <v>7555.1166666666668</v>
      </c>
      <c r="K144" s="212">
        <v>7663.1833333333343</v>
      </c>
      <c r="L144" s="212">
        <v>7746.6166666666668</v>
      </c>
      <c r="M144" s="213">
        <v>7579.75</v>
      </c>
      <c r="N144" s="213">
        <v>7388.25</v>
      </c>
      <c r="O144" s="213">
        <v>1652850</v>
      </c>
      <c r="P144" s="214">
        <v>4.3861311102690412E-2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45533</v>
      </c>
      <c r="E145" s="210">
        <v>3343.85</v>
      </c>
      <c r="F145" s="210">
        <v>3355.4666666666667</v>
      </c>
      <c r="G145" s="212">
        <v>3316.3833333333332</v>
      </c>
      <c r="H145" s="212">
        <v>3288.9166666666665</v>
      </c>
      <c r="I145" s="212">
        <v>3249.833333333333</v>
      </c>
      <c r="J145" s="212">
        <v>3382.9333333333334</v>
      </c>
      <c r="K145" s="212">
        <v>3422.0166666666664</v>
      </c>
      <c r="L145" s="212">
        <v>3449.4833333333336</v>
      </c>
      <c r="M145" s="213">
        <v>3394.55</v>
      </c>
      <c r="N145" s="213">
        <v>3328</v>
      </c>
      <c r="O145" s="213">
        <v>2638825</v>
      </c>
      <c r="P145" s="214">
        <v>5.6174266302444494E-2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45533</v>
      </c>
      <c r="E146" s="210">
        <v>2550.3000000000002</v>
      </c>
      <c r="F146" s="210">
        <v>2556.0666666666671</v>
      </c>
      <c r="G146" s="212">
        <v>2539.233333333334</v>
      </c>
      <c r="H146" s="212">
        <v>2528.166666666667</v>
      </c>
      <c r="I146" s="212">
        <v>2511.3333333333339</v>
      </c>
      <c r="J146" s="212">
        <v>2567.1333333333341</v>
      </c>
      <c r="K146" s="212">
        <v>2583.9666666666672</v>
      </c>
      <c r="L146" s="212">
        <v>2595.0333333333342</v>
      </c>
      <c r="M146" s="213">
        <v>2572.9</v>
      </c>
      <c r="N146" s="213">
        <v>2545</v>
      </c>
      <c r="O146" s="213">
        <v>6051800</v>
      </c>
      <c r="P146" s="214">
        <v>6.4192110689815741E-3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45533</v>
      </c>
      <c r="E147" s="210">
        <v>226.26</v>
      </c>
      <c r="F147" s="210">
        <v>226.02999999999997</v>
      </c>
      <c r="G147" s="212">
        <v>223.66999999999996</v>
      </c>
      <c r="H147" s="212">
        <v>221.07999999999998</v>
      </c>
      <c r="I147" s="212">
        <v>218.71999999999997</v>
      </c>
      <c r="J147" s="212">
        <v>228.61999999999995</v>
      </c>
      <c r="K147" s="212">
        <v>230.97999999999996</v>
      </c>
      <c r="L147" s="212">
        <v>233.56999999999994</v>
      </c>
      <c r="M147" s="213">
        <v>228.39</v>
      </c>
      <c r="N147" s="213">
        <v>223.44</v>
      </c>
      <c r="O147" s="213">
        <v>98532000</v>
      </c>
      <c r="P147" s="214">
        <v>-2.2328548644338117E-3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45533</v>
      </c>
      <c r="E148" s="210">
        <v>404</v>
      </c>
      <c r="F148" s="210">
        <v>406</v>
      </c>
      <c r="G148" s="212">
        <v>401.15</v>
      </c>
      <c r="H148" s="212">
        <v>398.29999999999995</v>
      </c>
      <c r="I148" s="212">
        <v>393.44999999999993</v>
      </c>
      <c r="J148" s="212">
        <v>408.85</v>
      </c>
      <c r="K148" s="212">
        <v>413.70000000000005</v>
      </c>
      <c r="L148" s="212">
        <v>416.55000000000007</v>
      </c>
      <c r="M148" s="213">
        <v>410.85</v>
      </c>
      <c r="N148" s="213">
        <v>403.15</v>
      </c>
      <c r="O148" s="213">
        <v>83382000</v>
      </c>
      <c r="P148" s="214">
        <v>-1.898912890018354E-2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45533</v>
      </c>
      <c r="E149" s="210">
        <v>1740.05</v>
      </c>
      <c r="F149" s="210">
        <v>1741.8666666666668</v>
      </c>
      <c r="G149" s="212">
        <v>1726.7333333333336</v>
      </c>
      <c r="H149" s="212">
        <v>1713.4166666666667</v>
      </c>
      <c r="I149" s="212">
        <v>1698.2833333333335</v>
      </c>
      <c r="J149" s="212">
        <v>1755.1833333333336</v>
      </c>
      <c r="K149" s="212">
        <v>1770.3166666666668</v>
      </c>
      <c r="L149" s="212">
        <v>1783.6333333333337</v>
      </c>
      <c r="M149" s="213">
        <v>1757</v>
      </c>
      <c r="N149" s="213">
        <v>1728.55</v>
      </c>
      <c r="O149" s="213">
        <v>7602700</v>
      </c>
      <c r="P149" s="214">
        <v>4.442734878353688E-2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45533</v>
      </c>
      <c r="E150" s="210">
        <v>11103.35</v>
      </c>
      <c r="F150" s="210">
        <v>11141.116666666667</v>
      </c>
      <c r="G150" s="212">
        <v>10977.233333333334</v>
      </c>
      <c r="H150" s="212">
        <v>10851.116666666667</v>
      </c>
      <c r="I150" s="212">
        <v>10687.233333333334</v>
      </c>
      <c r="J150" s="212">
        <v>11267.233333333334</v>
      </c>
      <c r="K150" s="212">
        <v>11431.116666666669</v>
      </c>
      <c r="L150" s="212">
        <v>11557.233333333334</v>
      </c>
      <c r="M150" s="213">
        <v>11305</v>
      </c>
      <c r="N150" s="213">
        <v>11015</v>
      </c>
      <c r="O150" s="213">
        <v>1409200</v>
      </c>
      <c r="P150" s="214">
        <v>-2.5247285052223838E-2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45533</v>
      </c>
      <c r="E151" s="210">
        <v>321.89999999999998</v>
      </c>
      <c r="F151" s="210">
        <v>323.75</v>
      </c>
      <c r="G151" s="212">
        <v>319.14999999999998</v>
      </c>
      <c r="H151" s="212">
        <v>316.39999999999998</v>
      </c>
      <c r="I151" s="212">
        <v>311.79999999999995</v>
      </c>
      <c r="J151" s="212">
        <v>326.5</v>
      </c>
      <c r="K151" s="212">
        <v>331.1</v>
      </c>
      <c r="L151" s="212">
        <v>333.85</v>
      </c>
      <c r="M151" s="213">
        <v>328.35</v>
      </c>
      <c r="N151" s="213">
        <v>321</v>
      </c>
      <c r="O151" s="213">
        <v>129207925</v>
      </c>
      <c r="P151" s="214">
        <v>-6.3361411715939543E-3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45533</v>
      </c>
      <c r="E152" s="210">
        <v>42232.7</v>
      </c>
      <c r="F152" s="210">
        <v>42117.683333333327</v>
      </c>
      <c r="G152" s="212">
        <v>41715.366666666654</v>
      </c>
      <c r="H152" s="212">
        <v>41198.033333333326</v>
      </c>
      <c r="I152" s="212">
        <v>40795.716666666653</v>
      </c>
      <c r="J152" s="212">
        <v>42635.016666666656</v>
      </c>
      <c r="K152" s="212">
        <v>43037.333333333321</v>
      </c>
      <c r="L152" s="212">
        <v>43554.666666666657</v>
      </c>
      <c r="M152" s="213">
        <v>42520</v>
      </c>
      <c r="N152" s="213">
        <v>41600.35</v>
      </c>
      <c r="O152" s="213">
        <v>194190</v>
      </c>
      <c r="P152" s="214">
        <v>1.243450379291468E-2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45533</v>
      </c>
      <c r="E153" s="210">
        <v>1037.9000000000001</v>
      </c>
      <c r="F153" s="210">
        <v>1027.9166666666667</v>
      </c>
      <c r="G153" s="212">
        <v>1011.8333333333335</v>
      </c>
      <c r="H153" s="212">
        <v>985.76666666666677</v>
      </c>
      <c r="I153" s="212">
        <v>969.68333333333351</v>
      </c>
      <c r="J153" s="212">
        <v>1053.9833333333336</v>
      </c>
      <c r="K153" s="212">
        <v>1070.0666666666671</v>
      </c>
      <c r="L153" s="212">
        <v>1096.1333333333334</v>
      </c>
      <c r="M153" s="213">
        <v>1044</v>
      </c>
      <c r="N153" s="213">
        <v>1001.85</v>
      </c>
      <c r="O153" s="213">
        <v>9747750</v>
      </c>
      <c r="P153" s="214">
        <v>-3.6045390491730327E-2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45533</v>
      </c>
      <c r="E154" s="210">
        <v>4959.8500000000004</v>
      </c>
      <c r="F154" s="210">
        <v>4962.7166666666662</v>
      </c>
      <c r="G154" s="212">
        <v>4921.4833333333327</v>
      </c>
      <c r="H154" s="212">
        <v>4883.1166666666668</v>
      </c>
      <c r="I154" s="212">
        <v>4841.8833333333332</v>
      </c>
      <c r="J154" s="212">
        <v>5001.0833333333321</v>
      </c>
      <c r="K154" s="212">
        <v>5042.3166666666657</v>
      </c>
      <c r="L154" s="212">
        <v>5080.6833333333316</v>
      </c>
      <c r="M154" s="213">
        <v>5003.95</v>
      </c>
      <c r="N154" s="213">
        <v>4924.3500000000004</v>
      </c>
      <c r="O154" s="213">
        <v>2344800</v>
      </c>
      <c r="P154" s="214">
        <v>-7.0297281273820613E-3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45533</v>
      </c>
      <c r="E155" s="210">
        <v>380.9</v>
      </c>
      <c r="F155" s="210">
        <v>380.13333333333338</v>
      </c>
      <c r="G155" s="212">
        <v>377.76666666666677</v>
      </c>
      <c r="H155" s="212">
        <v>374.63333333333338</v>
      </c>
      <c r="I155" s="212">
        <v>372.26666666666677</v>
      </c>
      <c r="J155" s="212">
        <v>383.26666666666677</v>
      </c>
      <c r="K155" s="212">
        <v>385.63333333333344</v>
      </c>
      <c r="L155" s="212">
        <v>388.76666666666677</v>
      </c>
      <c r="M155" s="213">
        <v>382.5</v>
      </c>
      <c r="N155" s="213">
        <v>377</v>
      </c>
      <c r="O155" s="213">
        <v>27585000</v>
      </c>
      <c r="P155" s="214">
        <v>-3.8381091821794604E-2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45533</v>
      </c>
      <c r="E156" s="210">
        <v>517.45000000000005</v>
      </c>
      <c r="F156" s="210">
        <v>517.31666666666672</v>
      </c>
      <c r="G156" s="212">
        <v>514.78333333333342</v>
      </c>
      <c r="H156" s="212">
        <v>512.11666666666667</v>
      </c>
      <c r="I156" s="212">
        <v>509.58333333333337</v>
      </c>
      <c r="J156" s="212">
        <v>519.98333333333346</v>
      </c>
      <c r="K156" s="212">
        <v>522.51666666666677</v>
      </c>
      <c r="L156" s="212">
        <v>525.18333333333351</v>
      </c>
      <c r="M156" s="213">
        <v>519.85</v>
      </c>
      <c r="N156" s="213">
        <v>514.65</v>
      </c>
      <c r="O156" s="213">
        <v>49262200</v>
      </c>
      <c r="P156" s="214">
        <v>-2.0015801948907032E-3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45533</v>
      </c>
      <c r="E157" s="210">
        <v>3127.5</v>
      </c>
      <c r="F157" s="210">
        <v>3115.6999999999994</v>
      </c>
      <c r="G157" s="212">
        <v>3084.4999999999986</v>
      </c>
      <c r="H157" s="212">
        <v>3041.4999999999991</v>
      </c>
      <c r="I157" s="212">
        <v>3010.2999999999984</v>
      </c>
      <c r="J157" s="212">
        <v>3158.6999999999989</v>
      </c>
      <c r="K157" s="212">
        <v>3189.8999999999996</v>
      </c>
      <c r="L157" s="212">
        <v>3232.8999999999992</v>
      </c>
      <c r="M157" s="213">
        <v>3146.9</v>
      </c>
      <c r="N157" s="213">
        <v>3072.7</v>
      </c>
      <c r="O157" s="213">
        <v>2867500</v>
      </c>
      <c r="P157" s="214">
        <v>-2.4352061228039659E-3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45533</v>
      </c>
      <c r="E158" s="210">
        <v>4426.7</v>
      </c>
      <c r="F158" s="210">
        <v>4434.5333333333338</v>
      </c>
      <c r="G158" s="212">
        <v>4369.0666666666675</v>
      </c>
      <c r="H158" s="212">
        <v>4311.4333333333334</v>
      </c>
      <c r="I158" s="212">
        <v>4245.9666666666672</v>
      </c>
      <c r="J158" s="212">
        <v>4492.1666666666679</v>
      </c>
      <c r="K158" s="212">
        <v>4557.6333333333332</v>
      </c>
      <c r="L158" s="212">
        <v>4615.2666666666682</v>
      </c>
      <c r="M158" s="213">
        <v>4500</v>
      </c>
      <c r="N158" s="213">
        <v>4376.8999999999996</v>
      </c>
      <c r="O158" s="213">
        <v>1947250</v>
      </c>
      <c r="P158" s="214">
        <v>-3.3742711822354547E-2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45533</v>
      </c>
      <c r="E159" s="210">
        <v>117.59</v>
      </c>
      <c r="F159" s="210">
        <v>117.51666666666667</v>
      </c>
      <c r="G159" s="212">
        <v>116.76333333333334</v>
      </c>
      <c r="H159" s="212">
        <v>115.93666666666667</v>
      </c>
      <c r="I159" s="212">
        <v>115.18333333333334</v>
      </c>
      <c r="J159" s="212">
        <v>118.34333333333333</v>
      </c>
      <c r="K159" s="212">
        <v>119.09666666666666</v>
      </c>
      <c r="L159" s="212">
        <v>119.92333333333333</v>
      </c>
      <c r="M159" s="213">
        <v>118.27</v>
      </c>
      <c r="N159" s="213">
        <v>116.69</v>
      </c>
      <c r="O159" s="213">
        <v>296472000</v>
      </c>
      <c r="P159" s="214">
        <v>2.542946030028405E-3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45533</v>
      </c>
      <c r="E160" s="210">
        <v>6828.35</v>
      </c>
      <c r="F160" s="210">
        <v>6822.3</v>
      </c>
      <c r="G160" s="212">
        <v>6773.55</v>
      </c>
      <c r="H160" s="212">
        <v>6718.75</v>
      </c>
      <c r="I160" s="212">
        <v>6670</v>
      </c>
      <c r="J160" s="212">
        <v>6877.1</v>
      </c>
      <c r="K160" s="212">
        <v>6925.85</v>
      </c>
      <c r="L160" s="212">
        <v>6980.6500000000005</v>
      </c>
      <c r="M160" s="213">
        <v>6871.05</v>
      </c>
      <c r="N160" s="213">
        <v>6767.5</v>
      </c>
      <c r="O160" s="213">
        <v>3036000</v>
      </c>
      <c r="P160" s="214">
        <v>-4.1477564229054027E-2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45533</v>
      </c>
      <c r="E161" s="210">
        <v>334.45</v>
      </c>
      <c r="F161" s="210">
        <v>334.86666666666662</v>
      </c>
      <c r="G161" s="212">
        <v>330.88333333333321</v>
      </c>
      <c r="H161" s="212">
        <v>327.31666666666661</v>
      </c>
      <c r="I161" s="212">
        <v>323.3333333333332</v>
      </c>
      <c r="J161" s="212">
        <v>338.43333333333322</v>
      </c>
      <c r="K161" s="212">
        <v>342.41666666666669</v>
      </c>
      <c r="L161" s="212">
        <v>345.98333333333323</v>
      </c>
      <c r="M161" s="213">
        <v>338.85</v>
      </c>
      <c r="N161" s="213">
        <v>331.3</v>
      </c>
      <c r="O161" s="213">
        <v>79657200</v>
      </c>
      <c r="P161" s="214">
        <v>3.7705763729306382E-2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45533</v>
      </c>
      <c r="E162" s="210">
        <v>1517.8</v>
      </c>
      <c r="F162" s="210">
        <v>1521.2333333333333</v>
      </c>
      <c r="G162" s="212">
        <v>1507.9166666666667</v>
      </c>
      <c r="H162" s="212">
        <v>1498.0333333333333</v>
      </c>
      <c r="I162" s="212">
        <v>1484.7166666666667</v>
      </c>
      <c r="J162" s="212">
        <v>1531.1166666666668</v>
      </c>
      <c r="K162" s="212">
        <v>1544.4333333333334</v>
      </c>
      <c r="L162" s="212">
        <v>1554.3166666666668</v>
      </c>
      <c r="M162" s="213">
        <v>1534.55</v>
      </c>
      <c r="N162" s="213">
        <v>1511.35</v>
      </c>
      <c r="O162" s="213">
        <v>5482290</v>
      </c>
      <c r="P162" s="214">
        <v>2.6598582425120035E-2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45533</v>
      </c>
      <c r="E163" s="210">
        <v>835.55</v>
      </c>
      <c r="F163" s="210">
        <v>831.21666666666658</v>
      </c>
      <c r="G163" s="212">
        <v>819.88333333333321</v>
      </c>
      <c r="H163" s="212">
        <v>804.21666666666658</v>
      </c>
      <c r="I163" s="212">
        <v>792.88333333333321</v>
      </c>
      <c r="J163" s="212">
        <v>846.88333333333321</v>
      </c>
      <c r="K163" s="212">
        <v>858.21666666666647</v>
      </c>
      <c r="L163" s="212">
        <v>873.88333333333321</v>
      </c>
      <c r="M163" s="213">
        <v>842.55</v>
      </c>
      <c r="N163" s="213">
        <v>815.55</v>
      </c>
      <c r="O163" s="213">
        <v>11216600</v>
      </c>
      <c r="P163" s="214">
        <v>6.1881387301842762E-2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45533</v>
      </c>
      <c r="E164" s="210">
        <v>230.22</v>
      </c>
      <c r="F164" s="210">
        <v>231.89666666666668</v>
      </c>
      <c r="G164" s="212">
        <v>227.92333333333335</v>
      </c>
      <c r="H164" s="212">
        <v>225.62666666666667</v>
      </c>
      <c r="I164" s="212">
        <v>221.65333333333334</v>
      </c>
      <c r="J164" s="212">
        <v>234.19333333333336</v>
      </c>
      <c r="K164" s="212">
        <v>238.16666666666666</v>
      </c>
      <c r="L164" s="212">
        <v>240.46333333333337</v>
      </c>
      <c r="M164" s="213">
        <v>235.87</v>
      </c>
      <c r="N164" s="213">
        <v>229.6</v>
      </c>
      <c r="O164" s="213">
        <v>81000000</v>
      </c>
      <c r="P164" s="214">
        <v>0.20553653817532372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45533</v>
      </c>
      <c r="E165" s="210">
        <v>595.70000000000005</v>
      </c>
      <c r="F165" s="210">
        <v>595.41666666666663</v>
      </c>
      <c r="G165" s="212">
        <v>592.83333333333326</v>
      </c>
      <c r="H165" s="212">
        <v>589.96666666666658</v>
      </c>
      <c r="I165" s="212">
        <v>587.38333333333321</v>
      </c>
      <c r="J165" s="212">
        <v>598.2833333333333</v>
      </c>
      <c r="K165" s="212">
        <v>600.86666666666656</v>
      </c>
      <c r="L165" s="212">
        <v>603.73333333333335</v>
      </c>
      <c r="M165" s="213">
        <v>598</v>
      </c>
      <c r="N165" s="213">
        <v>592.54999999999995</v>
      </c>
      <c r="O165" s="213">
        <v>51260000</v>
      </c>
      <c r="P165" s="214">
        <v>-4.3508662885556682E-3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45533</v>
      </c>
      <c r="E166" s="210">
        <v>3002.45</v>
      </c>
      <c r="F166" s="210">
        <v>3001.8833333333332</v>
      </c>
      <c r="G166" s="212">
        <v>2988.4166666666665</v>
      </c>
      <c r="H166" s="212">
        <v>2974.3833333333332</v>
      </c>
      <c r="I166" s="212">
        <v>2960.9166666666665</v>
      </c>
      <c r="J166" s="212">
        <v>3015.9166666666665</v>
      </c>
      <c r="K166" s="212">
        <v>3029.3833333333337</v>
      </c>
      <c r="L166" s="212">
        <v>3043.4166666666665</v>
      </c>
      <c r="M166" s="213">
        <v>3015.35</v>
      </c>
      <c r="N166" s="213">
        <v>2987.85</v>
      </c>
      <c r="O166" s="213">
        <v>47191500</v>
      </c>
      <c r="P166" s="214">
        <v>2.609177782851179E-2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45533</v>
      </c>
      <c r="E167" s="210">
        <v>134.18</v>
      </c>
      <c r="F167" s="210">
        <v>134.36666666666665</v>
      </c>
      <c r="G167" s="212">
        <v>133.1333333333333</v>
      </c>
      <c r="H167" s="212">
        <v>132.08666666666664</v>
      </c>
      <c r="I167" s="212">
        <v>130.8533333333333</v>
      </c>
      <c r="J167" s="212">
        <v>135.4133333333333</v>
      </c>
      <c r="K167" s="212">
        <v>136.64666666666665</v>
      </c>
      <c r="L167" s="212">
        <v>137.6933333333333</v>
      </c>
      <c r="M167" s="213">
        <v>135.6</v>
      </c>
      <c r="N167" s="213">
        <v>133.32</v>
      </c>
      <c r="O167" s="213">
        <v>138776000</v>
      </c>
      <c r="P167" s="214">
        <v>5.7163751599731853E-2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45533</v>
      </c>
      <c r="E168" s="210">
        <v>716.15</v>
      </c>
      <c r="F168" s="210">
        <v>714.73333333333323</v>
      </c>
      <c r="G168" s="212">
        <v>710.71666666666647</v>
      </c>
      <c r="H168" s="212">
        <v>705.28333333333319</v>
      </c>
      <c r="I168" s="212">
        <v>701.26666666666642</v>
      </c>
      <c r="J168" s="212">
        <v>720.16666666666652</v>
      </c>
      <c r="K168" s="212">
        <v>724.18333333333317</v>
      </c>
      <c r="L168" s="212">
        <v>729.61666666666656</v>
      </c>
      <c r="M168" s="213">
        <v>718.75</v>
      </c>
      <c r="N168" s="213">
        <v>709.3</v>
      </c>
      <c r="O168" s="213">
        <v>28323200</v>
      </c>
      <c r="P168" s="214">
        <v>2.1796359724856342E-3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45533</v>
      </c>
      <c r="E169" s="210">
        <v>1796.2</v>
      </c>
      <c r="F169" s="210">
        <v>1799.5166666666667</v>
      </c>
      <c r="G169" s="212">
        <v>1789.5833333333333</v>
      </c>
      <c r="H169" s="212">
        <v>1782.9666666666667</v>
      </c>
      <c r="I169" s="212">
        <v>1773.0333333333333</v>
      </c>
      <c r="J169" s="212">
        <v>1806.1333333333332</v>
      </c>
      <c r="K169" s="212">
        <v>1816.0666666666666</v>
      </c>
      <c r="L169" s="212">
        <v>1822.6833333333332</v>
      </c>
      <c r="M169" s="213">
        <v>1809.45</v>
      </c>
      <c r="N169" s="213">
        <v>1792.9</v>
      </c>
      <c r="O169" s="213">
        <v>6587250</v>
      </c>
      <c r="P169" s="214">
        <v>-1.9316659222867353E-2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45533</v>
      </c>
      <c r="E170" s="210">
        <v>821.25</v>
      </c>
      <c r="F170" s="210">
        <v>821.2166666666667</v>
      </c>
      <c r="G170" s="212">
        <v>817.73333333333335</v>
      </c>
      <c r="H170" s="212">
        <v>814.2166666666667</v>
      </c>
      <c r="I170" s="212">
        <v>810.73333333333335</v>
      </c>
      <c r="J170" s="212">
        <v>824.73333333333335</v>
      </c>
      <c r="K170" s="212">
        <v>828.2166666666667</v>
      </c>
      <c r="L170" s="212">
        <v>831.73333333333335</v>
      </c>
      <c r="M170" s="213">
        <v>824.7</v>
      </c>
      <c r="N170" s="213">
        <v>817.7</v>
      </c>
      <c r="O170" s="213">
        <v>101709000</v>
      </c>
      <c r="P170" s="214">
        <v>2.9360647857116446E-3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45533</v>
      </c>
      <c r="E171" s="210">
        <v>25054.45</v>
      </c>
      <c r="F171" s="210">
        <v>25048.849999999995</v>
      </c>
      <c r="G171" s="212">
        <v>24807.69999999999</v>
      </c>
      <c r="H171" s="212">
        <v>24560.949999999993</v>
      </c>
      <c r="I171" s="212">
        <v>24319.799999999988</v>
      </c>
      <c r="J171" s="212">
        <v>25295.599999999991</v>
      </c>
      <c r="K171" s="212">
        <v>25536.749999999993</v>
      </c>
      <c r="L171" s="212">
        <v>25783.499999999993</v>
      </c>
      <c r="M171" s="213">
        <v>25290</v>
      </c>
      <c r="N171" s="213">
        <v>24802.1</v>
      </c>
      <c r="O171" s="213">
        <v>310000</v>
      </c>
      <c r="P171" s="214">
        <v>-8.87219247062585E-3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45533</v>
      </c>
      <c r="E172" s="210">
        <v>7068.75</v>
      </c>
      <c r="F172" s="210">
        <v>7081.75</v>
      </c>
      <c r="G172" s="212">
        <v>7034.55</v>
      </c>
      <c r="H172" s="212">
        <v>7000.35</v>
      </c>
      <c r="I172" s="212">
        <v>6953.1500000000005</v>
      </c>
      <c r="J172" s="212">
        <v>7115.95</v>
      </c>
      <c r="K172" s="212">
        <v>7163.1500000000005</v>
      </c>
      <c r="L172" s="212">
        <v>7197.3499999999995</v>
      </c>
      <c r="M172" s="213">
        <v>7128.95</v>
      </c>
      <c r="N172" s="213">
        <v>7047.55</v>
      </c>
      <c r="O172" s="213">
        <v>2319750</v>
      </c>
      <c r="P172" s="214">
        <v>-4.7622112105026064E-3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45533</v>
      </c>
      <c r="E173" s="210">
        <v>2532.9</v>
      </c>
      <c r="F173" s="210">
        <v>2531.8833333333337</v>
      </c>
      <c r="G173" s="212">
        <v>2494.2166666666672</v>
      </c>
      <c r="H173" s="212">
        <v>2455.5333333333333</v>
      </c>
      <c r="I173" s="212">
        <v>2417.8666666666668</v>
      </c>
      <c r="J173" s="212">
        <v>2570.5666666666675</v>
      </c>
      <c r="K173" s="212">
        <v>2608.2333333333345</v>
      </c>
      <c r="L173" s="212">
        <v>2646.9166666666679</v>
      </c>
      <c r="M173" s="213">
        <v>2569.5500000000002</v>
      </c>
      <c r="N173" s="213">
        <v>2493.1999999999998</v>
      </c>
      <c r="O173" s="213">
        <v>6110250</v>
      </c>
      <c r="P173" s="214">
        <v>4.6432470618457386E-2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45533</v>
      </c>
      <c r="E174" s="210">
        <v>3150.95</v>
      </c>
      <c r="F174" s="210">
        <v>3149.3666666666663</v>
      </c>
      <c r="G174" s="212">
        <v>3126.8833333333328</v>
      </c>
      <c r="H174" s="212">
        <v>3102.8166666666666</v>
      </c>
      <c r="I174" s="212">
        <v>3080.333333333333</v>
      </c>
      <c r="J174" s="212">
        <v>3173.4333333333325</v>
      </c>
      <c r="K174" s="212">
        <v>3195.9166666666661</v>
      </c>
      <c r="L174" s="212">
        <v>3219.9833333333322</v>
      </c>
      <c r="M174" s="213">
        <v>3171.85</v>
      </c>
      <c r="N174" s="213">
        <v>3125.3</v>
      </c>
      <c r="O174" s="213">
        <v>5784300</v>
      </c>
      <c r="P174" s="214">
        <v>-4.7146034099332837E-2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45533</v>
      </c>
      <c r="E175" s="210">
        <v>1754.9</v>
      </c>
      <c r="F175" s="210">
        <v>1758.3500000000001</v>
      </c>
      <c r="G175" s="212">
        <v>1749.2500000000002</v>
      </c>
      <c r="H175" s="212">
        <v>1743.6000000000001</v>
      </c>
      <c r="I175" s="212">
        <v>1734.5000000000002</v>
      </c>
      <c r="J175" s="212">
        <v>1764.0000000000002</v>
      </c>
      <c r="K175" s="212">
        <v>1773.1000000000001</v>
      </c>
      <c r="L175" s="212">
        <v>1778.7500000000002</v>
      </c>
      <c r="M175" s="213">
        <v>1767.45</v>
      </c>
      <c r="N175" s="213">
        <v>1752.7</v>
      </c>
      <c r="O175" s="213">
        <v>16931950</v>
      </c>
      <c r="P175" s="214">
        <v>-2.4637593499868948E-2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45533</v>
      </c>
      <c r="E176" s="210">
        <v>789.45</v>
      </c>
      <c r="F176" s="210">
        <v>790.33333333333337</v>
      </c>
      <c r="G176" s="212">
        <v>787.51666666666677</v>
      </c>
      <c r="H176" s="212">
        <v>785.58333333333337</v>
      </c>
      <c r="I176" s="212">
        <v>782.76666666666677</v>
      </c>
      <c r="J176" s="212">
        <v>792.26666666666677</v>
      </c>
      <c r="K176" s="212">
        <v>795.08333333333337</v>
      </c>
      <c r="L176" s="212">
        <v>797.01666666666677</v>
      </c>
      <c r="M176" s="213">
        <v>793.15</v>
      </c>
      <c r="N176" s="213">
        <v>788.4</v>
      </c>
      <c r="O176" s="213">
        <v>9235500</v>
      </c>
      <c r="P176" s="214">
        <v>-3.0764248704663213E-3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45533</v>
      </c>
      <c r="E177" s="210">
        <v>844.85</v>
      </c>
      <c r="F177" s="210">
        <v>843.26666666666677</v>
      </c>
      <c r="G177" s="212">
        <v>835.53333333333353</v>
      </c>
      <c r="H177" s="212">
        <v>826.21666666666681</v>
      </c>
      <c r="I177" s="212">
        <v>818.48333333333358</v>
      </c>
      <c r="J177" s="212">
        <v>852.58333333333348</v>
      </c>
      <c r="K177" s="212">
        <v>860.31666666666683</v>
      </c>
      <c r="L177" s="212">
        <v>869.63333333333344</v>
      </c>
      <c r="M177" s="213">
        <v>851</v>
      </c>
      <c r="N177" s="213">
        <v>833.95</v>
      </c>
      <c r="O177" s="213">
        <v>6335000</v>
      </c>
      <c r="P177" s="214">
        <v>3.5807717462393723E-2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45533</v>
      </c>
      <c r="E178" s="210">
        <v>1085.95</v>
      </c>
      <c r="F178" s="210">
        <v>1082.2166666666667</v>
      </c>
      <c r="G178" s="212">
        <v>1070.7333333333333</v>
      </c>
      <c r="H178" s="212">
        <v>1055.5166666666667</v>
      </c>
      <c r="I178" s="212">
        <v>1044.0333333333333</v>
      </c>
      <c r="J178" s="212">
        <v>1097.4333333333334</v>
      </c>
      <c r="K178" s="212">
        <v>1108.916666666667</v>
      </c>
      <c r="L178" s="212">
        <v>1124.1333333333334</v>
      </c>
      <c r="M178" s="213">
        <v>1093.7</v>
      </c>
      <c r="N178" s="213">
        <v>1067</v>
      </c>
      <c r="O178" s="213">
        <v>9924750</v>
      </c>
      <c r="P178" s="214">
        <v>3.5046460938396237E-2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45533</v>
      </c>
      <c r="E179" s="210">
        <v>1923.75</v>
      </c>
      <c r="F179" s="210">
        <v>1914.8</v>
      </c>
      <c r="G179" s="212">
        <v>1897.8</v>
      </c>
      <c r="H179" s="212">
        <v>1871.85</v>
      </c>
      <c r="I179" s="212">
        <v>1854.85</v>
      </c>
      <c r="J179" s="212">
        <v>1940.75</v>
      </c>
      <c r="K179" s="212">
        <v>1957.75</v>
      </c>
      <c r="L179" s="212">
        <v>1983.7</v>
      </c>
      <c r="M179" s="213">
        <v>1931.8</v>
      </c>
      <c r="N179" s="213">
        <v>1888.85</v>
      </c>
      <c r="O179" s="213">
        <v>6115000</v>
      </c>
      <c r="P179" s="214">
        <v>-2.3084910935378226E-2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45533</v>
      </c>
      <c r="E180" s="210">
        <v>1206.2</v>
      </c>
      <c r="F180" s="210">
        <v>1194.0833333333333</v>
      </c>
      <c r="G180" s="212">
        <v>1178.4666666666665</v>
      </c>
      <c r="H180" s="212">
        <v>1150.7333333333331</v>
      </c>
      <c r="I180" s="212">
        <v>1135.1166666666663</v>
      </c>
      <c r="J180" s="212">
        <v>1221.8166666666666</v>
      </c>
      <c r="K180" s="212">
        <v>1237.4333333333334</v>
      </c>
      <c r="L180" s="212">
        <v>1265.1666666666667</v>
      </c>
      <c r="M180" s="213">
        <v>1209.7</v>
      </c>
      <c r="N180" s="213">
        <v>1166.3499999999999</v>
      </c>
      <c r="O180" s="213">
        <v>11624352</v>
      </c>
      <c r="P180" s="214">
        <v>-3.6547110623984275E-2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45533</v>
      </c>
      <c r="E181" s="210">
        <v>1069.5999999999999</v>
      </c>
      <c r="F181" s="210">
        <v>1076.5833333333333</v>
      </c>
      <c r="G181" s="212">
        <v>1059.8166666666666</v>
      </c>
      <c r="H181" s="212">
        <v>1050.0333333333333</v>
      </c>
      <c r="I181" s="212">
        <v>1033.2666666666667</v>
      </c>
      <c r="J181" s="212">
        <v>1086.3666666666666</v>
      </c>
      <c r="K181" s="212">
        <v>1103.1333333333334</v>
      </c>
      <c r="L181" s="212">
        <v>1112.9166666666665</v>
      </c>
      <c r="M181" s="213">
        <v>1093.3499999999999</v>
      </c>
      <c r="N181" s="213">
        <v>1066.8</v>
      </c>
      <c r="O181" s="213">
        <v>76913650</v>
      </c>
      <c r="P181" s="214">
        <v>3.5436889609572253E-2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45533</v>
      </c>
      <c r="E182" s="210">
        <v>423.05</v>
      </c>
      <c r="F182" s="210">
        <v>423.65000000000003</v>
      </c>
      <c r="G182" s="212">
        <v>421.15000000000009</v>
      </c>
      <c r="H182" s="212">
        <v>419.25000000000006</v>
      </c>
      <c r="I182" s="212">
        <v>416.75000000000011</v>
      </c>
      <c r="J182" s="212">
        <v>425.55000000000007</v>
      </c>
      <c r="K182" s="212">
        <v>428.04999999999995</v>
      </c>
      <c r="L182" s="212">
        <v>429.95000000000005</v>
      </c>
      <c r="M182" s="213">
        <v>426.15</v>
      </c>
      <c r="N182" s="213">
        <v>421.75</v>
      </c>
      <c r="O182" s="213">
        <v>97336350</v>
      </c>
      <c r="P182" s="214">
        <v>2.5585049431984092E-3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45533</v>
      </c>
      <c r="E183" s="210">
        <v>154</v>
      </c>
      <c r="F183" s="210">
        <v>153.63333333333333</v>
      </c>
      <c r="G183" s="212">
        <v>153.01666666666665</v>
      </c>
      <c r="H183" s="212">
        <v>152.03333333333333</v>
      </c>
      <c r="I183" s="212">
        <v>151.41666666666666</v>
      </c>
      <c r="J183" s="212">
        <v>154.61666666666665</v>
      </c>
      <c r="K183" s="212">
        <v>155.23333333333332</v>
      </c>
      <c r="L183" s="212">
        <v>156.21666666666664</v>
      </c>
      <c r="M183" s="213">
        <v>154.25</v>
      </c>
      <c r="N183" s="213">
        <v>152.65</v>
      </c>
      <c r="O183" s="213">
        <v>286374000</v>
      </c>
      <c r="P183" s="214">
        <v>-1.7788760823225367E-2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45533</v>
      </c>
      <c r="E184" s="210">
        <v>4510.5</v>
      </c>
      <c r="F184" s="210">
        <v>4524.583333333333</v>
      </c>
      <c r="G184" s="212">
        <v>4490.9166666666661</v>
      </c>
      <c r="H184" s="212">
        <v>4471.333333333333</v>
      </c>
      <c r="I184" s="212">
        <v>4437.6666666666661</v>
      </c>
      <c r="J184" s="212">
        <v>4544.1666666666661</v>
      </c>
      <c r="K184" s="212">
        <v>4577.8333333333321</v>
      </c>
      <c r="L184" s="212">
        <v>4597.4166666666661</v>
      </c>
      <c r="M184" s="213">
        <v>4558.25</v>
      </c>
      <c r="N184" s="213">
        <v>4505</v>
      </c>
      <c r="O184" s="213">
        <v>13773550</v>
      </c>
      <c r="P184" s="214">
        <v>-3.3309587560490309E-2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45533</v>
      </c>
      <c r="E185" s="210">
        <v>1608.8</v>
      </c>
      <c r="F185" s="210">
        <v>1609.1999999999998</v>
      </c>
      <c r="G185" s="212">
        <v>1598.7999999999997</v>
      </c>
      <c r="H185" s="212">
        <v>1588.8</v>
      </c>
      <c r="I185" s="212">
        <v>1578.3999999999999</v>
      </c>
      <c r="J185" s="212">
        <v>1619.1999999999996</v>
      </c>
      <c r="K185" s="212">
        <v>1629.5999999999997</v>
      </c>
      <c r="L185" s="212">
        <v>1639.5999999999995</v>
      </c>
      <c r="M185" s="213">
        <v>1619.6</v>
      </c>
      <c r="N185" s="213">
        <v>1599.2</v>
      </c>
      <c r="O185" s="213">
        <v>12199200</v>
      </c>
      <c r="P185" s="214">
        <v>-4.8455777984435415E-3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45533</v>
      </c>
      <c r="E186" s="210">
        <v>3602.8</v>
      </c>
      <c r="F186" s="210">
        <v>3596.7000000000003</v>
      </c>
      <c r="G186" s="212">
        <v>3561.1000000000004</v>
      </c>
      <c r="H186" s="212">
        <v>3519.4</v>
      </c>
      <c r="I186" s="212">
        <v>3483.8</v>
      </c>
      <c r="J186" s="212">
        <v>3638.4000000000005</v>
      </c>
      <c r="K186" s="212">
        <v>3674</v>
      </c>
      <c r="L186" s="212">
        <v>3715.7000000000007</v>
      </c>
      <c r="M186" s="213">
        <v>3632.3</v>
      </c>
      <c r="N186" s="213">
        <v>3555</v>
      </c>
      <c r="O186" s="213">
        <v>9593675</v>
      </c>
      <c r="P186" s="214">
        <v>-1.3993057429090452E-2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45533</v>
      </c>
      <c r="E187" s="210">
        <v>3366.25</v>
      </c>
      <c r="F187" s="210">
        <v>3356.4333333333329</v>
      </c>
      <c r="G187" s="212">
        <v>3339.8666666666659</v>
      </c>
      <c r="H187" s="212">
        <v>3313.4833333333331</v>
      </c>
      <c r="I187" s="212">
        <v>3296.9166666666661</v>
      </c>
      <c r="J187" s="212">
        <v>3382.8166666666657</v>
      </c>
      <c r="K187" s="212">
        <v>3399.3833333333323</v>
      </c>
      <c r="L187" s="212">
        <v>3425.7666666666655</v>
      </c>
      <c r="M187" s="213">
        <v>3373</v>
      </c>
      <c r="N187" s="213">
        <v>3330.05</v>
      </c>
      <c r="O187" s="213">
        <v>2462000</v>
      </c>
      <c r="P187" s="214">
        <v>-1.2929738398316126E-2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45533</v>
      </c>
      <c r="E188" s="210">
        <v>6987.8</v>
      </c>
      <c r="F188" s="210">
        <v>6934.6333333333341</v>
      </c>
      <c r="G188" s="212">
        <v>6858.2666666666682</v>
      </c>
      <c r="H188" s="212">
        <v>6728.7333333333345</v>
      </c>
      <c r="I188" s="212">
        <v>6652.3666666666686</v>
      </c>
      <c r="J188" s="212">
        <v>7064.1666666666679</v>
      </c>
      <c r="K188" s="212">
        <v>7140.5333333333347</v>
      </c>
      <c r="L188" s="212">
        <v>7270.0666666666675</v>
      </c>
      <c r="M188" s="213">
        <v>7011</v>
      </c>
      <c r="N188" s="213">
        <v>6805.1</v>
      </c>
      <c r="O188" s="213">
        <v>3507200</v>
      </c>
      <c r="P188" s="214">
        <v>1.1536686663590217E-2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45533</v>
      </c>
      <c r="E189" s="210">
        <v>2706.3</v>
      </c>
      <c r="F189" s="210">
        <v>2687.8333333333335</v>
      </c>
      <c r="G189" s="212">
        <v>2653.5166666666669</v>
      </c>
      <c r="H189" s="212">
        <v>2600.7333333333336</v>
      </c>
      <c r="I189" s="212">
        <v>2566.416666666667</v>
      </c>
      <c r="J189" s="212">
        <v>2740.6166666666668</v>
      </c>
      <c r="K189" s="212">
        <v>2774.9333333333334</v>
      </c>
      <c r="L189" s="212">
        <v>2827.7166666666667</v>
      </c>
      <c r="M189" s="213">
        <v>2722.15</v>
      </c>
      <c r="N189" s="213">
        <v>2635.05</v>
      </c>
      <c r="O189" s="213">
        <v>5659500</v>
      </c>
      <c r="P189" s="214">
        <v>3.1052732257858828E-2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45533</v>
      </c>
      <c r="E190" s="210">
        <v>2025.1</v>
      </c>
      <c r="F190" s="210">
        <v>2026.5333333333335</v>
      </c>
      <c r="G190" s="212">
        <v>1999.0666666666671</v>
      </c>
      <c r="H190" s="212">
        <v>1973.0333333333335</v>
      </c>
      <c r="I190" s="212">
        <v>1945.5666666666671</v>
      </c>
      <c r="J190" s="212">
        <v>2052.5666666666671</v>
      </c>
      <c r="K190" s="212">
        <v>2080.0333333333338</v>
      </c>
      <c r="L190" s="212">
        <v>2106.0666666666671</v>
      </c>
      <c r="M190" s="213">
        <v>2054</v>
      </c>
      <c r="N190" s="213">
        <v>2000.5</v>
      </c>
      <c r="O190" s="213">
        <v>2512800</v>
      </c>
      <c r="P190" s="214">
        <v>-6.6983514035348288E-2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45533</v>
      </c>
      <c r="E191" s="210">
        <v>11341.65</v>
      </c>
      <c r="F191" s="210">
        <v>11330.916666666666</v>
      </c>
      <c r="G191" s="212">
        <v>11247.683333333332</v>
      </c>
      <c r="H191" s="212">
        <v>11153.716666666667</v>
      </c>
      <c r="I191" s="212">
        <v>11070.483333333334</v>
      </c>
      <c r="J191" s="212">
        <v>11424.883333333331</v>
      </c>
      <c r="K191" s="212">
        <v>11508.116666666665</v>
      </c>
      <c r="L191" s="212">
        <v>11602.08333333333</v>
      </c>
      <c r="M191" s="213">
        <v>11414.15</v>
      </c>
      <c r="N191" s="213">
        <v>11236.95</v>
      </c>
      <c r="O191" s="213">
        <v>2350300</v>
      </c>
      <c r="P191" s="214">
        <v>-1.1899196804215715E-3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45533</v>
      </c>
      <c r="E192" s="210">
        <v>579.04999999999995</v>
      </c>
      <c r="F192" s="210">
        <v>579.43333333333328</v>
      </c>
      <c r="G192" s="212">
        <v>569.61666666666656</v>
      </c>
      <c r="H192" s="212">
        <v>560.18333333333328</v>
      </c>
      <c r="I192" s="212">
        <v>550.36666666666656</v>
      </c>
      <c r="J192" s="212">
        <v>588.86666666666656</v>
      </c>
      <c r="K192" s="212">
        <v>598.68333333333339</v>
      </c>
      <c r="L192" s="212">
        <v>608.11666666666656</v>
      </c>
      <c r="M192" s="213">
        <v>589.25</v>
      </c>
      <c r="N192" s="213">
        <v>570</v>
      </c>
      <c r="O192" s="213">
        <v>41908100</v>
      </c>
      <c r="P192" s="214">
        <v>7.3850766155896072E-2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45533</v>
      </c>
      <c r="E193" s="210">
        <v>460.1</v>
      </c>
      <c r="F193" s="210">
        <v>459.40000000000003</v>
      </c>
      <c r="G193" s="212">
        <v>456.45000000000005</v>
      </c>
      <c r="H193" s="212">
        <v>452.8</v>
      </c>
      <c r="I193" s="212">
        <v>449.85</v>
      </c>
      <c r="J193" s="212">
        <v>463.05000000000007</v>
      </c>
      <c r="K193" s="212">
        <v>466</v>
      </c>
      <c r="L193" s="212">
        <v>469.65000000000009</v>
      </c>
      <c r="M193" s="213">
        <v>462.35</v>
      </c>
      <c r="N193" s="213">
        <v>455.75</v>
      </c>
      <c r="O193" s="213">
        <v>156922100</v>
      </c>
      <c r="P193" s="214">
        <v>2.0720505071661531E-2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45533</v>
      </c>
      <c r="E194" s="210">
        <v>1682.85</v>
      </c>
      <c r="F194" s="210">
        <v>1677.05</v>
      </c>
      <c r="G194" s="212">
        <v>1669.1</v>
      </c>
      <c r="H194" s="212">
        <v>1655.35</v>
      </c>
      <c r="I194" s="212">
        <v>1647.3999999999999</v>
      </c>
      <c r="J194" s="212">
        <v>1690.8</v>
      </c>
      <c r="K194" s="212">
        <v>1698.7500000000002</v>
      </c>
      <c r="L194" s="212">
        <v>1712.5</v>
      </c>
      <c r="M194" s="213">
        <v>1685</v>
      </c>
      <c r="N194" s="213">
        <v>1663.3</v>
      </c>
      <c r="O194" s="213">
        <v>9939000</v>
      </c>
      <c r="P194" s="214">
        <v>1.4080195898377716E-2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45533</v>
      </c>
      <c r="E195" s="210">
        <v>520.20000000000005</v>
      </c>
      <c r="F195" s="210">
        <v>523.68333333333328</v>
      </c>
      <c r="G195" s="212">
        <v>516.06666666666661</v>
      </c>
      <c r="H195" s="212">
        <v>511.93333333333328</v>
      </c>
      <c r="I195" s="212">
        <v>504.31666666666661</v>
      </c>
      <c r="J195" s="212">
        <v>527.81666666666661</v>
      </c>
      <c r="K195" s="212">
        <v>535.43333333333317</v>
      </c>
      <c r="L195" s="212">
        <v>539.56666666666661</v>
      </c>
      <c r="M195" s="213">
        <v>531.29999999999995</v>
      </c>
      <c r="N195" s="213">
        <v>519.54999999999995</v>
      </c>
      <c r="O195" s="213">
        <v>56620500</v>
      </c>
      <c r="P195" s="214">
        <v>1.8207811825636598E-2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45533</v>
      </c>
      <c r="E196" s="210">
        <v>1209.45</v>
      </c>
      <c r="F196" s="210">
        <v>1208.4833333333333</v>
      </c>
      <c r="G196" s="212">
        <v>1203.3666666666668</v>
      </c>
      <c r="H196" s="212">
        <v>1197.2833333333335</v>
      </c>
      <c r="I196" s="212">
        <v>1192.166666666667</v>
      </c>
      <c r="J196" s="212">
        <v>1214.5666666666666</v>
      </c>
      <c r="K196" s="212">
        <v>1219.6833333333329</v>
      </c>
      <c r="L196" s="212">
        <v>1225.7666666666664</v>
      </c>
      <c r="M196" s="213">
        <v>1213.5999999999999</v>
      </c>
      <c r="N196" s="213">
        <v>1202.4000000000001</v>
      </c>
      <c r="O196" s="213">
        <v>18713700</v>
      </c>
      <c r="P196" s="214">
        <v>-2.7273577844311378E-2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9" t="s">
        <v>16</v>
      </c>
      <c r="B8" s="361"/>
      <c r="C8" s="364" t="s">
        <v>20</v>
      </c>
      <c r="D8" s="364" t="s">
        <v>21</v>
      </c>
      <c r="E8" s="356" t="s">
        <v>22</v>
      </c>
      <c r="F8" s="357"/>
      <c r="G8" s="358"/>
      <c r="H8" s="356" t="s">
        <v>23</v>
      </c>
      <c r="I8" s="357"/>
      <c r="J8" s="358"/>
      <c r="K8" s="26"/>
      <c r="L8" s="48"/>
      <c r="M8" s="48"/>
      <c r="N8" s="1"/>
      <c r="O8" s="1"/>
    </row>
    <row r="9" spans="1:15" ht="36" customHeight="1">
      <c r="A9" s="360"/>
      <c r="B9" s="363"/>
      <c r="C9" s="363"/>
      <c r="D9" s="3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24811.5</v>
      </c>
      <c r="D10" s="34">
        <v>24821.100000000002</v>
      </c>
      <c r="E10" s="34">
        <v>24774.850000000006</v>
      </c>
      <c r="F10" s="34">
        <v>24738.200000000004</v>
      </c>
      <c r="G10" s="34">
        <v>24691.950000000008</v>
      </c>
      <c r="H10" s="34">
        <v>24857.750000000004</v>
      </c>
      <c r="I10" s="34">
        <v>24903.999999999996</v>
      </c>
      <c r="J10" s="34">
        <v>24940.65</v>
      </c>
      <c r="K10" s="34">
        <v>24867.35</v>
      </c>
      <c r="L10" s="34">
        <v>24784.45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50985.7</v>
      </c>
      <c r="D11" s="34">
        <v>50953.383333333331</v>
      </c>
      <c r="E11" s="34">
        <v>50826.766666666663</v>
      </c>
      <c r="F11" s="34">
        <v>50667.833333333328</v>
      </c>
      <c r="G11" s="34">
        <v>50541.21666666666</v>
      </c>
      <c r="H11" s="34">
        <v>51112.316666666666</v>
      </c>
      <c r="I11" s="34">
        <v>51238.933333333334</v>
      </c>
      <c r="J11" s="34">
        <v>51397.866666666669</v>
      </c>
      <c r="K11" s="34">
        <v>51080</v>
      </c>
      <c r="L11" s="34">
        <v>50794.45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7325.35</v>
      </c>
      <c r="D12" s="36">
        <v>7345.3166666666657</v>
      </c>
      <c r="E12" s="36">
        <v>7290.9333333333316</v>
      </c>
      <c r="F12" s="36">
        <v>7256.5166666666655</v>
      </c>
      <c r="G12" s="36">
        <v>7202.1333333333314</v>
      </c>
      <c r="H12" s="36">
        <v>7379.7333333333318</v>
      </c>
      <c r="I12" s="36">
        <v>7434.1166666666668</v>
      </c>
      <c r="J12" s="36">
        <v>7468.5333333333319</v>
      </c>
      <c r="K12" s="36">
        <v>7399.7</v>
      </c>
      <c r="L12" s="36">
        <v>7310.9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9266.4500000000007</v>
      </c>
      <c r="D13" s="36">
        <v>9264.3666666666668</v>
      </c>
      <c r="E13" s="36">
        <v>9242.2833333333328</v>
      </c>
      <c r="F13" s="36">
        <v>9218.1166666666668</v>
      </c>
      <c r="G13" s="36">
        <v>9196.0333333333328</v>
      </c>
      <c r="H13" s="36">
        <v>9288.5333333333328</v>
      </c>
      <c r="I13" s="36">
        <v>9310.616666666665</v>
      </c>
      <c r="J13" s="36">
        <v>9334.7833333333328</v>
      </c>
      <c r="K13" s="36">
        <v>9286.4500000000007</v>
      </c>
      <c r="L13" s="36">
        <v>9240.2000000000007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41506.199999999997</v>
      </c>
      <c r="D14" s="36">
        <v>41582.133333333331</v>
      </c>
      <c r="E14" s="36">
        <v>41330.266666666663</v>
      </c>
      <c r="F14" s="36">
        <v>41154.333333333328</v>
      </c>
      <c r="G14" s="36">
        <v>40902.46666666666</v>
      </c>
      <c r="H14" s="36">
        <v>41758.066666666666</v>
      </c>
      <c r="I14" s="36">
        <v>42009.933333333334</v>
      </c>
      <c r="J14" s="36">
        <v>42185.866666666669</v>
      </c>
      <c r="K14" s="36">
        <v>41834</v>
      </c>
      <c r="L14" s="36">
        <v>41406.199999999997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11346</v>
      </c>
      <c r="D15" s="36">
        <v>11364.15</v>
      </c>
      <c r="E15" s="36">
        <v>11302.55</v>
      </c>
      <c r="F15" s="36">
        <v>11259.1</v>
      </c>
      <c r="G15" s="36">
        <v>11197.5</v>
      </c>
      <c r="H15" s="36">
        <v>11407.599999999999</v>
      </c>
      <c r="I15" s="36">
        <v>11469.2</v>
      </c>
      <c r="J15" s="36">
        <v>11512.649999999998</v>
      </c>
      <c r="K15" s="36">
        <v>11425.75</v>
      </c>
      <c r="L15" s="36">
        <v>11320.7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16575.349999999999</v>
      </c>
      <c r="D16" s="36">
        <v>16557.8</v>
      </c>
      <c r="E16" s="36">
        <v>16510.399999999998</v>
      </c>
      <c r="F16" s="36">
        <v>16445.449999999997</v>
      </c>
      <c r="G16" s="36">
        <v>16398.049999999996</v>
      </c>
      <c r="H16" s="36">
        <v>16622.75</v>
      </c>
      <c r="I16" s="36">
        <v>16670.150000000001</v>
      </c>
      <c r="J16" s="36">
        <v>16735.100000000002</v>
      </c>
      <c r="K16" s="36">
        <v>16605.2</v>
      </c>
      <c r="L16" s="36">
        <v>16492.849999999999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7859.55</v>
      </c>
      <c r="D17" s="36">
        <v>7880.05</v>
      </c>
      <c r="E17" s="36">
        <v>7810.1</v>
      </c>
      <c r="F17" s="36">
        <v>7760.6500000000005</v>
      </c>
      <c r="G17" s="36">
        <v>7690.7000000000007</v>
      </c>
      <c r="H17" s="36">
        <v>7929.5</v>
      </c>
      <c r="I17" s="36">
        <v>7999.4499999999989</v>
      </c>
      <c r="J17" s="36">
        <v>8048.9</v>
      </c>
      <c r="K17" s="31">
        <v>7950</v>
      </c>
      <c r="L17" s="31">
        <v>7830.6</v>
      </c>
      <c r="M17" s="31">
        <v>1.12842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2348.6</v>
      </c>
      <c r="D18" s="36">
        <v>2342.8166666666666</v>
      </c>
      <c r="E18" s="36">
        <v>2322.333333333333</v>
      </c>
      <c r="F18" s="36">
        <v>2296.0666666666666</v>
      </c>
      <c r="G18" s="36">
        <v>2275.583333333333</v>
      </c>
      <c r="H18" s="36">
        <v>2369.083333333333</v>
      </c>
      <c r="I18" s="36">
        <v>2389.5666666666666</v>
      </c>
      <c r="J18" s="36">
        <v>2415.833333333333</v>
      </c>
      <c r="K18" s="31">
        <v>2363.3000000000002</v>
      </c>
      <c r="L18" s="31">
        <v>2316.5500000000002</v>
      </c>
      <c r="M18" s="31">
        <v>3.2322700000000002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1417.15</v>
      </c>
      <c r="D19" s="36">
        <v>1395.1166666666668</v>
      </c>
      <c r="E19" s="36">
        <v>1367.5833333333335</v>
      </c>
      <c r="F19" s="36">
        <v>1318.0166666666667</v>
      </c>
      <c r="G19" s="36">
        <v>1290.4833333333333</v>
      </c>
      <c r="H19" s="36">
        <v>1444.6833333333336</v>
      </c>
      <c r="I19" s="36">
        <v>1472.2166666666669</v>
      </c>
      <c r="J19" s="36">
        <v>1521.7833333333338</v>
      </c>
      <c r="K19" s="31">
        <v>1422.65</v>
      </c>
      <c r="L19" s="31">
        <v>1345.55</v>
      </c>
      <c r="M19" s="31">
        <v>14.58647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633.4</v>
      </c>
      <c r="D20" s="36">
        <v>633.35</v>
      </c>
      <c r="E20" s="36">
        <v>629.35</v>
      </c>
      <c r="F20" s="36">
        <v>625.29999999999995</v>
      </c>
      <c r="G20" s="36">
        <v>621.29999999999995</v>
      </c>
      <c r="H20" s="36">
        <v>637.40000000000009</v>
      </c>
      <c r="I20" s="36">
        <v>641.40000000000009</v>
      </c>
      <c r="J20" s="36">
        <v>645.45000000000016</v>
      </c>
      <c r="K20" s="31">
        <v>637.35</v>
      </c>
      <c r="L20" s="31">
        <v>629.29999999999995</v>
      </c>
      <c r="M20" s="31">
        <v>12.146229999999999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1077.75</v>
      </c>
      <c r="D21" s="36">
        <v>1084.2166666666667</v>
      </c>
      <c r="E21" s="36">
        <v>1068.5333333333333</v>
      </c>
      <c r="F21" s="36">
        <v>1059.3166666666666</v>
      </c>
      <c r="G21" s="36">
        <v>1043.6333333333332</v>
      </c>
      <c r="H21" s="36">
        <v>1093.4333333333334</v>
      </c>
      <c r="I21" s="36">
        <v>1109.1166666666668</v>
      </c>
      <c r="J21" s="36">
        <v>1118.3333333333335</v>
      </c>
      <c r="K21" s="31">
        <v>1099.9000000000001</v>
      </c>
      <c r="L21" s="31">
        <v>1075</v>
      </c>
      <c r="M21" s="31">
        <v>19.426880000000001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3099.05</v>
      </c>
      <c r="D22" s="36">
        <v>3113.35</v>
      </c>
      <c r="E22" s="36">
        <v>3076.7</v>
      </c>
      <c r="F22" s="36">
        <v>3054.35</v>
      </c>
      <c r="G22" s="36">
        <v>3017.7</v>
      </c>
      <c r="H22" s="36">
        <v>3135.7</v>
      </c>
      <c r="I22" s="36">
        <v>3172.3500000000004</v>
      </c>
      <c r="J22" s="36">
        <v>3194.7</v>
      </c>
      <c r="K22" s="31">
        <v>3150</v>
      </c>
      <c r="L22" s="31">
        <v>3091</v>
      </c>
      <c r="M22" s="31">
        <v>13.78912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1886.35</v>
      </c>
      <c r="D23" s="36">
        <v>1892.8666666666668</v>
      </c>
      <c r="E23" s="36">
        <v>1863.7333333333336</v>
      </c>
      <c r="F23" s="36">
        <v>1841.1166666666668</v>
      </c>
      <c r="G23" s="36">
        <v>1811.9833333333336</v>
      </c>
      <c r="H23" s="36">
        <v>1915.4833333333336</v>
      </c>
      <c r="I23" s="36">
        <v>1944.6166666666668</v>
      </c>
      <c r="J23" s="36">
        <v>1967.2333333333336</v>
      </c>
      <c r="K23" s="31">
        <v>1922</v>
      </c>
      <c r="L23" s="31">
        <v>1870.25</v>
      </c>
      <c r="M23" s="31">
        <v>7.5507900000000001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1492.3</v>
      </c>
      <c r="D24" s="36">
        <v>1497.4000000000003</v>
      </c>
      <c r="E24" s="36">
        <v>1485.3000000000006</v>
      </c>
      <c r="F24" s="36">
        <v>1478.3000000000004</v>
      </c>
      <c r="G24" s="36">
        <v>1466.2000000000007</v>
      </c>
      <c r="H24" s="36">
        <v>1504.4000000000005</v>
      </c>
      <c r="I24" s="36">
        <v>1516.5000000000005</v>
      </c>
      <c r="J24" s="36">
        <v>1523.5000000000005</v>
      </c>
      <c r="K24" s="31">
        <v>1509.5</v>
      </c>
      <c r="L24" s="31">
        <v>1490.4</v>
      </c>
      <c r="M24" s="31">
        <v>14.420640000000001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673.7</v>
      </c>
      <c r="D25" s="36">
        <v>680.73333333333335</v>
      </c>
      <c r="E25" s="36">
        <v>663.9666666666667</v>
      </c>
      <c r="F25" s="36">
        <v>654.23333333333335</v>
      </c>
      <c r="G25" s="36">
        <v>637.4666666666667</v>
      </c>
      <c r="H25" s="36">
        <v>690.4666666666667</v>
      </c>
      <c r="I25" s="36">
        <v>707.23333333333335</v>
      </c>
      <c r="J25" s="36">
        <v>716.9666666666667</v>
      </c>
      <c r="K25" s="31">
        <v>697.5</v>
      </c>
      <c r="L25" s="31">
        <v>671</v>
      </c>
      <c r="M25" s="31">
        <v>41.86497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860.9</v>
      </c>
      <c r="D26" s="36">
        <v>862.13333333333333</v>
      </c>
      <c r="E26" s="36">
        <v>856.76666666666665</v>
      </c>
      <c r="F26" s="36">
        <v>852.63333333333333</v>
      </c>
      <c r="G26" s="36">
        <v>847.26666666666665</v>
      </c>
      <c r="H26" s="36">
        <v>866.26666666666665</v>
      </c>
      <c r="I26" s="36">
        <v>871.63333333333321</v>
      </c>
      <c r="J26" s="36">
        <v>875.76666666666665</v>
      </c>
      <c r="K26" s="31">
        <v>867.5</v>
      </c>
      <c r="L26" s="31">
        <v>858</v>
      </c>
      <c r="M26" s="31">
        <v>44.234580000000001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380.5</v>
      </c>
      <c r="D27" s="36">
        <v>386.9666666666667</v>
      </c>
      <c r="E27" s="36">
        <v>372.03333333333342</v>
      </c>
      <c r="F27" s="36">
        <v>363.56666666666672</v>
      </c>
      <c r="G27" s="36">
        <v>348.63333333333344</v>
      </c>
      <c r="H27" s="36">
        <v>395.43333333333339</v>
      </c>
      <c r="I27" s="36">
        <v>410.36666666666667</v>
      </c>
      <c r="J27" s="36">
        <v>418.83333333333337</v>
      </c>
      <c r="K27" s="31">
        <v>401.9</v>
      </c>
      <c r="L27" s="31">
        <v>378.5</v>
      </c>
      <c r="M27" s="31">
        <v>95.870230000000006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223.27</v>
      </c>
      <c r="D28" s="36">
        <v>223.82000000000002</v>
      </c>
      <c r="E28" s="36">
        <v>221.64000000000004</v>
      </c>
      <c r="F28" s="36">
        <v>220.01000000000002</v>
      </c>
      <c r="G28" s="36">
        <v>217.83000000000004</v>
      </c>
      <c r="H28" s="36">
        <v>225.45000000000005</v>
      </c>
      <c r="I28" s="36">
        <v>227.63000000000005</v>
      </c>
      <c r="J28" s="36">
        <v>229.26000000000005</v>
      </c>
      <c r="K28" s="31">
        <v>226</v>
      </c>
      <c r="L28" s="31">
        <v>222.19</v>
      </c>
      <c r="M28" s="31">
        <v>67.873800000000003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314.3</v>
      </c>
      <c r="D29" s="36">
        <v>315.81666666666666</v>
      </c>
      <c r="E29" s="36">
        <v>311.5333333333333</v>
      </c>
      <c r="F29" s="36">
        <v>308.76666666666665</v>
      </c>
      <c r="G29" s="36">
        <v>304.48333333333329</v>
      </c>
      <c r="H29" s="36">
        <v>318.58333333333331</v>
      </c>
      <c r="I29" s="36">
        <v>322.86666666666673</v>
      </c>
      <c r="J29" s="36">
        <v>325.63333333333333</v>
      </c>
      <c r="K29" s="31">
        <v>320.10000000000002</v>
      </c>
      <c r="L29" s="31">
        <v>313.05</v>
      </c>
      <c r="M29" s="31">
        <v>32.047930000000001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5768.05</v>
      </c>
      <c r="D30" s="36">
        <v>5793.7</v>
      </c>
      <c r="E30" s="36">
        <v>5722.8499999999995</v>
      </c>
      <c r="F30" s="36">
        <v>5677.65</v>
      </c>
      <c r="G30" s="36">
        <v>5606.7999999999993</v>
      </c>
      <c r="H30" s="36">
        <v>5838.9</v>
      </c>
      <c r="I30" s="36">
        <v>5909.75</v>
      </c>
      <c r="J30" s="36">
        <v>5954.95</v>
      </c>
      <c r="K30" s="31">
        <v>5864.55</v>
      </c>
      <c r="L30" s="31">
        <v>5748.5</v>
      </c>
      <c r="M30" s="31">
        <v>3.4290600000000002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631.79999999999995</v>
      </c>
      <c r="D31" s="36">
        <v>631.25</v>
      </c>
      <c r="E31" s="36">
        <v>623</v>
      </c>
      <c r="F31" s="36">
        <v>614.20000000000005</v>
      </c>
      <c r="G31" s="36">
        <v>605.95000000000005</v>
      </c>
      <c r="H31" s="36">
        <v>640.04999999999995</v>
      </c>
      <c r="I31" s="36">
        <v>648.29999999999995</v>
      </c>
      <c r="J31" s="36">
        <v>657.09999999999991</v>
      </c>
      <c r="K31" s="31">
        <v>639.5</v>
      </c>
      <c r="L31" s="31">
        <v>622.45000000000005</v>
      </c>
      <c r="M31" s="31">
        <v>52.997630000000001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6830.55</v>
      </c>
      <c r="D32" s="36">
        <v>6813.1833333333334</v>
      </c>
      <c r="E32" s="36">
        <v>6768.3666666666668</v>
      </c>
      <c r="F32" s="36">
        <v>6706.1833333333334</v>
      </c>
      <c r="G32" s="36">
        <v>6661.3666666666668</v>
      </c>
      <c r="H32" s="36">
        <v>6875.3666666666668</v>
      </c>
      <c r="I32" s="36">
        <v>6920.1833333333343</v>
      </c>
      <c r="J32" s="36">
        <v>6982.3666666666668</v>
      </c>
      <c r="K32" s="31">
        <v>6858</v>
      </c>
      <c r="L32" s="31">
        <v>6751</v>
      </c>
      <c r="M32" s="31">
        <v>3.4464100000000002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507.6</v>
      </c>
      <c r="D33" s="36">
        <v>506.31666666666666</v>
      </c>
      <c r="E33" s="36">
        <v>501.7833333333333</v>
      </c>
      <c r="F33" s="36">
        <v>495.96666666666664</v>
      </c>
      <c r="G33" s="36">
        <v>491.43333333333328</v>
      </c>
      <c r="H33" s="36">
        <v>512.13333333333333</v>
      </c>
      <c r="I33" s="36">
        <v>516.66666666666674</v>
      </c>
      <c r="J33" s="36">
        <v>522.48333333333335</v>
      </c>
      <c r="K33" s="31">
        <v>510.85</v>
      </c>
      <c r="L33" s="31">
        <v>500.5</v>
      </c>
      <c r="M33" s="31">
        <v>11.46477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261.75</v>
      </c>
      <c r="D34" s="36">
        <v>261.3</v>
      </c>
      <c r="E34" s="36">
        <v>260.20000000000005</v>
      </c>
      <c r="F34" s="36">
        <v>258.65000000000003</v>
      </c>
      <c r="G34" s="36">
        <v>257.55000000000007</v>
      </c>
      <c r="H34" s="36">
        <v>262.85000000000002</v>
      </c>
      <c r="I34" s="36">
        <v>263.95000000000005</v>
      </c>
      <c r="J34" s="36">
        <v>265.5</v>
      </c>
      <c r="K34" s="31">
        <v>262.39999999999998</v>
      </c>
      <c r="L34" s="31">
        <v>259.75</v>
      </c>
      <c r="M34" s="31">
        <v>42.070599999999999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3186.6</v>
      </c>
      <c r="D35" s="36">
        <v>3180.4333333333329</v>
      </c>
      <c r="E35" s="36">
        <v>3162.2166666666658</v>
      </c>
      <c r="F35" s="36">
        <v>3137.833333333333</v>
      </c>
      <c r="G35" s="36">
        <v>3119.6166666666659</v>
      </c>
      <c r="H35" s="36">
        <v>3204.8166666666657</v>
      </c>
      <c r="I35" s="36">
        <v>3223.0333333333328</v>
      </c>
      <c r="J35" s="36">
        <v>3247.4166666666656</v>
      </c>
      <c r="K35" s="31">
        <v>3198.65</v>
      </c>
      <c r="L35" s="31">
        <v>3156.05</v>
      </c>
      <c r="M35" s="31">
        <v>15.40888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1955.95</v>
      </c>
      <c r="D36" s="36">
        <v>1937.3333333333333</v>
      </c>
      <c r="E36" s="36">
        <v>1913.6666666666665</v>
      </c>
      <c r="F36" s="36">
        <v>1871.3833333333332</v>
      </c>
      <c r="G36" s="36">
        <v>1847.7166666666665</v>
      </c>
      <c r="H36" s="36">
        <v>1979.6166666666666</v>
      </c>
      <c r="I36" s="36">
        <v>2003.2833333333331</v>
      </c>
      <c r="J36" s="36">
        <v>2045.5666666666666</v>
      </c>
      <c r="K36" s="31">
        <v>1961</v>
      </c>
      <c r="L36" s="31">
        <v>1895.05</v>
      </c>
      <c r="M36" s="31">
        <v>10.36936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1533.85</v>
      </c>
      <c r="D37" s="36">
        <v>1525.8333333333333</v>
      </c>
      <c r="E37" s="36">
        <v>1512.0166666666664</v>
      </c>
      <c r="F37" s="36">
        <v>1490.1833333333332</v>
      </c>
      <c r="G37" s="36">
        <v>1476.3666666666663</v>
      </c>
      <c r="H37" s="36">
        <v>1547.6666666666665</v>
      </c>
      <c r="I37" s="36">
        <v>1561.4833333333336</v>
      </c>
      <c r="J37" s="36">
        <v>1583.3166666666666</v>
      </c>
      <c r="K37" s="31">
        <v>1539.65</v>
      </c>
      <c r="L37" s="31">
        <v>1504</v>
      </c>
      <c r="M37" s="31">
        <v>10.63659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5057.8500000000004</v>
      </c>
      <c r="D38" s="36">
        <v>5074.666666666667</v>
      </c>
      <c r="E38" s="36">
        <v>5004.3333333333339</v>
      </c>
      <c r="F38" s="36">
        <v>4950.8166666666666</v>
      </c>
      <c r="G38" s="36">
        <v>4880.4833333333336</v>
      </c>
      <c r="H38" s="36">
        <v>5128.1833333333343</v>
      </c>
      <c r="I38" s="36">
        <v>5198.5166666666682</v>
      </c>
      <c r="J38" s="36">
        <v>5252.0333333333347</v>
      </c>
      <c r="K38" s="31">
        <v>5145</v>
      </c>
      <c r="L38" s="31">
        <v>5021.1499999999996</v>
      </c>
      <c r="M38" s="31">
        <v>3.5319799999999999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1169.95</v>
      </c>
      <c r="D39" s="36">
        <v>1173.3</v>
      </c>
      <c r="E39" s="36">
        <v>1165.5999999999999</v>
      </c>
      <c r="F39" s="36">
        <v>1161.25</v>
      </c>
      <c r="G39" s="36">
        <v>1153.55</v>
      </c>
      <c r="H39" s="36">
        <v>1177.6499999999999</v>
      </c>
      <c r="I39" s="36">
        <v>1185.3500000000001</v>
      </c>
      <c r="J39" s="36">
        <v>1189.6999999999998</v>
      </c>
      <c r="K39" s="31">
        <v>1181</v>
      </c>
      <c r="L39" s="31">
        <v>1168.95</v>
      </c>
      <c r="M39" s="31">
        <v>58.413260000000001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9914.2000000000007</v>
      </c>
      <c r="D40" s="36">
        <v>9922.1</v>
      </c>
      <c r="E40" s="36">
        <v>9833.2000000000007</v>
      </c>
      <c r="F40" s="36">
        <v>9752.2000000000007</v>
      </c>
      <c r="G40" s="36">
        <v>9663.3000000000011</v>
      </c>
      <c r="H40" s="36">
        <v>10003.1</v>
      </c>
      <c r="I40" s="36">
        <v>10091.999999999998</v>
      </c>
      <c r="J40" s="36">
        <v>10173</v>
      </c>
      <c r="K40" s="31">
        <v>10011</v>
      </c>
      <c r="L40" s="31">
        <v>9841.1</v>
      </c>
      <c r="M40" s="31">
        <v>3.8887399999999999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6743.6</v>
      </c>
      <c r="D41" s="36">
        <v>6744.166666666667</v>
      </c>
      <c r="E41" s="36">
        <v>6723.3333333333339</v>
      </c>
      <c r="F41" s="36">
        <v>6703.0666666666666</v>
      </c>
      <c r="G41" s="36">
        <v>6682.2333333333336</v>
      </c>
      <c r="H41" s="36">
        <v>6764.4333333333343</v>
      </c>
      <c r="I41" s="36">
        <v>6785.2666666666682</v>
      </c>
      <c r="J41" s="36">
        <v>6805.5333333333347</v>
      </c>
      <c r="K41" s="31">
        <v>6765</v>
      </c>
      <c r="L41" s="31">
        <v>6723.9</v>
      </c>
      <c r="M41" s="31">
        <v>7.2826000000000004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1625.7</v>
      </c>
      <c r="D42" s="36">
        <v>1623.25</v>
      </c>
      <c r="E42" s="36">
        <v>1616.5</v>
      </c>
      <c r="F42" s="36">
        <v>1607.3</v>
      </c>
      <c r="G42" s="36">
        <v>1600.55</v>
      </c>
      <c r="H42" s="36">
        <v>1632.45</v>
      </c>
      <c r="I42" s="36">
        <v>1639.2</v>
      </c>
      <c r="J42" s="36">
        <v>1648.4</v>
      </c>
      <c r="K42" s="31">
        <v>1630</v>
      </c>
      <c r="L42" s="31">
        <v>1614.05</v>
      </c>
      <c r="M42" s="31">
        <v>13.25535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9880.9</v>
      </c>
      <c r="D43" s="36">
        <v>9840.2833333333347</v>
      </c>
      <c r="E43" s="36">
        <v>9780.5666666666693</v>
      </c>
      <c r="F43" s="36">
        <v>9680.2333333333354</v>
      </c>
      <c r="G43" s="36">
        <v>9620.5166666666701</v>
      </c>
      <c r="H43" s="36">
        <v>9940.6166666666686</v>
      </c>
      <c r="I43" s="36">
        <v>10000.333333333332</v>
      </c>
      <c r="J43" s="36">
        <v>10100.666666666668</v>
      </c>
      <c r="K43" s="31">
        <v>9900</v>
      </c>
      <c r="L43" s="31">
        <v>9739.9500000000007</v>
      </c>
      <c r="M43" s="31">
        <v>0.29193000000000002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2869.8</v>
      </c>
      <c r="D44" s="36">
        <v>2860.0499999999997</v>
      </c>
      <c r="E44" s="36">
        <v>2845.7499999999995</v>
      </c>
      <c r="F44" s="36">
        <v>2821.7</v>
      </c>
      <c r="G44" s="36">
        <v>2807.3999999999996</v>
      </c>
      <c r="H44" s="36">
        <v>2884.0999999999995</v>
      </c>
      <c r="I44" s="36">
        <v>2898.3999999999996</v>
      </c>
      <c r="J44" s="36">
        <v>2922.4499999999994</v>
      </c>
      <c r="K44" s="31">
        <v>2874.35</v>
      </c>
      <c r="L44" s="31">
        <v>2836</v>
      </c>
      <c r="M44" s="31">
        <v>1.2050799999999999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205.43</v>
      </c>
      <c r="D45" s="36">
        <v>207.07000000000002</v>
      </c>
      <c r="E45" s="36">
        <v>203.07000000000005</v>
      </c>
      <c r="F45" s="36">
        <v>200.71000000000004</v>
      </c>
      <c r="G45" s="36">
        <v>196.71000000000006</v>
      </c>
      <c r="H45" s="36">
        <v>209.43000000000004</v>
      </c>
      <c r="I45" s="36">
        <v>213.42999999999998</v>
      </c>
      <c r="J45" s="36">
        <v>215.79000000000002</v>
      </c>
      <c r="K45" s="31">
        <v>211.07</v>
      </c>
      <c r="L45" s="31">
        <v>204.71</v>
      </c>
      <c r="M45" s="31">
        <v>202.10212000000001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254.1</v>
      </c>
      <c r="D46" s="36">
        <v>254.79999999999998</v>
      </c>
      <c r="E46" s="36">
        <v>252.79999999999995</v>
      </c>
      <c r="F46" s="36">
        <v>251.49999999999997</v>
      </c>
      <c r="G46" s="36">
        <v>249.49999999999994</v>
      </c>
      <c r="H46" s="36">
        <v>256.09999999999997</v>
      </c>
      <c r="I46" s="36">
        <v>258.10000000000002</v>
      </c>
      <c r="J46" s="36">
        <v>259.39999999999998</v>
      </c>
      <c r="K46" s="31">
        <v>256.8</v>
      </c>
      <c r="L46" s="31">
        <v>253.5</v>
      </c>
      <c r="M46" s="31">
        <v>111.02262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120.98</v>
      </c>
      <c r="D47" s="36">
        <v>120.58</v>
      </c>
      <c r="E47" s="36">
        <v>119.91</v>
      </c>
      <c r="F47" s="36">
        <v>118.84</v>
      </c>
      <c r="G47" s="36">
        <v>118.17</v>
      </c>
      <c r="H47" s="36">
        <v>121.64999999999999</v>
      </c>
      <c r="I47" s="36">
        <v>122.31999999999998</v>
      </c>
      <c r="J47" s="36">
        <v>123.38999999999999</v>
      </c>
      <c r="K47" s="31">
        <v>121.25</v>
      </c>
      <c r="L47" s="31">
        <v>119.51</v>
      </c>
      <c r="M47" s="31">
        <v>49.769669999999998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1446.3</v>
      </c>
      <c r="D48" s="36">
        <v>1441.9333333333334</v>
      </c>
      <c r="E48" s="36">
        <v>1427.4166666666667</v>
      </c>
      <c r="F48" s="36">
        <v>1408.5333333333333</v>
      </c>
      <c r="G48" s="36">
        <v>1394.0166666666667</v>
      </c>
      <c r="H48" s="36">
        <v>1460.8166666666668</v>
      </c>
      <c r="I48" s="36">
        <v>1475.3333333333333</v>
      </c>
      <c r="J48" s="36">
        <v>1494.2166666666669</v>
      </c>
      <c r="K48" s="31">
        <v>1456.45</v>
      </c>
      <c r="L48" s="31">
        <v>1423.05</v>
      </c>
      <c r="M48" s="31">
        <v>6.7434000000000003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582.04999999999995</v>
      </c>
      <c r="D49" s="36">
        <v>585.93333333333328</v>
      </c>
      <c r="E49" s="36">
        <v>574.66666666666652</v>
      </c>
      <c r="F49" s="36">
        <v>567.28333333333319</v>
      </c>
      <c r="G49" s="36">
        <v>556.01666666666642</v>
      </c>
      <c r="H49" s="36">
        <v>593.31666666666661</v>
      </c>
      <c r="I49" s="36">
        <v>604.58333333333326</v>
      </c>
      <c r="J49" s="36">
        <v>611.9666666666667</v>
      </c>
      <c r="K49" s="31">
        <v>597.20000000000005</v>
      </c>
      <c r="L49" s="31">
        <v>578.54999999999995</v>
      </c>
      <c r="M49" s="31">
        <v>33.074179999999998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1304.45</v>
      </c>
      <c r="D50" s="36">
        <v>1313.05</v>
      </c>
      <c r="E50" s="36">
        <v>1293.1499999999999</v>
      </c>
      <c r="F50" s="36">
        <v>1281.8499999999999</v>
      </c>
      <c r="G50" s="36">
        <v>1261.9499999999998</v>
      </c>
      <c r="H50" s="36">
        <v>1324.35</v>
      </c>
      <c r="I50" s="36">
        <v>1344.25</v>
      </c>
      <c r="J50" s="36">
        <v>1355.55</v>
      </c>
      <c r="K50" s="31">
        <v>1332.95</v>
      </c>
      <c r="L50" s="31">
        <v>1301.75</v>
      </c>
      <c r="M50" s="31">
        <v>6.4173299999999998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304.5</v>
      </c>
      <c r="D51" s="36">
        <v>304.96666666666664</v>
      </c>
      <c r="E51" s="36">
        <v>303.0333333333333</v>
      </c>
      <c r="F51" s="36">
        <v>301.56666666666666</v>
      </c>
      <c r="G51" s="36">
        <v>299.63333333333333</v>
      </c>
      <c r="H51" s="36">
        <v>306.43333333333328</v>
      </c>
      <c r="I51" s="36">
        <v>308.36666666666656</v>
      </c>
      <c r="J51" s="36">
        <v>309.83333333333326</v>
      </c>
      <c r="K51" s="31">
        <v>306.89999999999998</v>
      </c>
      <c r="L51" s="31">
        <v>303.5</v>
      </c>
      <c r="M51" s="31">
        <v>130.74829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1621.2</v>
      </c>
      <c r="D52" s="36">
        <v>1621.05</v>
      </c>
      <c r="E52" s="36">
        <v>1594.1499999999999</v>
      </c>
      <c r="F52" s="36">
        <v>1567.1</v>
      </c>
      <c r="G52" s="36">
        <v>1540.1999999999998</v>
      </c>
      <c r="H52" s="36">
        <v>1648.1</v>
      </c>
      <c r="I52" s="36">
        <v>1675</v>
      </c>
      <c r="J52" s="36">
        <v>1702.05</v>
      </c>
      <c r="K52" s="31">
        <v>1647.95</v>
      </c>
      <c r="L52" s="31">
        <v>1594</v>
      </c>
      <c r="M52" s="31">
        <v>9.5595700000000008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299.64999999999998</v>
      </c>
      <c r="D53" s="36">
        <v>299.66666666666669</v>
      </c>
      <c r="E53" s="36">
        <v>296.83333333333337</v>
      </c>
      <c r="F53" s="36">
        <v>294.01666666666671</v>
      </c>
      <c r="G53" s="36">
        <v>291.18333333333339</v>
      </c>
      <c r="H53" s="36">
        <v>302.48333333333335</v>
      </c>
      <c r="I53" s="36">
        <v>305.31666666666672</v>
      </c>
      <c r="J53" s="36">
        <v>308.13333333333333</v>
      </c>
      <c r="K53" s="31">
        <v>302.5</v>
      </c>
      <c r="L53" s="31">
        <v>296.85000000000002</v>
      </c>
      <c r="M53" s="31">
        <v>120.84994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350.1</v>
      </c>
      <c r="D54" s="36">
        <v>351.25</v>
      </c>
      <c r="E54" s="36">
        <v>347.4</v>
      </c>
      <c r="F54" s="36">
        <v>344.7</v>
      </c>
      <c r="G54" s="36">
        <v>340.84999999999997</v>
      </c>
      <c r="H54" s="36">
        <v>353.95</v>
      </c>
      <c r="I54" s="36">
        <v>357.8</v>
      </c>
      <c r="J54" s="36">
        <v>360.5</v>
      </c>
      <c r="K54" s="31">
        <v>355.1</v>
      </c>
      <c r="L54" s="31">
        <v>348.55</v>
      </c>
      <c r="M54" s="31">
        <v>102.44576000000001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1486.35</v>
      </c>
      <c r="D55" s="36">
        <v>1483.75</v>
      </c>
      <c r="E55" s="36">
        <v>1467.6</v>
      </c>
      <c r="F55" s="36">
        <v>1448.85</v>
      </c>
      <c r="G55" s="36">
        <v>1432.6999999999998</v>
      </c>
      <c r="H55" s="36">
        <v>1502.5</v>
      </c>
      <c r="I55" s="36">
        <v>1518.65</v>
      </c>
      <c r="J55" s="36">
        <v>1537.4</v>
      </c>
      <c r="K55" s="31">
        <v>1499.9</v>
      </c>
      <c r="L55" s="31">
        <v>1465</v>
      </c>
      <c r="M55" s="31">
        <v>67.813249999999996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356.5</v>
      </c>
      <c r="D56" s="36">
        <v>356.41666666666669</v>
      </c>
      <c r="E56" s="36">
        <v>353.78333333333336</v>
      </c>
      <c r="F56" s="36">
        <v>351.06666666666666</v>
      </c>
      <c r="G56" s="36">
        <v>348.43333333333334</v>
      </c>
      <c r="H56" s="36">
        <v>359.13333333333338</v>
      </c>
      <c r="I56" s="36">
        <v>361.76666666666671</v>
      </c>
      <c r="J56" s="36">
        <v>364.48333333333341</v>
      </c>
      <c r="K56" s="31">
        <v>359.05</v>
      </c>
      <c r="L56" s="31">
        <v>353.7</v>
      </c>
      <c r="M56" s="31">
        <v>23.686330000000002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32503.15</v>
      </c>
      <c r="D57" s="36">
        <v>32388.333333333332</v>
      </c>
      <c r="E57" s="36">
        <v>32216.916666666664</v>
      </c>
      <c r="F57" s="36">
        <v>31930.683333333331</v>
      </c>
      <c r="G57" s="36">
        <v>31759.266666666663</v>
      </c>
      <c r="H57" s="36">
        <v>32674.566666666666</v>
      </c>
      <c r="I57" s="36">
        <v>32845.98333333333</v>
      </c>
      <c r="J57" s="36">
        <v>33132.216666666667</v>
      </c>
      <c r="K57" s="31">
        <v>32559.75</v>
      </c>
      <c r="L57" s="31">
        <v>32102.1</v>
      </c>
      <c r="M57" s="31">
        <v>0.32047999999999999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5836.8</v>
      </c>
      <c r="D58" s="36">
        <v>5834.4833333333327</v>
      </c>
      <c r="E58" s="36">
        <v>5810.9666666666653</v>
      </c>
      <c r="F58" s="36">
        <v>5785.1333333333323</v>
      </c>
      <c r="G58" s="36">
        <v>5761.616666666665</v>
      </c>
      <c r="H58" s="36">
        <v>5860.3166666666657</v>
      </c>
      <c r="I58" s="36">
        <v>5883.8333333333339</v>
      </c>
      <c r="J58" s="36">
        <v>5909.6666666666661</v>
      </c>
      <c r="K58" s="31">
        <v>5858</v>
      </c>
      <c r="L58" s="31">
        <v>5808.65</v>
      </c>
      <c r="M58" s="31">
        <v>1.60154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740.65</v>
      </c>
      <c r="D59" s="36">
        <v>739.73333333333323</v>
      </c>
      <c r="E59" s="36">
        <v>734.46666666666647</v>
      </c>
      <c r="F59" s="36">
        <v>728.28333333333319</v>
      </c>
      <c r="G59" s="36">
        <v>723.01666666666642</v>
      </c>
      <c r="H59" s="36">
        <v>745.91666666666652</v>
      </c>
      <c r="I59" s="36">
        <v>751.18333333333317</v>
      </c>
      <c r="J59" s="36">
        <v>757.36666666666656</v>
      </c>
      <c r="K59" s="31">
        <v>745</v>
      </c>
      <c r="L59" s="31">
        <v>733.55</v>
      </c>
      <c r="M59" s="31">
        <v>12.65141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112.33</v>
      </c>
      <c r="D60" s="36">
        <v>112.26666666666667</v>
      </c>
      <c r="E60" s="36">
        <v>111.87333333333333</v>
      </c>
      <c r="F60" s="36">
        <v>111.41666666666667</v>
      </c>
      <c r="G60" s="36">
        <v>111.02333333333334</v>
      </c>
      <c r="H60" s="36">
        <v>112.72333333333333</v>
      </c>
      <c r="I60" s="36">
        <v>113.11666666666667</v>
      </c>
      <c r="J60" s="36">
        <v>113.57333333333332</v>
      </c>
      <c r="K60" s="31">
        <v>112.66</v>
      </c>
      <c r="L60" s="31">
        <v>111.81</v>
      </c>
      <c r="M60" s="31">
        <v>139.67447000000001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1365.65</v>
      </c>
      <c r="D61" s="36">
        <v>1376.2</v>
      </c>
      <c r="E61" s="36">
        <v>1342.4</v>
      </c>
      <c r="F61" s="36">
        <v>1319.15</v>
      </c>
      <c r="G61" s="36">
        <v>1285.3500000000001</v>
      </c>
      <c r="H61" s="36">
        <v>1399.45</v>
      </c>
      <c r="I61" s="36">
        <v>1433.2499999999998</v>
      </c>
      <c r="J61" s="36">
        <v>1456.5</v>
      </c>
      <c r="K61" s="31">
        <v>1410</v>
      </c>
      <c r="L61" s="31">
        <v>1352.95</v>
      </c>
      <c r="M61" s="31">
        <v>16.40128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1585.8</v>
      </c>
      <c r="D62" s="36">
        <v>1586.95</v>
      </c>
      <c r="E62" s="36">
        <v>1574.9</v>
      </c>
      <c r="F62" s="36">
        <v>1564</v>
      </c>
      <c r="G62" s="36">
        <v>1551.95</v>
      </c>
      <c r="H62" s="36">
        <v>1597.8500000000001</v>
      </c>
      <c r="I62" s="36">
        <v>1609.8999999999999</v>
      </c>
      <c r="J62" s="36">
        <v>1620.8000000000002</v>
      </c>
      <c r="K62" s="31">
        <v>1599</v>
      </c>
      <c r="L62" s="31">
        <v>1576.05</v>
      </c>
      <c r="M62" s="31">
        <v>9.0681899999999995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528.85</v>
      </c>
      <c r="D63" s="36">
        <v>530.36666666666667</v>
      </c>
      <c r="E63" s="36">
        <v>525.2833333333333</v>
      </c>
      <c r="F63" s="36">
        <v>521.71666666666658</v>
      </c>
      <c r="G63" s="36">
        <v>516.63333333333321</v>
      </c>
      <c r="H63" s="36">
        <v>533.93333333333339</v>
      </c>
      <c r="I63" s="36">
        <v>539.01666666666665</v>
      </c>
      <c r="J63" s="36">
        <v>542.58333333333348</v>
      </c>
      <c r="K63" s="31">
        <v>535.45000000000005</v>
      </c>
      <c r="L63" s="31">
        <v>526.79999999999995</v>
      </c>
      <c r="M63" s="31">
        <v>85.316999999999993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6084.2</v>
      </c>
      <c r="D64" s="36">
        <v>6118.1000000000013</v>
      </c>
      <c r="E64" s="36">
        <v>6041.2000000000025</v>
      </c>
      <c r="F64" s="36">
        <v>5998.2000000000016</v>
      </c>
      <c r="G64" s="36">
        <v>5921.3000000000029</v>
      </c>
      <c r="H64" s="36">
        <v>6161.1000000000022</v>
      </c>
      <c r="I64" s="36">
        <v>6238.0000000000018</v>
      </c>
      <c r="J64" s="36">
        <v>6281.0000000000018</v>
      </c>
      <c r="K64" s="31">
        <v>6195</v>
      </c>
      <c r="L64" s="31">
        <v>6075.1</v>
      </c>
      <c r="M64" s="31">
        <v>2.19794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3605.15</v>
      </c>
      <c r="D65" s="36">
        <v>3598.5499999999997</v>
      </c>
      <c r="E65" s="36">
        <v>3582.2499999999995</v>
      </c>
      <c r="F65" s="36">
        <v>3559.35</v>
      </c>
      <c r="G65" s="36">
        <v>3543.0499999999997</v>
      </c>
      <c r="H65" s="36">
        <v>3621.4499999999994</v>
      </c>
      <c r="I65" s="36">
        <v>3637.7499999999995</v>
      </c>
      <c r="J65" s="36">
        <v>3660.6499999999992</v>
      </c>
      <c r="K65" s="31">
        <v>3614.85</v>
      </c>
      <c r="L65" s="31">
        <v>3575.65</v>
      </c>
      <c r="M65" s="31">
        <v>4.2081799999999996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988.85</v>
      </c>
      <c r="D66" s="36">
        <v>990.25</v>
      </c>
      <c r="E66" s="36">
        <v>983.6</v>
      </c>
      <c r="F66" s="36">
        <v>978.35</v>
      </c>
      <c r="G66" s="36">
        <v>971.7</v>
      </c>
      <c r="H66" s="36">
        <v>995.5</v>
      </c>
      <c r="I66" s="36">
        <v>1002.1500000000001</v>
      </c>
      <c r="J66" s="36">
        <v>1007.4</v>
      </c>
      <c r="K66" s="31">
        <v>996.9</v>
      </c>
      <c r="L66" s="31">
        <v>985</v>
      </c>
      <c r="M66" s="31">
        <v>14.19281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1781.55</v>
      </c>
      <c r="D67" s="36">
        <v>1777.5833333333333</v>
      </c>
      <c r="E67" s="36">
        <v>1766.1666666666665</v>
      </c>
      <c r="F67" s="36">
        <v>1750.7833333333333</v>
      </c>
      <c r="G67" s="36">
        <v>1739.3666666666666</v>
      </c>
      <c r="H67" s="36">
        <v>1792.9666666666665</v>
      </c>
      <c r="I67" s="36">
        <v>1804.383333333333</v>
      </c>
      <c r="J67" s="36">
        <v>1819.7666666666664</v>
      </c>
      <c r="K67" s="31">
        <v>1789</v>
      </c>
      <c r="L67" s="31">
        <v>1762.2</v>
      </c>
      <c r="M67" s="31">
        <v>4.9594899999999997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462.25</v>
      </c>
      <c r="D68" s="36">
        <v>467.41666666666669</v>
      </c>
      <c r="E68" s="36">
        <v>455.48333333333335</v>
      </c>
      <c r="F68" s="36">
        <v>448.71666666666664</v>
      </c>
      <c r="G68" s="36">
        <v>436.7833333333333</v>
      </c>
      <c r="H68" s="36">
        <v>474.18333333333339</v>
      </c>
      <c r="I68" s="36">
        <v>486.11666666666667</v>
      </c>
      <c r="J68" s="36">
        <v>492.88333333333344</v>
      </c>
      <c r="K68" s="31">
        <v>479.35</v>
      </c>
      <c r="L68" s="31">
        <v>460.65</v>
      </c>
      <c r="M68" s="31">
        <v>62.122590000000002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3815.7</v>
      </c>
      <c r="D69" s="36">
        <v>3820.3666666666663</v>
      </c>
      <c r="E69" s="36">
        <v>3797.5333333333328</v>
      </c>
      <c r="F69" s="36">
        <v>3779.3666666666663</v>
      </c>
      <c r="G69" s="36">
        <v>3756.5333333333328</v>
      </c>
      <c r="H69" s="36">
        <v>3838.5333333333328</v>
      </c>
      <c r="I69" s="36">
        <v>3861.3666666666659</v>
      </c>
      <c r="J69" s="36">
        <v>3879.5333333333328</v>
      </c>
      <c r="K69" s="31">
        <v>3843.2</v>
      </c>
      <c r="L69" s="31">
        <v>3802.2</v>
      </c>
      <c r="M69" s="31">
        <v>1.8174399999999999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859.25</v>
      </c>
      <c r="D70" s="36">
        <v>859.93333333333339</v>
      </c>
      <c r="E70" s="36">
        <v>853.36666666666679</v>
      </c>
      <c r="F70" s="36">
        <v>847.48333333333335</v>
      </c>
      <c r="G70" s="36">
        <v>840.91666666666674</v>
      </c>
      <c r="H70" s="36">
        <v>865.81666666666683</v>
      </c>
      <c r="I70" s="36">
        <v>872.38333333333344</v>
      </c>
      <c r="J70" s="36">
        <v>878.26666666666688</v>
      </c>
      <c r="K70" s="31">
        <v>866.5</v>
      </c>
      <c r="L70" s="31">
        <v>854.05</v>
      </c>
      <c r="M70" s="31">
        <v>15.97012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646.15</v>
      </c>
      <c r="D71" s="36">
        <v>641.98333333333323</v>
      </c>
      <c r="E71" s="36">
        <v>636.26666666666642</v>
      </c>
      <c r="F71" s="36">
        <v>626.38333333333321</v>
      </c>
      <c r="G71" s="36">
        <v>620.6666666666664</v>
      </c>
      <c r="H71" s="36">
        <v>651.86666666666645</v>
      </c>
      <c r="I71" s="36">
        <v>657.58333333333337</v>
      </c>
      <c r="J71" s="36">
        <v>667.46666666666647</v>
      </c>
      <c r="K71" s="31">
        <v>647.70000000000005</v>
      </c>
      <c r="L71" s="31">
        <v>632.1</v>
      </c>
      <c r="M71" s="31">
        <v>34.523420000000002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1799.4</v>
      </c>
      <c r="D72" s="36">
        <v>1786.5333333333335</v>
      </c>
      <c r="E72" s="36">
        <v>1769.616666666667</v>
      </c>
      <c r="F72" s="36">
        <v>1739.8333333333335</v>
      </c>
      <c r="G72" s="36">
        <v>1722.916666666667</v>
      </c>
      <c r="H72" s="36">
        <v>1816.3166666666671</v>
      </c>
      <c r="I72" s="36">
        <v>1833.2333333333336</v>
      </c>
      <c r="J72" s="36">
        <v>1863.0166666666671</v>
      </c>
      <c r="K72" s="31">
        <v>1803.45</v>
      </c>
      <c r="L72" s="31">
        <v>1756.75</v>
      </c>
      <c r="M72" s="31">
        <v>8.41113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2951.1</v>
      </c>
      <c r="D73" s="36">
        <v>2994.9833333333336</v>
      </c>
      <c r="E73" s="36">
        <v>2896.2166666666672</v>
      </c>
      <c r="F73" s="36">
        <v>2841.3333333333335</v>
      </c>
      <c r="G73" s="36">
        <v>2742.5666666666671</v>
      </c>
      <c r="H73" s="36">
        <v>3049.8666666666672</v>
      </c>
      <c r="I73" s="36">
        <v>3148.6333333333337</v>
      </c>
      <c r="J73" s="36">
        <v>3203.5166666666673</v>
      </c>
      <c r="K73" s="31">
        <v>3093.75</v>
      </c>
      <c r="L73" s="31">
        <v>2940.1</v>
      </c>
      <c r="M73" s="31">
        <v>13.92991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421.2</v>
      </c>
      <c r="D74" s="36">
        <v>424.2166666666667</v>
      </c>
      <c r="E74" s="36">
        <v>415.98333333333341</v>
      </c>
      <c r="F74" s="36">
        <v>410.76666666666671</v>
      </c>
      <c r="G74" s="36">
        <v>402.53333333333342</v>
      </c>
      <c r="H74" s="36">
        <v>429.43333333333339</v>
      </c>
      <c r="I74" s="36">
        <v>437.66666666666674</v>
      </c>
      <c r="J74" s="36">
        <v>442.88333333333338</v>
      </c>
      <c r="K74" s="31">
        <v>432.45</v>
      </c>
      <c r="L74" s="31">
        <v>419</v>
      </c>
      <c r="M74" s="31">
        <v>16.712420000000002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181.39</v>
      </c>
      <c r="D75" s="36">
        <v>180.27999999999997</v>
      </c>
      <c r="E75" s="36">
        <v>177.60999999999996</v>
      </c>
      <c r="F75" s="36">
        <v>173.82999999999998</v>
      </c>
      <c r="G75" s="36">
        <v>171.15999999999997</v>
      </c>
      <c r="H75" s="36">
        <v>184.05999999999995</v>
      </c>
      <c r="I75" s="36">
        <v>186.72999999999996</v>
      </c>
      <c r="J75" s="36">
        <v>190.50999999999993</v>
      </c>
      <c r="K75" s="31">
        <v>182.95</v>
      </c>
      <c r="L75" s="31">
        <v>176.5</v>
      </c>
      <c r="M75" s="31">
        <v>53.096490000000003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4911.45</v>
      </c>
      <c r="D76" s="36">
        <v>4903.4666666666662</v>
      </c>
      <c r="E76" s="36">
        <v>4876.9833333333327</v>
      </c>
      <c r="F76" s="36">
        <v>4842.5166666666664</v>
      </c>
      <c r="G76" s="36">
        <v>4816.0333333333328</v>
      </c>
      <c r="H76" s="36">
        <v>4937.9333333333325</v>
      </c>
      <c r="I76" s="36">
        <v>4964.4166666666661</v>
      </c>
      <c r="J76" s="36">
        <v>4998.8833333333323</v>
      </c>
      <c r="K76" s="31">
        <v>4929.95</v>
      </c>
      <c r="L76" s="31">
        <v>4869</v>
      </c>
      <c r="M76" s="31">
        <v>4.8084199999999999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12859.75</v>
      </c>
      <c r="D77" s="36">
        <v>12808.266666666668</v>
      </c>
      <c r="E77" s="36">
        <v>12741.533333333336</v>
      </c>
      <c r="F77" s="36">
        <v>12623.316666666668</v>
      </c>
      <c r="G77" s="36">
        <v>12556.583333333336</v>
      </c>
      <c r="H77" s="36">
        <v>12926.483333333337</v>
      </c>
      <c r="I77" s="36">
        <v>12993.216666666671</v>
      </c>
      <c r="J77" s="36">
        <v>13111.433333333338</v>
      </c>
      <c r="K77" s="31">
        <v>12875</v>
      </c>
      <c r="L77" s="31">
        <v>12690.05</v>
      </c>
      <c r="M77" s="31">
        <v>2.6598000000000002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3306.5</v>
      </c>
      <c r="D78" s="36">
        <v>3308.1</v>
      </c>
      <c r="E78" s="36">
        <v>3287.25</v>
      </c>
      <c r="F78" s="36">
        <v>3268</v>
      </c>
      <c r="G78" s="36">
        <v>3247.15</v>
      </c>
      <c r="H78" s="36">
        <v>3327.35</v>
      </c>
      <c r="I78" s="36">
        <v>3348.1999999999994</v>
      </c>
      <c r="J78" s="36">
        <v>3367.45</v>
      </c>
      <c r="K78" s="31">
        <v>3328.95</v>
      </c>
      <c r="L78" s="31">
        <v>3288.85</v>
      </c>
      <c r="M78" s="31">
        <v>2.30613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6969.05</v>
      </c>
      <c r="D79" s="36">
        <v>6984.8666666666677</v>
      </c>
      <c r="E79" s="36">
        <v>6907.383333333335</v>
      </c>
      <c r="F79" s="36">
        <v>6845.7166666666672</v>
      </c>
      <c r="G79" s="36">
        <v>6768.2333333333345</v>
      </c>
      <c r="H79" s="36">
        <v>7046.5333333333356</v>
      </c>
      <c r="I79" s="36">
        <v>7124.0166666666673</v>
      </c>
      <c r="J79" s="36">
        <v>7185.6833333333361</v>
      </c>
      <c r="K79" s="31">
        <v>7062.35</v>
      </c>
      <c r="L79" s="31">
        <v>6923.2</v>
      </c>
      <c r="M79" s="31">
        <v>3.3668200000000001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4933.55</v>
      </c>
      <c r="D80" s="36">
        <v>4929.3833333333332</v>
      </c>
      <c r="E80" s="36">
        <v>4909.7666666666664</v>
      </c>
      <c r="F80" s="36">
        <v>4885.9833333333336</v>
      </c>
      <c r="G80" s="36">
        <v>4866.3666666666668</v>
      </c>
      <c r="H80" s="36">
        <v>4953.1666666666661</v>
      </c>
      <c r="I80" s="36">
        <v>4972.7833333333328</v>
      </c>
      <c r="J80" s="36">
        <v>4996.5666666666657</v>
      </c>
      <c r="K80" s="31">
        <v>4949</v>
      </c>
      <c r="L80" s="31">
        <v>4905.6000000000004</v>
      </c>
      <c r="M80" s="31">
        <v>5.3637300000000003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3810.05</v>
      </c>
      <c r="D81" s="36">
        <v>3806.4</v>
      </c>
      <c r="E81" s="36">
        <v>3791.55</v>
      </c>
      <c r="F81" s="36">
        <v>3773.05</v>
      </c>
      <c r="G81" s="36">
        <v>3758.2000000000003</v>
      </c>
      <c r="H81" s="36">
        <v>3824.9</v>
      </c>
      <c r="I81" s="36">
        <v>3839.7499999999995</v>
      </c>
      <c r="J81" s="36">
        <v>3858.25</v>
      </c>
      <c r="K81" s="31">
        <v>3821.25</v>
      </c>
      <c r="L81" s="31">
        <v>3787.9</v>
      </c>
      <c r="M81" s="31">
        <v>1.3522099999999999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210.42</v>
      </c>
      <c r="D82" s="36">
        <v>212.99333333333334</v>
      </c>
      <c r="E82" s="36">
        <v>204.98666666666668</v>
      </c>
      <c r="F82" s="36">
        <v>199.55333333333334</v>
      </c>
      <c r="G82" s="36">
        <v>191.54666666666668</v>
      </c>
      <c r="H82" s="36">
        <v>218.42666666666668</v>
      </c>
      <c r="I82" s="36">
        <v>226.43333333333334</v>
      </c>
      <c r="J82" s="36">
        <v>231.86666666666667</v>
      </c>
      <c r="K82" s="31">
        <v>221</v>
      </c>
      <c r="L82" s="31">
        <v>207.56</v>
      </c>
      <c r="M82" s="31">
        <v>402.37317000000002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203.32</v>
      </c>
      <c r="D83" s="36">
        <v>203.25</v>
      </c>
      <c r="E83" s="36">
        <v>202.62</v>
      </c>
      <c r="F83" s="36">
        <v>201.92000000000002</v>
      </c>
      <c r="G83" s="36">
        <v>201.29000000000002</v>
      </c>
      <c r="H83" s="36">
        <v>203.95</v>
      </c>
      <c r="I83" s="36">
        <v>204.57999999999998</v>
      </c>
      <c r="J83" s="36">
        <v>205.27999999999997</v>
      </c>
      <c r="K83" s="31">
        <v>203.88</v>
      </c>
      <c r="L83" s="31">
        <v>202.55</v>
      </c>
      <c r="M83" s="31">
        <v>53.628210000000003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1012.6</v>
      </c>
      <c r="D84" s="36">
        <v>1011.25</v>
      </c>
      <c r="E84" s="36">
        <v>958.34999999999991</v>
      </c>
      <c r="F84" s="36">
        <v>904.09999999999991</v>
      </c>
      <c r="G84" s="36">
        <v>851.19999999999982</v>
      </c>
      <c r="H84" s="36">
        <v>1065.5</v>
      </c>
      <c r="I84" s="36">
        <v>1118.4000000000001</v>
      </c>
      <c r="J84" s="36">
        <v>1172.6500000000001</v>
      </c>
      <c r="K84" s="31">
        <v>1064.1500000000001</v>
      </c>
      <c r="L84" s="31">
        <v>957</v>
      </c>
      <c r="M84" s="31">
        <v>74.131510000000006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531</v>
      </c>
      <c r="D85" s="36">
        <v>529.25</v>
      </c>
      <c r="E85" s="36">
        <v>525.1</v>
      </c>
      <c r="F85" s="36">
        <v>519.20000000000005</v>
      </c>
      <c r="G85" s="36">
        <v>515.05000000000007</v>
      </c>
      <c r="H85" s="36">
        <v>535.15</v>
      </c>
      <c r="I85" s="36">
        <v>539.30000000000007</v>
      </c>
      <c r="J85" s="36">
        <v>545.19999999999993</v>
      </c>
      <c r="K85" s="31">
        <v>533.4</v>
      </c>
      <c r="L85" s="31">
        <v>523.35</v>
      </c>
      <c r="M85" s="31">
        <v>9.60379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234.07</v>
      </c>
      <c r="D86" s="36">
        <v>235.02333333333331</v>
      </c>
      <c r="E86" s="36">
        <v>232.54666666666662</v>
      </c>
      <c r="F86" s="36">
        <v>231.02333333333331</v>
      </c>
      <c r="G86" s="36">
        <v>228.54666666666662</v>
      </c>
      <c r="H86" s="36">
        <v>236.54666666666662</v>
      </c>
      <c r="I86" s="36">
        <v>239.02333333333331</v>
      </c>
      <c r="J86" s="36">
        <v>240.54666666666662</v>
      </c>
      <c r="K86" s="31">
        <v>237.5</v>
      </c>
      <c r="L86" s="31">
        <v>233.5</v>
      </c>
      <c r="M86" s="31">
        <v>107.88298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1900.25</v>
      </c>
      <c r="D87" s="36">
        <v>1914.7666666666667</v>
      </c>
      <c r="E87" s="36">
        <v>1870.5333333333333</v>
      </c>
      <c r="F87" s="36">
        <v>1840.8166666666666</v>
      </c>
      <c r="G87" s="36">
        <v>1796.5833333333333</v>
      </c>
      <c r="H87" s="36">
        <v>1944.4833333333333</v>
      </c>
      <c r="I87" s="36">
        <v>1988.7166666666665</v>
      </c>
      <c r="J87" s="36">
        <v>2018.4333333333334</v>
      </c>
      <c r="K87" s="31">
        <v>1959</v>
      </c>
      <c r="L87" s="31">
        <v>1885.05</v>
      </c>
      <c r="M87" s="31">
        <v>6.3490599999999997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1440.3</v>
      </c>
      <c r="D88" s="36">
        <v>1425.4333333333334</v>
      </c>
      <c r="E88" s="36">
        <v>1406.3666666666668</v>
      </c>
      <c r="F88" s="36">
        <v>1372.4333333333334</v>
      </c>
      <c r="G88" s="36">
        <v>1353.3666666666668</v>
      </c>
      <c r="H88" s="36">
        <v>1459.3666666666668</v>
      </c>
      <c r="I88" s="36">
        <v>1478.4333333333334</v>
      </c>
      <c r="J88" s="36">
        <v>1512.3666666666668</v>
      </c>
      <c r="K88" s="31">
        <v>1444.5</v>
      </c>
      <c r="L88" s="31">
        <v>1391.5</v>
      </c>
      <c r="M88" s="31">
        <v>16.36721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2933.15</v>
      </c>
      <c r="D89" s="36">
        <v>2930.1166666666668</v>
      </c>
      <c r="E89" s="36">
        <v>2913.0333333333338</v>
      </c>
      <c r="F89" s="36">
        <v>2892.916666666667</v>
      </c>
      <c r="G89" s="36">
        <v>2875.8333333333339</v>
      </c>
      <c r="H89" s="36">
        <v>2950.2333333333336</v>
      </c>
      <c r="I89" s="36">
        <v>2967.3166666666666</v>
      </c>
      <c r="J89" s="36">
        <v>2987.4333333333334</v>
      </c>
      <c r="K89" s="31">
        <v>2947.2</v>
      </c>
      <c r="L89" s="31">
        <v>2910</v>
      </c>
      <c r="M89" s="31">
        <v>2.7285900000000001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2755.15</v>
      </c>
      <c r="D90" s="36">
        <v>2739.7166666666672</v>
      </c>
      <c r="E90" s="36">
        <v>2706.4833333333345</v>
      </c>
      <c r="F90" s="36">
        <v>2657.8166666666675</v>
      </c>
      <c r="G90" s="36">
        <v>2624.5833333333348</v>
      </c>
      <c r="H90" s="36">
        <v>2788.3833333333341</v>
      </c>
      <c r="I90" s="36">
        <v>2821.6166666666668</v>
      </c>
      <c r="J90" s="36">
        <v>2870.2833333333338</v>
      </c>
      <c r="K90" s="31">
        <v>2772.95</v>
      </c>
      <c r="L90" s="31">
        <v>2691.05</v>
      </c>
      <c r="M90" s="31">
        <v>20.653009999999998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3192.8</v>
      </c>
      <c r="D91" s="36">
        <v>3220.8666666666668</v>
      </c>
      <c r="E91" s="36">
        <v>3148.9333333333334</v>
      </c>
      <c r="F91" s="36">
        <v>3105.0666666666666</v>
      </c>
      <c r="G91" s="36">
        <v>3033.1333333333332</v>
      </c>
      <c r="H91" s="36">
        <v>3264.7333333333336</v>
      </c>
      <c r="I91" s="36">
        <v>3336.666666666667</v>
      </c>
      <c r="J91" s="36">
        <v>3380.5333333333338</v>
      </c>
      <c r="K91" s="31">
        <v>3292.8</v>
      </c>
      <c r="L91" s="31">
        <v>3177</v>
      </c>
      <c r="M91" s="31">
        <v>1.3086599999999999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595.4</v>
      </c>
      <c r="D92" s="36">
        <v>595.85</v>
      </c>
      <c r="E92" s="36">
        <v>588.80000000000007</v>
      </c>
      <c r="F92" s="36">
        <v>582.20000000000005</v>
      </c>
      <c r="G92" s="36">
        <v>575.15000000000009</v>
      </c>
      <c r="H92" s="36">
        <v>602.45000000000005</v>
      </c>
      <c r="I92" s="36">
        <v>609.5</v>
      </c>
      <c r="J92" s="36">
        <v>616.1</v>
      </c>
      <c r="K92" s="31">
        <v>602.9</v>
      </c>
      <c r="L92" s="31">
        <v>589.25</v>
      </c>
      <c r="M92" s="31">
        <v>12.365740000000001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1676.15</v>
      </c>
      <c r="D93" s="36">
        <v>1678.7166666666665</v>
      </c>
      <c r="E93" s="36">
        <v>1670.4333333333329</v>
      </c>
      <c r="F93" s="36">
        <v>1664.7166666666665</v>
      </c>
      <c r="G93" s="36">
        <v>1656.4333333333329</v>
      </c>
      <c r="H93" s="36">
        <v>1684.4333333333329</v>
      </c>
      <c r="I93" s="36">
        <v>1692.7166666666662</v>
      </c>
      <c r="J93" s="36">
        <v>1698.4333333333329</v>
      </c>
      <c r="K93" s="31">
        <v>1687</v>
      </c>
      <c r="L93" s="31">
        <v>1673</v>
      </c>
      <c r="M93" s="31">
        <v>17.49127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4425.3999999999996</v>
      </c>
      <c r="D94" s="36">
        <v>4409.75</v>
      </c>
      <c r="E94" s="36">
        <v>4380.6499999999996</v>
      </c>
      <c r="F94" s="36">
        <v>4335.8999999999996</v>
      </c>
      <c r="G94" s="36">
        <v>4306.7999999999993</v>
      </c>
      <c r="H94" s="36">
        <v>4454.5</v>
      </c>
      <c r="I94" s="36">
        <v>4483.6000000000004</v>
      </c>
      <c r="J94" s="36">
        <v>4528.3500000000004</v>
      </c>
      <c r="K94" s="31">
        <v>4438.8500000000004</v>
      </c>
      <c r="L94" s="31">
        <v>4365</v>
      </c>
      <c r="M94" s="31">
        <v>8.4161800000000007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1631.3</v>
      </c>
      <c r="D95" s="36">
        <v>1632.5333333333335</v>
      </c>
      <c r="E95" s="36">
        <v>1626.7666666666671</v>
      </c>
      <c r="F95" s="36">
        <v>1622.2333333333336</v>
      </c>
      <c r="G95" s="36">
        <v>1616.4666666666672</v>
      </c>
      <c r="H95" s="36">
        <v>1637.0666666666671</v>
      </c>
      <c r="I95" s="36">
        <v>1642.8333333333335</v>
      </c>
      <c r="J95" s="36">
        <v>1647.366666666667</v>
      </c>
      <c r="K95" s="31">
        <v>1638.3</v>
      </c>
      <c r="L95" s="31">
        <v>1628</v>
      </c>
      <c r="M95" s="31">
        <v>106.50319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726</v>
      </c>
      <c r="D96" s="36">
        <v>725.31666666666661</v>
      </c>
      <c r="E96" s="36">
        <v>720.73333333333323</v>
      </c>
      <c r="F96" s="36">
        <v>715.46666666666658</v>
      </c>
      <c r="G96" s="36">
        <v>710.88333333333321</v>
      </c>
      <c r="H96" s="36">
        <v>730.58333333333326</v>
      </c>
      <c r="I96" s="36">
        <v>735.16666666666674</v>
      </c>
      <c r="J96" s="36">
        <v>740.43333333333328</v>
      </c>
      <c r="K96" s="31">
        <v>729.9</v>
      </c>
      <c r="L96" s="31">
        <v>720.05</v>
      </c>
      <c r="M96" s="31">
        <v>38.892490000000002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1895.65</v>
      </c>
      <c r="D97" s="36">
        <v>1904.3999999999999</v>
      </c>
      <c r="E97" s="36">
        <v>1884.7999999999997</v>
      </c>
      <c r="F97" s="36">
        <v>1873.9499999999998</v>
      </c>
      <c r="G97" s="36">
        <v>1854.3499999999997</v>
      </c>
      <c r="H97" s="36">
        <v>1915.2499999999998</v>
      </c>
      <c r="I97" s="36">
        <v>1934.8499999999997</v>
      </c>
      <c r="J97" s="36">
        <v>1945.6999999999998</v>
      </c>
      <c r="K97" s="31">
        <v>1924</v>
      </c>
      <c r="L97" s="31">
        <v>1893.55</v>
      </c>
      <c r="M97" s="31">
        <v>7.6770399999999999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5329.95</v>
      </c>
      <c r="D98" s="36">
        <v>5325.4666666666672</v>
      </c>
      <c r="E98" s="36">
        <v>5267.9333333333343</v>
      </c>
      <c r="F98" s="36">
        <v>5205.916666666667</v>
      </c>
      <c r="G98" s="36">
        <v>5148.3833333333341</v>
      </c>
      <c r="H98" s="36">
        <v>5387.4833333333345</v>
      </c>
      <c r="I98" s="36">
        <v>5445.0166666666673</v>
      </c>
      <c r="J98" s="36">
        <v>5507.0333333333347</v>
      </c>
      <c r="K98" s="31">
        <v>5383</v>
      </c>
      <c r="L98" s="31">
        <v>5263.45</v>
      </c>
      <c r="M98" s="31">
        <v>7.6173099999999998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685.55</v>
      </c>
      <c r="D99" s="36">
        <v>684.91666666666663</v>
      </c>
      <c r="E99" s="36">
        <v>677.83333333333326</v>
      </c>
      <c r="F99" s="36">
        <v>670.11666666666667</v>
      </c>
      <c r="G99" s="36">
        <v>663.0333333333333</v>
      </c>
      <c r="H99" s="36">
        <v>692.63333333333321</v>
      </c>
      <c r="I99" s="36">
        <v>699.71666666666647</v>
      </c>
      <c r="J99" s="36">
        <v>707.43333333333317</v>
      </c>
      <c r="K99" s="31">
        <v>692</v>
      </c>
      <c r="L99" s="31">
        <v>677.2</v>
      </c>
      <c r="M99" s="31">
        <v>61.887279999999997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4768.1000000000004</v>
      </c>
      <c r="D100" s="36">
        <v>4768.0333333333338</v>
      </c>
      <c r="E100" s="36">
        <v>4722.0666666666675</v>
      </c>
      <c r="F100" s="36">
        <v>4676.0333333333338</v>
      </c>
      <c r="G100" s="36">
        <v>4630.0666666666675</v>
      </c>
      <c r="H100" s="36">
        <v>4814.0666666666675</v>
      </c>
      <c r="I100" s="36">
        <v>4860.0333333333328</v>
      </c>
      <c r="J100" s="36">
        <v>4906.0666666666675</v>
      </c>
      <c r="K100" s="31">
        <v>4814</v>
      </c>
      <c r="L100" s="31">
        <v>4722</v>
      </c>
      <c r="M100" s="31">
        <v>12.183120000000001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406.5</v>
      </c>
      <c r="D101" s="36">
        <v>408.16666666666669</v>
      </c>
      <c r="E101" s="36">
        <v>401.68333333333339</v>
      </c>
      <c r="F101" s="36">
        <v>396.86666666666673</v>
      </c>
      <c r="G101" s="36">
        <v>390.38333333333344</v>
      </c>
      <c r="H101" s="36">
        <v>412.98333333333335</v>
      </c>
      <c r="I101" s="36">
        <v>419.46666666666658</v>
      </c>
      <c r="J101" s="36">
        <v>424.2833333333333</v>
      </c>
      <c r="K101" s="31">
        <v>414.65</v>
      </c>
      <c r="L101" s="31">
        <v>403.35</v>
      </c>
      <c r="M101" s="31">
        <v>92.177760000000006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2792.8</v>
      </c>
      <c r="D102" s="36">
        <v>2794.9666666666667</v>
      </c>
      <c r="E102" s="36">
        <v>2779.9333333333334</v>
      </c>
      <c r="F102" s="36">
        <v>2767.0666666666666</v>
      </c>
      <c r="G102" s="36">
        <v>2752.0333333333333</v>
      </c>
      <c r="H102" s="36">
        <v>2807.8333333333335</v>
      </c>
      <c r="I102" s="36">
        <v>2822.8666666666672</v>
      </c>
      <c r="J102" s="36">
        <v>2835.7333333333336</v>
      </c>
      <c r="K102" s="31">
        <v>2810</v>
      </c>
      <c r="L102" s="31">
        <v>2782.1</v>
      </c>
      <c r="M102" s="31">
        <v>15.52947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1191.0999999999999</v>
      </c>
      <c r="D103" s="36">
        <v>1186.7666666666667</v>
      </c>
      <c r="E103" s="36">
        <v>1180.9333333333334</v>
      </c>
      <c r="F103" s="36">
        <v>1170.7666666666667</v>
      </c>
      <c r="G103" s="36">
        <v>1164.9333333333334</v>
      </c>
      <c r="H103" s="36">
        <v>1196.9333333333334</v>
      </c>
      <c r="I103" s="36">
        <v>1202.7666666666669</v>
      </c>
      <c r="J103" s="36">
        <v>1212.9333333333334</v>
      </c>
      <c r="K103" s="31">
        <v>1192.5999999999999</v>
      </c>
      <c r="L103" s="31">
        <v>1176.5999999999999</v>
      </c>
      <c r="M103" s="31">
        <v>85.641419999999997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2083.1999999999998</v>
      </c>
      <c r="D104" s="36">
        <v>2074.65</v>
      </c>
      <c r="E104" s="36">
        <v>2058.3000000000002</v>
      </c>
      <c r="F104" s="36">
        <v>2033.4</v>
      </c>
      <c r="G104" s="36">
        <v>2017.0500000000002</v>
      </c>
      <c r="H104" s="36">
        <v>2099.5500000000002</v>
      </c>
      <c r="I104" s="36">
        <v>2115.8999999999996</v>
      </c>
      <c r="J104" s="36">
        <v>2140.8000000000002</v>
      </c>
      <c r="K104" s="31">
        <v>2091</v>
      </c>
      <c r="L104" s="31">
        <v>2049.75</v>
      </c>
      <c r="M104" s="31">
        <v>9.2308800000000009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733</v>
      </c>
      <c r="D105" s="36">
        <v>737.71666666666658</v>
      </c>
      <c r="E105" s="36">
        <v>726.58333333333314</v>
      </c>
      <c r="F105" s="36">
        <v>720.16666666666652</v>
      </c>
      <c r="G105" s="36">
        <v>709.03333333333308</v>
      </c>
      <c r="H105" s="36">
        <v>744.13333333333321</v>
      </c>
      <c r="I105" s="36">
        <v>755.26666666666665</v>
      </c>
      <c r="J105" s="36">
        <v>761.68333333333328</v>
      </c>
      <c r="K105" s="31">
        <v>748.85</v>
      </c>
      <c r="L105" s="31">
        <v>731.3</v>
      </c>
      <c r="M105" s="31">
        <v>16.345420000000001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75.36</v>
      </c>
      <c r="D106" s="36">
        <v>74.99666666666667</v>
      </c>
      <c r="E106" s="36">
        <v>74.253333333333345</v>
      </c>
      <c r="F106" s="36">
        <v>73.146666666666675</v>
      </c>
      <c r="G106" s="36">
        <v>72.40333333333335</v>
      </c>
      <c r="H106" s="36">
        <v>76.103333333333339</v>
      </c>
      <c r="I106" s="36">
        <v>76.846666666666678</v>
      </c>
      <c r="J106" s="36">
        <v>77.953333333333333</v>
      </c>
      <c r="K106" s="31">
        <v>75.739999999999995</v>
      </c>
      <c r="L106" s="31">
        <v>73.89</v>
      </c>
      <c r="M106" s="31">
        <v>371.49425000000002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504.55</v>
      </c>
      <c r="D107" s="36">
        <v>504.83333333333331</v>
      </c>
      <c r="E107" s="36">
        <v>501.16666666666663</v>
      </c>
      <c r="F107" s="36">
        <v>497.7833333333333</v>
      </c>
      <c r="G107" s="36">
        <v>494.11666666666662</v>
      </c>
      <c r="H107" s="36">
        <v>508.21666666666664</v>
      </c>
      <c r="I107" s="36">
        <v>511.88333333333327</v>
      </c>
      <c r="J107" s="36">
        <v>515.26666666666665</v>
      </c>
      <c r="K107" s="31">
        <v>508.5</v>
      </c>
      <c r="L107" s="31">
        <v>501.45</v>
      </c>
      <c r="M107" s="31">
        <v>83.642899999999997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552.79999999999995</v>
      </c>
      <c r="D108" s="36">
        <v>554.44999999999993</v>
      </c>
      <c r="E108" s="36">
        <v>549.39999999999986</v>
      </c>
      <c r="F108" s="36">
        <v>545.99999999999989</v>
      </c>
      <c r="G108" s="36">
        <v>540.94999999999982</v>
      </c>
      <c r="H108" s="36">
        <v>557.84999999999991</v>
      </c>
      <c r="I108" s="36">
        <v>562.89999999999986</v>
      </c>
      <c r="J108" s="36">
        <v>566.29999999999995</v>
      </c>
      <c r="K108" s="31">
        <v>559.5</v>
      </c>
      <c r="L108" s="31">
        <v>551.04999999999995</v>
      </c>
      <c r="M108" s="31">
        <v>13.167960000000001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644.6</v>
      </c>
      <c r="D109" s="36">
        <v>637.48333333333335</v>
      </c>
      <c r="E109" s="36">
        <v>627.91666666666674</v>
      </c>
      <c r="F109" s="36">
        <v>611.23333333333335</v>
      </c>
      <c r="G109" s="36">
        <v>601.66666666666674</v>
      </c>
      <c r="H109" s="36">
        <v>654.16666666666674</v>
      </c>
      <c r="I109" s="36">
        <v>663.73333333333335</v>
      </c>
      <c r="J109" s="36">
        <v>680.41666666666674</v>
      </c>
      <c r="K109" s="31">
        <v>647.04999999999995</v>
      </c>
      <c r="L109" s="31">
        <v>620.79999999999995</v>
      </c>
      <c r="M109" s="31">
        <v>65.13073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173.79</v>
      </c>
      <c r="D110" s="36">
        <v>174.22666666666666</v>
      </c>
      <c r="E110" s="36">
        <v>172.96333333333331</v>
      </c>
      <c r="F110" s="36">
        <v>172.13666666666666</v>
      </c>
      <c r="G110" s="36">
        <v>170.87333333333331</v>
      </c>
      <c r="H110" s="36">
        <v>175.05333333333331</v>
      </c>
      <c r="I110" s="36">
        <v>176.31666666666669</v>
      </c>
      <c r="J110" s="36">
        <v>177.14333333333332</v>
      </c>
      <c r="K110" s="31">
        <v>175.49</v>
      </c>
      <c r="L110" s="31">
        <v>173.4</v>
      </c>
      <c r="M110" s="31">
        <v>118.09546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939.4</v>
      </c>
      <c r="D111" s="36">
        <v>938.01666666666654</v>
      </c>
      <c r="E111" s="36">
        <v>933.73333333333312</v>
      </c>
      <c r="F111" s="36">
        <v>928.06666666666661</v>
      </c>
      <c r="G111" s="36">
        <v>923.78333333333319</v>
      </c>
      <c r="H111" s="36">
        <v>943.68333333333305</v>
      </c>
      <c r="I111" s="36">
        <v>947.96666666666658</v>
      </c>
      <c r="J111" s="36">
        <v>953.63333333333298</v>
      </c>
      <c r="K111" s="31">
        <v>942.3</v>
      </c>
      <c r="L111" s="31">
        <v>932.35</v>
      </c>
      <c r="M111" s="31">
        <v>8.4124999999999996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181.44</v>
      </c>
      <c r="D112" s="36">
        <v>181.12333333333331</v>
      </c>
      <c r="E112" s="36">
        <v>180.26666666666662</v>
      </c>
      <c r="F112" s="36">
        <v>179.09333333333331</v>
      </c>
      <c r="G112" s="36">
        <v>178.23666666666662</v>
      </c>
      <c r="H112" s="36">
        <v>182.29666666666662</v>
      </c>
      <c r="I112" s="36">
        <v>183.15333333333331</v>
      </c>
      <c r="J112" s="36">
        <v>184.32666666666663</v>
      </c>
      <c r="K112" s="31">
        <v>181.98</v>
      </c>
      <c r="L112" s="31">
        <v>179.95</v>
      </c>
      <c r="M112" s="31">
        <v>141.01751999999999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540.4</v>
      </c>
      <c r="D113" s="36">
        <v>544.68333333333328</v>
      </c>
      <c r="E113" s="36">
        <v>535.41666666666652</v>
      </c>
      <c r="F113" s="36">
        <v>530.43333333333328</v>
      </c>
      <c r="G113" s="36">
        <v>521.16666666666652</v>
      </c>
      <c r="H113" s="36">
        <v>549.66666666666652</v>
      </c>
      <c r="I113" s="36">
        <v>558.93333333333317</v>
      </c>
      <c r="J113" s="36">
        <v>563.91666666666652</v>
      </c>
      <c r="K113" s="31">
        <v>553.95000000000005</v>
      </c>
      <c r="L113" s="31">
        <v>539.70000000000005</v>
      </c>
      <c r="M113" s="31">
        <v>17.783069999999999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434.9</v>
      </c>
      <c r="D114" s="36">
        <v>433.36666666666662</v>
      </c>
      <c r="E114" s="36">
        <v>427.53333333333325</v>
      </c>
      <c r="F114" s="36">
        <v>420.16666666666663</v>
      </c>
      <c r="G114" s="36">
        <v>414.33333333333326</v>
      </c>
      <c r="H114" s="36">
        <v>440.73333333333323</v>
      </c>
      <c r="I114" s="36">
        <v>446.56666666666661</v>
      </c>
      <c r="J114" s="36">
        <v>453.93333333333322</v>
      </c>
      <c r="K114" s="31">
        <v>439.2</v>
      </c>
      <c r="L114" s="31">
        <v>426</v>
      </c>
      <c r="M114" s="31">
        <v>109.47918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1381.9</v>
      </c>
      <c r="D115" s="36">
        <v>1385.8166666666668</v>
      </c>
      <c r="E115" s="36">
        <v>1375.6833333333336</v>
      </c>
      <c r="F115" s="36">
        <v>1369.4666666666667</v>
      </c>
      <c r="G115" s="36">
        <v>1359.3333333333335</v>
      </c>
      <c r="H115" s="36">
        <v>1392.0333333333338</v>
      </c>
      <c r="I115" s="36">
        <v>1402.166666666667</v>
      </c>
      <c r="J115" s="36">
        <v>1408.3833333333339</v>
      </c>
      <c r="K115" s="31">
        <v>1395.95</v>
      </c>
      <c r="L115" s="31">
        <v>1379.6</v>
      </c>
      <c r="M115" s="31">
        <v>35.108789999999999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7444.45</v>
      </c>
      <c r="D116" s="36">
        <v>7445.5</v>
      </c>
      <c r="E116" s="36">
        <v>7320.95</v>
      </c>
      <c r="F116" s="36">
        <v>7197.45</v>
      </c>
      <c r="G116" s="36">
        <v>7072.9</v>
      </c>
      <c r="H116" s="36">
        <v>7569</v>
      </c>
      <c r="I116" s="36">
        <v>7693.5499999999993</v>
      </c>
      <c r="J116" s="36">
        <v>7817.05</v>
      </c>
      <c r="K116" s="31">
        <v>7570.05</v>
      </c>
      <c r="L116" s="31">
        <v>7322</v>
      </c>
      <c r="M116" s="31">
        <v>2.1223800000000002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1880.25</v>
      </c>
      <c r="D117" s="36">
        <v>1881.2</v>
      </c>
      <c r="E117" s="36">
        <v>1868.75</v>
      </c>
      <c r="F117" s="36">
        <v>1857.25</v>
      </c>
      <c r="G117" s="36">
        <v>1844.8</v>
      </c>
      <c r="H117" s="36">
        <v>1892.7</v>
      </c>
      <c r="I117" s="36">
        <v>1905.1500000000003</v>
      </c>
      <c r="J117" s="36">
        <v>1916.65</v>
      </c>
      <c r="K117" s="31">
        <v>1893.65</v>
      </c>
      <c r="L117" s="31">
        <v>1869.7</v>
      </c>
      <c r="M117" s="31">
        <v>43.002870000000001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4483.1499999999996</v>
      </c>
      <c r="D118" s="36">
        <v>4449.7166666666662</v>
      </c>
      <c r="E118" s="36">
        <v>4409.4333333333325</v>
      </c>
      <c r="F118" s="36">
        <v>4335.7166666666662</v>
      </c>
      <c r="G118" s="36">
        <v>4295.4333333333325</v>
      </c>
      <c r="H118" s="36">
        <v>4523.4333333333325</v>
      </c>
      <c r="I118" s="36">
        <v>4563.7166666666672</v>
      </c>
      <c r="J118" s="36">
        <v>4637.4333333333325</v>
      </c>
      <c r="K118" s="31">
        <v>4490</v>
      </c>
      <c r="L118" s="31">
        <v>4376</v>
      </c>
      <c r="M118" s="31">
        <v>23.41452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1402.95</v>
      </c>
      <c r="D119" s="36">
        <v>1403.3500000000001</v>
      </c>
      <c r="E119" s="36">
        <v>1391.6000000000004</v>
      </c>
      <c r="F119" s="36">
        <v>1380.2500000000002</v>
      </c>
      <c r="G119" s="36">
        <v>1368.5000000000005</v>
      </c>
      <c r="H119" s="36">
        <v>1414.7000000000003</v>
      </c>
      <c r="I119" s="36">
        <v>1426.4499999999998</v>
      </c>
      <c r="J119" s="36">
        <v>1437.8000000000002</v>
      </c>
      <c r="K119" s="31">
        <v>1415.1</v>
      </c>
      <c r="L119" s="31">
        <v>1392</v>
      </c>
      <c r="M119" s="31">
        <v>2.2067899999999998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710.7</v>
      </c>
      <c r="D120" s="36">
        <v>710.98333333333323</v>
      </c>
      <c r="E120" s="36">
        <v>702.16666666666652</v>
      </c>
      <c r="F120" s="36">
        <v>693.63333333333333</v>
      </c>
      <c r="G120" s="36">
        <v>684.81666666666661</v>
      </c>
      <c r="H120" s="36">
        <v>719.51666666666642</v>
      </c>
      <c r="I120" s="36">
        <v>728.33333333333326</v>
      </c>
      <c r="J120" s="36">
        <v>736.86666666666633</v>
      </c>
      <c r="K120" s="31">
        <v>719.8</v>
      </c>
      <c r="L120" s="31">
        <v>702.45</v>
      </c>
      <c r="M120" s="31">
        <v>11.425990000000001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933.25</v>
      </c>
      <c r="D121" s="36">
        <v>930.96666666666658</v>
      </c>
      <c r="E121" s="36">
        <v>927.08333333333314</v>
      </c>
      <c r="F121" s="36">
        <v>920.91666666666652</v>
      </c>
      <c r="G121" s="36">
        <v>917.03333333333308</v>
      </c>
      <c r="H121" s="36">
        <v>937.13333333333321</v>
      </c>
      <c r="I121" s="36">
        <v>941.01666666666665</v>
      </c>
      <c r="J121" s="36">
        <v>947.18333333333328</v>
      </c>
      <c r="K121" s="31">
        <v>934.85</v>
      </c>
      <c r="L121" s="31">
        <v>924.8</v>
      </c>
      <c r="M121" s="31">
        <v>10.734059999999999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965.75</v>
      </c>
      <c r="D122" s="36">
        <v>960.58333333333337</v>
      </c>
      <c r="E122" s="36">
        <v>953.16666666666674</v>
      </c>
      <c r="F122" s="36">
        <v>940.58333333333337</v>
      </c>
      <c r="G122" s="36">
        <v>933.16666666666674</v>
      </c>
      <c r="H122" s="36">
        <v>973.16666666666674</v>
      </c>
      <c r="I122" s="36">
        <v>980.58333333333348</v>
      </c>
      <c r="J122" s="36">
        <v>993.16666666666674</v>
      </c>
      <c r="K122" s="31">
        <v>968</v>
      </c>
      <c r="L122" s="31">
        <v>948</v>
      </c>
      <c r="M122" s="31">
        <v>11.41606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657.6</v>
      </c>
      <c r="D123" s="36">
        <v>656.0333333333333</v>
      </c>
      <c r="E123" s="36">
        <v>648.96666666666658</v>
      </c>
      <c r="F123" s="36">
        <v>640.33333333333326</v>
      </c>
      <c r="G123" s="36">
        <v>633.26666666666654</v>
      </c>
      <c r="H123" s="36">
        <v>664.66666666666663</v>
      </c>
      <c r="I123" s="36">
        <v>671.73333333333323</v>
      </c>
      <c r="J123" s="36">
        <v>680.36666666666667</v>
      </c>
      <c r="K123" s="31">
        <v>663.1</v>
      </c>
      <c r="L123" s="31">
        <v>647.4</v>
      </c>
      <c r="M123" s="31">
        <v>44.68871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1832.4</v>
      </c>
      <c r="D124" s="36">
        <v>1843.5</v>
      </c>
      <c r="E124" s="36">
        <v>1818.05</v>
      </c>
      <c r="F124" s="36">
        <v>1803.7</v>
      </c>
      <c r="G124" s="36">
        <v>1778.25</v>
      </c>
      <c r="H124" s="36">
        <v>1857.85</v>
      </c>
      <c r="I124" s="36">
        <v>1883.2999999999997</v>
      </c>
      <c r="J124" s="36">
        <v>1897.6499999999999</v>
      </c>
      <c r="K124" s="31">
        <v>1868.95</v>
      </c>
      <c r="L124" s="31">
        <v>1829.15</v>
      </c>
      <c r="M124" s="31">
        <v>4.1962999999999999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1821.5</v>
      </c>
      <c r="D125" s="36">
        <v>1817.2</v>
      </c>
      <c r="E125" s="36">
        <v>1810.1000000000001</v>
      </c>
      <c r="F125" s="36">
        <v>1798.7</v>
      </c>
      <c r="G125" s="36">
        <v>1791.6000000000001</v>
      </c>
      <c r="H125" s="36">
        <v>1828.6000000000001</v>
      </c>
      <c r="I125" s="36">
        <v>1835.7</v>
      </c>
      <c r="J125" s="36">
        <v>1847.1000000000001</v>
      </c>
      <c r="K125" s="31">
        <v>1824.3</v>
      </c>
      <c r="L125" s="31">
        <v>1805.8</v>
      </c>
      <c r="M125" s="31">
        <v>32.179879999999997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168.92</v>
      </c>
      <c r="D126" s="36">
        <v>169.60666666666665</v>
      </c>
      <c r="E126" s="36">
        <v>167.3133333333333</v>
      </c>
      <c r="F126" s="36">
        <v>165.70666666666665</v>
      </c>
      <c r="G126" s="36">
        <v>163.4133333333333</v>
      </c>
      <c r="H126" s="36">
        <v>171.21333333333331</v>
      </c>
      <c r="I126" s="36">
        <v>173.50666666666666</v>
      </c>
      <c r="J126" s="36">
        <v>175.11333333333332</v>
      </c>
      <c r="K126" s="31">
        <v>171.9</v>
      </c>
      <c r="L126" s="31">
        <v>168</v>
      </c>
      <c r="M126" s="31">
        <v>51.613259999999997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5488.3</v>
      </c>
      <c r="D127" s="36">
        <v>5480.6833333333334</v>
      </c>
      <c r="E127" s="36">
        <v>5447.6166666666668</v>
      </c>
      <c r="F127" s="36">
        <v>5406.9333333333334</v>
      </c>
      <c r="G127" s="36">
        <v>5373.8666666666668</v>
      </c>
      <c r="H127" s="36">
        <v>5521.3666666666668</v>
      </c>
      <c r="I127" s="36">
        <v>5554.4333333333343</v>
      </c>
      <c r="J127" s="36">
        <v>5595.1166666666668</v>
      </c>
      <c r="K127" s="31">
        <v>5513.75</v>
      </c>
      <c r="L127" s="31">
        <v>5440</v>
      </c>
      <c r="M127" s="31">
        <v>1.1727300000000001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682.35</v>
      </c>
      <c r="D128" s="36">
        <v>681.94999999999993</v>
      </c>
      <c r="E128" s="36">
        <v>678.39999999999986</v>
      </c>
      <c r="F128" s="36">
        <v>674.44999999999993</v>
      </c>
      <c r="G128" s="36">
        <v>670.89999999999986</v>
      </c>
      <c r="H128" s="36">
        <v>685.89999999999986</v>
      </c>
      <c r="I128" s="36">
        <v>689.44999999999982</v>
      </c>
      <c r="J128" s="36">
        <v>693.39999999999986</v>
      </c>
      <c r="K128" s="31">
        <v>685.5</v>
      </c>
      <c r="L128" s="31">
        <v>678</v>
      </c>
      <c r="M128" s="31">
        <v>14.928050000000001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5704.4</v>
      </c>
      <c r="D129" s="36">
        <v>5710.2833333333328</v>
      </c>
      <c r="E129" s="36">
        <v>5651.5666666666657</v>
      </c>
      <c r="F129" s="36">
        <v>5598.7333333333327</v>
      </c>
      <c r="G129" s="36">
        <v>5540.0166666666655</v>
      </c>
      <c r="H129" s="36">
        <v>5763.1166666666659</v>
      </c>
      <c r="I129" s="36">
        <v>5821.833333333333</v>
      </c>
      <c r="J129" s="36">
        <v>5874.6666666666661</v>
      </c>
      <c r="K129" s="31">
        <v>5769</v>
      </c>
      <c r="L129" s="31">
        <v>5657.45</v>
      </c>
      <c r="M129" s="31">
        <v>2.2320099999999998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3606.5</v>
      </c>
      <c r="D130" s="36">
        <v>3600.8666666666663</v>
      </c>
      <c r="E130" s="36">
        <v>3589.5833333333326</v>
      </c>
      <c r="F130" s="36">
        <v>3572.6666666666661</v>
      </c>
      <c r="G130" s="36">
        <v>3561.3833333333323</v>
      </c>
      <c r="H130" s="36">
        <v>3617.7833333333328</v>
      </c>
      <c r="I130" s="36">
        <v>3629.0666666666666</v>
      </c>
      <c r="J130" s="36">
        <v>3645.9833333333331</v>
      </c>
      <c r="K130" s="31">
        <v>3612.15</v>
      </c>
      <c r="L130" s="31">
        <v>3583.95</v>
      </c>
      <c r="M130" s="31">
        <v>17.349270000000001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449.75</v>
      </c>
      <c r="D131" s="36">
        <v>449.63333333333338</v>
      </c>
      <c r="E131" s="36">
        <v>445.76666666666677</v>
      </c>
      <c r="F131" s="36">
        <v>441.78333333333336</v>
      </c>
      <c r="G131" s="36">
        <v>437.91666666666674</v>
      </c>
      <c r="H131" s="36">
        <v>453.61666666666679</v>
      </c>
      <c r="I131" s="36">
        <v>457.48333333333346</v>
      </c>
      <c r="J131" s="36">
        <v>461.46666666666681</v>
      </c>
      <c r="K131" s="31">
        <v>453.5</v>
      </c>
      <c r="L131" s="31">
        <v>445.65</v>
      </c>
      <c r="M131" s="31">
        <v>19.568180000000002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1075.5</v>
      </c>
      <c r="D132" s="36">
        <v>1080</v>
      </c>
      <c r="E132" s="36">
        <v>1068</v>
      </c>
      <c r="F132" s="36">
        <v>1060.5</v>
      </c>
      <c r="G132" s="36">
        <v>1048.5</v>
      </c>
      <c r="H132" s="36">
        <v>1087.5</v>
      </c>
      <c r="I132" s="36">
        <v>1099.5</v>
      </c>
      <c r="J132" s="36">
        <v>1107</v>
      </c>
      <c r="K132" s="31">
        <v>1092</v>
      </c>
      <c r="L132" s="31">
        <v>1072.5</v>
      </c>
      <c r="M132" s="31">
        <v>10.19258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2109.1999999999998</v>
      </c>
      <c r="D133" s="36">
        <v>2111.5666666666666</v>
      </c>
      <c r="E133" s="36">
        <v>2093.8833333333332</v>
      </c>
      <c r="F133" s="36">
        <v>2078.5666666666666</v>
      </c>
      <c r="G133" s="36">
        <v>2060.8833333333332</v>
      </c>
      <c r="H133" s="36">
        <v>2126.8833333333332</v>
      </c>
      <c r="I133" s="36">
        <v>2144.5666666666666</v>
      </c>
      <c r="J133" s="36">
        <v>2159.8833333333332</v>
      </c>
      <c r="K133" s="31">
        <v>2129.25</v>
      </c>
      <c r="L133" s="31">
        <v>2096.25</v>
      </c>
      <c r="M133" s="31">
        <v>8.4222599999999996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139614.54999999999</v>
      </c>
      <c r="D134" s="36">
        <v>138983.44999999998</v>
      </c>
      <c r="E134" s="36">
        <v>138068.89999999997</v>
      </c>
      <c r="F134" s="36">
        <v>136523.24999999997</v>
      </c>
      <c r="G134" s="36">
        <v>135608.69999999995</v>
      </c>
      <c r="H134" s="36">
        <v>140529.09999999998</v>
      </c>
      <c r="I134" s="36">
        <v>141443.64999999997</v>
      </c>
      <c r="J134" s="36">
        <v>142989.29999999999</v>
      </c>
      <c r="K134" s="31">
        <v>139898</v>
      </c>
      <c r="L134" s="31">
        <v>137437.79999999999</v>
      </c>
      <c r="M134" s="31">
        <v>5.4359999999999999E-2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1222.8499999999999</v>
      </c>
      <c r="D135" s="36">
        <v>1227.6666666666667</v>
      </c>
      <c r="E135" s="36">
        <v>1210.3333333333335</v>
      </c>
      <c r="F135" s="36">
        <v>1197.8166666666668</v>
      </c>
      <c r="G135" s="36">
        <v>1180.4833333333336</v>
      </c>
      <c r="H135" s="36">
        <v>1240.1833333333334</v>
      </c>
      <c r="I135" s="36">
        <v>1257.5166666666669</v>
      </c>
      <c r="J135" s="36">
        <v>1270.0333333333333</v>
      </c>
      <c r="K135" s="31">
        <v>1245</v>
      </c>
      <c r="L135" s="31">
        <v>1215.1500000000001</v>
      </c>
      <c r="M135" s="31">
        <v>4.8288900000000003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313.7</v>
      </c>
      <c r="D136" s="36">
        <v>313.56666666666666</v>
      </c>
      <c r="E136" s="36">
        <v>307.68333333333334</v>
      </c>
      <c r="F136" s="36">
        <v>301.66666666666669</v>
      </c>
      <c r="G136" s="36">
        <v>295.78333333333336</v>
      </c>
      <c r="H136" s="36">
        <v>319.58333333333331</v>
      </c>
      <c r="I136" s="36">
        <v>325.46666666666664</v>
      </c>
      <c r="J136" s="36">
        <v>331.48333333333329</v>
      </c>
      <c r="K136" s="31">
        <v>319.45</v>
      </c>
      <c r="L136" s="31">
        <v>307.55</v>
      </c>
      <c r="M136" s="31">
        <v>86.19659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2732.95</v>
      </c>
      <c r="D137" s="36">
        <v>2744.25</v>
      </c>
      <c r="E137" s="36">
        <v>2712.75</v>
      </c>
      <c r="F137" s="36">
        <v>2692.55</v>
      </c>
      <c r="G137" s="36">
        <v>2661.05</v>
      </c>
      <c r="H137" s="36">
        <v>2764.45</v>
      </c>
      <c r="I137" s="36">
        <v>2795.95</v>
      </c>
      <c r="J137" s="36">
        <v>2816.1499999999996</v>
      </c>
      <c r="K137" s="31">
        <v>2775.75</v>
      </c>
      <c r="L137" s="31">
        <v>2724.05</v>
      </c>
      <c r="M137" s="31">
        <v>23.46622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2319.6</v>
      </c>
      <c r="D138" s="36">
        <v>2314.2000000000003</v>
      </c>
      <c r="E138" s="36">
        <v>2289.4000000000005</v>
      </c>
      <c r="F138" s="36">
        <v>2259.2000000000003</v>
      </c>
      <c r="G138" s="36">
        <v>2234.4000000000005</v>
      </c>
      <c r="H138" s="36">
        <v>2344.4000000000005</v>
      </c>
      <c r="I138" s="36">
        <v>2369.2000000000007</v>
      </c>
      <c r="J138" s="36">
        <v>2399.4000000000005</v>
      </c>
      <c r="K138" s="31">
        <v>2339</v>
      </c>
      <c r="L138" s="31">
        <v>2284</v>
      </c>
      <c r="M138" s="31">
        <v>3.5135200000000002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682.95</v>
      </c>
      <c r="D139" s="36">
        <v>682.75</v>
      </c>
      <c r="E139" s="36">
        <v>678</v>
      </c>
      <c r="F139" s="36">
        <v>673.05</v>
      </c>
      <c r="G139" s="36">
        <v>668.3</v>
      </c>
      <c r="H139" s="36">
        <v>687.7</v>
      </c>
      <c r="I139" s="36">
        <v>692.45</v>
      </c>
      <c r="J139" s="36">
        <v>697.40000000000009</v>
      </c>
      <c r="K139" s="31">
        <v>687.5</v>
      </c>
      <c r="L139" s="31">
        <v>677.8</v>
      </c>
      <c r="M139" s="31">
        <v>20.147659999999998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12276.35</v>
      </c>
      <c r="D140" s="36">
        <v>12260.783333333333</v>
      </c>
      <c r="E140" s="36">
        <v>12196.566666666666</v>
      </c>
      <c r="F140" s="36">
        <v>12116.783333333333</v>
      </c>
      <c r="G140" s="36">
        <v>12052.566666666666</v>
      </c>
      <c r="H140" s="36">
        <v>12340.566666666666</v>
      </c>
      <c r="I140" s="36">
        <v>12404.783333333333</v>
      </c>
      <c r="J140" s="36">
        <v>12484.566666666666</v>
      </c>
      <c r="K140" s="31">
        <v>12325</v>
      </c>
      <c r="L140" s="31">
        <v>12181</v>
      </c>
      <c r="M140" s="31">
        <v>5.0131600000000001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1057.8499999999999</v>
      </c>
      <c r="D141" s="36">
        <v>1054.1000000000001</v>
      </c>
      <c r="E141" s="36">
        <v>1046.2500000000002</v>
      </c>
      <c r="F141" s="36">
        <v>1034.6500000000001</v>
      </c>
      <c r="G141" s="36">
        <v>1026.8000000000002</v>
      </c>
      <c r="H141" s="36">
        <v>1065.7000000000003</v>
      </c>
      <c r="I141" s="36">
        <v>1073.5500000000002</v>
      </c>
      <c r="J141" s="36">
        <v>1085.1500000000003</v>
      </c>
      <c r="K141" s="31">
        <v>1061.95</v>
      </c>
      <c r="L141" s="31">
        <v>1042.5</v>
      </c>
      <c r="M141" s="31">
        <v>6.8234399999999997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868.35</v>
      </c>
      <c r="D142" s="36">
        <v>871.63333333333321</v>
      </c>
      <c r="E142" s="36">
        <v>862.26666666666642</v>
      </c>
      <c r="F142" s="36">
        <v>856.18333333333317</v>
      </c>
      <c r="G142" s="36">
        <v>846.81666666666638</v>
      </c>
      <c r="H142" s="36">
        <v>877.71666666666647</v>
      </c>
      <c r="I142" s="36">
        <v>887.08333333333326</v>
      </c>
      <c r="J142" s="36">
        <v>893.16666666666652</v>
      </c>
      <c r="K142" s="31">
        <v>881</v>
      </c>
      <c r="L142" s="31">
        <v>865.55</v>
      </c>
      <c r="M142" s="31">
        <v>5.8997299999999999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4467.95</v>
      </c>
      <c r="D143" s="36">
        <v>4516.1166666666659</v>
      </c>
      <c r="E143" s="36">
        <v>4401.8333333333321</v>
      </c>
      <c r="F143" s="36">
        <v>4335.7166666666662</v>
      </c>
      <c r="G143" s="36">
        <v>4221.4333333333325</v>
      </c>
      <c r="H143" s="36">
        <v>4582.2333333333318</v>
      </c>
      <c r="I143" s="36">
        <v>4696.5166666666664</v>
      </c>
      <c r="J143" s="36">
        <v>4762.6333333333314</v>
      </c>
      <c r="K143" s="31">
        <v>4630.3999999999996</v>
      </c>
      <c r="L143" s="31">
        <v>4450</v>
      </c>
      <c r="M143" s="31">
        <v>29.700679999999998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72.540000000000006</v>
      </c>
      <c r="D144" s="36">
        <v>72.586666666666659</v>
      </c>
      <c r="E144" s="36">
        <v>72.223333333333315</v>
      </c>
      <c r="F144" s="36">
        <v>71.906666666666652</v>
      </c>
      <c r="G144" s="36">
        <v>71.543333333333308</v>
      </c>
      <c r="H144" s="36">
        <v>72.903333333333322</v>
      </c>
      <c r="I144" s="36">
        <v>73.266666666666666</v>
      </c>
      <c r="J144" s="36">
        <v>73.583333333333329</v>
      </c>
      <c r="K144" s="31">
        <v>72.95</v>
      </c>
      <c r="L144" s="31">
        <v>72.27</v>
      </c>
      <c r="M144" s="31">
        <v>26.88261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3065.65</v>
      </c>
      <c r="D145" s="36">
        <v>3088.9</v>
      </c>
      <c r="E145" s="36">
        <v>3024.8</v>
      </c>
      <c r="F145" s="36">
        <v>2983.9500000000003</v>
      </c>
      <c r="G145" s="36">
        <v>2919.8500000000004</v>
      </c>
      <c r="H145" s="36">
        <v>3129.75</v>
      </c>
      <c r="I145" s="36">
        <v>3193.8499999999995</v>
      </c>
      <c r="J145" s="36">
        <v>3234.7</v>
      </c>
      <c r="K145" s="31">
        <v>3153</v>
      </c>
      <c r="L145" s="31">
        <v>3048.05</v>
      </c>
      <c r="M145" s="31">
        <v>9.7910400000000006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1928.2</v>
      </c>
      <c r="D146" s="36">
        <v>1920.7666666666667</v>
      </c>
      <c r="E146" s="36">
        <v>1909.3333333333333</v>
      </c>
      <c r="F146" s="36">
        <v>1890.4666666666667</v>
      </c>
      <c r="G146" s="36">
        <v>1879.0333333333333</v>
      </c>
      <c r="H146" s="36">
        <v>1939.6333333333332</v>
      </c>
      <c r="I146" s="36">
        <v>1951.0666666666666</v>
      </c>
      <c r="J146" s="36">
        <v>1969.9333333333332</v>
      </c>
      <c r="K146" s="31">
        <v>1932.2</v>
      </c>
      <c r="L146" s="31">
        <v>1901.9</v>
      </c>
      <c r="M146" s="31">
        <v>4.4271000000000003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97.93</v>
      </c>
      <c r="D147" s="36">
        <v>97.393333333333331</v>
      </c>
      <c r="E147" s="36">
        <v>96.636666666666656</v>
      </c>
      <c r="F147" s="36">
        <v>95.34333333333332</v>
      </c>
      <c r="G147" s="36">
        <v>94.586666666666645</v>
      </c>
      <c r="H147" s="36">
        <v>98.686666666666667</v>
      </c>
      <c r="I147" s="36">
        <v>99.443333333333356</v>
      </c>
      <c r="J147" s="36">
        <v>100.73666666666668</v>
      </c>
      <c r="K147" s="31">
        <v>98.15</v>
      </c>
      <c r="L147" s="31">
        <v>96.1</v>
      </c>
      <c r="M147" s="31">
        <v>226.72015999999999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226.34</v>
      </c>
      <c r="D148" s="36">
        <v>225.99666666666667</v>
      </c>
      <c r="E148" s="36">
        <v>224.10333333333335</v>
      </c>
      <c r="F148" s="36">
        <v>221.86666666666667</v>
      </c>
      <c r="G148" s="36">
        <v>219.97333333333336</v>
      </c>
      <c r="H148" s="36">
        <v>228.23333333333335</v>
      </c>
      <c r="I148" s="36">
        <v>230.12666666666667</v>
      </c>
      <c r="J148" s="36">
        <v>232.36333333333334</v>
      </c>
      <c r="K148" s="31">
        <v>227.89</v>
      </c>
      <c r="L148" s="31">
        <v>223.76</v>
      </c>
      <c r="M148" s="31">
        <v>77.027839999999998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403.35</v>
      </c>
      <c r="D149" s="36">
        <v>405.2166666666667</v>
      </c>
      <c r="E149" s="36">
        <v>400.38333333333338</v>
      </c>
      <c r="F149" s="36">
        <v>397.41666666666669</v>
      </c>
      <c r="G149" s="36">
        <v>392.58333333333337</v>
      </c>
      <c r="H149" s="36">
        <v>408.18333333333339</v>
      </c>
      <c r="I149" s="36">
        <v>413.01666666666665</v>
      </c>
      <c r="J149" s="36">
        <v>415.98333333333341</v>
      </c>
      <c r="K149" s="31">
        <v>410.05</v>
      </c>
      <c r="L149" s="31">
        <v>402.25</v>
      </c>
      <c r="M149" s="31">
        <v>104.45287999999999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3334.6</v>
      </c>
      <c r="D150" s="36">
        <v>3343.7166666666667</v>
      </c>
      <c r="E150" s="36">
        <v>3303.0333333333333</v>
      </c>
      <c r="F150" s="36">
        <v>3271.4666666666667</v>
      </c>
      <c r="G150" s="36">
        <v>3230.7833333333333</v>
      </c>
      <c r="H150" s="36">
        <v>3375.2833333333333</v>
      </c>
      <c r="I150" s="36">
        <v>3415.9666666666667</v>
      </c>
      <c r="J150" s="36">
        <v>3447.5333333333333</v>
      </c>
      <c r="K150" s="31">
        <v>3384.4</v>
      </c>
      <c r="L150" s="31">
        <v>3312.15</v>
      </c>
      <c r="M150" s="31">
        <v>2.0588299999999999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2551</v>
      </c>
      <c r="D151" s="36">
        <v>2553.6833333333334</v>
      </c>
      <c r="E151" s="36">
        <v>2542.3166666666666</v>
      </c>
      <c r="F151" s="36">
        <v>2533.6333333333332</v>
      </c>
      <c r="G151" s="36">
        <v>2522.2666666666664</v>
      </c>
      <c r="H151" s="36">
        <v>2562.3666666666668</v>
      </c>
      <c r="I151" s="36">
        <v>2573.7333333333336</v>
      </c>
      <c r="J151" s="36">
        <v>2582.416666666667</v>
      </c>
      <c r="K151" s="31">
        <v>2565.0500000000002</v>
      </c>
      <c r="L151" s="31">
        <v>2545</v>
      </c>
      <c r="M151" s="31">
        <v>6.3490500000000001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1734.1</v>
      </c>
      <c r="D152" s="36">
        <v>1737.7333333333336</v>
      </c>
      <c r="E152" s="36">
        <v>1718.5166666666671</v>
      </c>
      <c r="F152" s="36">
        <v>1702.9333333333336</v>
      </c>
      <c r="G152" s="36">
        <v>1683.7166666666672</v>
      </c>
      <c r="H152" s="36">
        <v>1753.3166666666671</v>
      </c>
      <c r="I152" s="36">
        <v>1772.5333333333333</v>
      </c>
      <c r="J152" s="36">
        <v>1788.116666666667</v>
      </c>
      <c r="K152" s="31">
        <v>1756.95</v>
      </c>
      <c r="L152" s="31">
        <v>1722.15</v>
      </c>
      <c r="M152" s="31">
        <v>7.5757300000000001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324.35000000000002</v>
      </c>
      <c r="D153" s="36">
        <v>326.15000000000003</v>
      </c>
      <c r="E153" s="36">
        <v>321.80000000000007</v>
      </c>
      <c r="F153" s="36">
        <v>319.25000000000006</v>
      </c>
      <c r="G153" s="36">
        <v>314.90000000000009</v>
      </c>
      <c r="H153" s="36">
        <v>328.70000000000005</v>
      </c>
      <c r="I153" s="36">
        <v>333.05000000000007</v>
      </c>
      <c r="J153" s="36">
        <v>335.6</v>
      </c>
      <c r="K153" s="31">
        <v>330.5</v>
      </c>
      <c r="L153" s="31">
        <v>323.60000000000002</v>
      </c>
      <c r="M153" s="31">
        <v>133.87818999999999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681.15</v>
      </c>
      <c r="D154" s="36">
        <v>679.5333333333333</v>
      </c>
      <c r="E154" s="36">
        <v>674.36666666666656</v>
      </c>
      <c r="F154" s="36">
        <v>667.58333333333326</v>
      </c>
      <c r="G154" s="36">
        <v>662.41666666666652</v>
      </c>
      <c r="H154" s="36">
        <v>686.31666666666661</v>
      </c>
      <c r="I154" s="36">
        <v>691.48333333333335</v>
      </c>
      <c r="J154" s="36">
        <v>698.26666666666665</v>
      </c>
      <c r="K154" s="31">
        <v>684.7</v>
      </c>
      <c r="L154" s="31">
        <v>672.75</v>
      </c>
      <c r="M154" s="31">
        <v>35.066560000000003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553.70000000000005</v>
      </c>
      <c r="D155" s="36">
        <v>565.58333333333337</v>
      </c>
      <c r="E155" s="36">
        <v>526.4666666666667</v>
      </c>
      <c r="F155" s="36">
        <v>499.23333333333335</v>
      </c>
      <c r="G155" s="36">
        <v>460.11666666666667</v>
      </c>
      <c r="H155" s="36">
        <v>592.81666666666672</v>
      </c>
      <c r="I155" s="36">
        <v>631.93333333333328</v>
      </c>
      <c r="J155" s="36">
        <v>659.16666666666674</v>
      </c>
      <c r="K155" s="31">
        <v>604.70000000000005</v>
      </c>
      <c r="L155" s="31">
        <v>538.35</v>
      </c>
      <c r="M155" s="31">
        <v>211.41551999999999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1696.05</v>
      </c>
      <c r="D156" s="36">
        <v>1686.3333333333333</v>
      </c>
      <c r="E156" s="36">
        <v>1666.6666666666665</v>
      </c>
      <c r="F156" s="36">
        <v>1637.2833333333333</v>
      </c>
      <c r="G156" s="36">
        <v>1617.6166666666666</v>
      </c>
      <c r="H156" s="36">
        <v>1715.7166666666665</v>
      </c>
      <c r="I156" s="36">
        <v>1735.383333333333</v>
      </c>
      <c r="J156" s="36">
        <v>1764.7666666666664</v>
      </c>
      <c r="K156" s="31">
        <v>1706</v>
      </c>
      <c r="L156" s="31">
        <v>1656.95</v>
      </c>
      <c r="M156" s="31">
        <v>6.4556399999999998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4428.05</v>
      </c>
      <c r="D157" s="36">
        <v>4430.4000000000005</v>
      </c>
      <c r="E157" s="36">
        <v>4363.7000000000007</v>
      </c>
      <c r="F157" s="36">
        <v>4299.3500000000004</v>
      </c>
      <c r="G157" s="36">
        <v>4232.6500000000005</v>
      </c>
      <c r="H157" s="36">
        <v>4494.7500000000009</v>
      </c>
      <c r="I157" s="36">
        <v>4561.45</v>
      </c>
      <c r="J157" s="36">
        <v>4625.8000000000011</v>
      </c>
      <c r="K157" s="31">
        <v>4497.1000000000004</v>
      </c>
      <c r="L157" s="31">
        <v>4366.05</v>
      </c>
      <c r="M157" s="31">
        <v>3.1507900000000002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42176.4</v>
      </c>
      <c r="D158" s="36">
        <v>42036.55</v>
      </c>
      <c r="E158" s="36">
        <v>41650.050000000003</v>
      </c>
      <c r="F158" s="36">
        <v>41123.699999999997</v>
      </c>
      <c r="G158" s="36">
        <v>40737.199999999997</v>
      </c>
      <c r="H158" s="36">
        <v>42562.900000000009</v>
      </c>
      <c r="I158" s="36">
        <v>42949.400000000009</v>
      </c>
      <c r="J158" s="36">
        <v>43475.750000000015</v>
      </c>
      <c r="K158" s="31">
        <v>42423.05</v>
      </c>
      <c r="L158" s="31">
        <v>41510.199999999997</v>
      </c>
      <c r="M158" s="31">
        <v>0.14188000000000001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1909.7</v>
      </c>
      <c r="D159" s="36">
        <v>1907.7166666666665</v>
      </c>
      <c r="E159" s="36">
        <v>1877.083333333333</v>
      </c>
      <c r="F159" s="36">
        <v>1844.4666666666665</v>
      </c>
      <c r="G159" s="36">
        <v>1813.833333333333</v>
      </c>
      <c r="H159" s="36">
        <v>1940.333333333333</v>
      </c>
      <c r="I159" s="36">
        <v>1970.9666666666667</v>
      </c>
      <c r="J159" s="36">
        <v>2003.583333333333</v>
      </c>
      <c r="K159" s="31">
        <v>1938.35</v>
      </c>
      <c r="L159" s="31">
        <v>1875.1</v>
      </c>
      <c r="M159" s="31">
        <v>6.4547699999999999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4959.75</v>
      </c>
      <c r="D160" s="36">
        <v>4960</v>
      </c>
      <c r="E160" s="36">
        <v>4922.3</v>
      </c>
      <c r="F160" s="36">
        <v>4884.8500000000004</v>
      </c>
      <c r="G160" s="36">
        <v>4847.1500000000005</v>
      </c>
      <c r="H160" s="36">
        <v>4997.45</v>
      </c>
      <c r="I160" s="36">
        <v>5035.1500000000005</v>
      </c>
      <c r="J160" s="36">
        <v>5072.5999999999995</v>
      </c>
      <c r="K160" s="31">
        <v>4997.7</v>
      </c>
      <c r="L160" s="31">
        <v>4922.55</v>
      </c>
      <c r="M160" s="31">
        <v>2.64975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381.2</v>
      </c>
      <c r="D161" s="36">
        <v>380.4666666666667</v>
      </c>
      <c r="E161" s="36">
        <v>378.43333333333339</v>
      </c>
      <c r="F161" s="36">
        <v>375.66666666666669</v>
      </c>
      <c r="G161" s="36">
        <v>373.63333333333338</v>
      </c>
      <c r="H161" s="36">
        <v>383.23333333333341</v>
      </c>
      <c r="I161" s="36">
        <v>385.26666666666671</v>
      </c>
      <c r="J161" s="36">
        <v>388.03333333333342</v>
      </c>
      <c r="K161" s="31">
        <v>382.5</v>
      </c>
      <c r="L161" s="31">
        <v>377.7</v>
      </c>
      <c r="M161" s="31">
        <v>22.49643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3127.1</v>
      </c>
      <c r="D162" s="36">
        <v>3111.3666666666668</v>
      </c>
      <c r="E162" s="36">
        <v>3080.7333333333336</v>
      </c>
      <c r="F162" s="36">
        <v>3034.3666666666668</v>
      </c>
      <c r="G162" s="36">
        <v>3003.7333333333336</v>
      </c>
      <c r="H162" s="36">
        <v>3157.7333333333336</v>
      </c>
      <c r="I162" s="36">
        <v>3188.3666666666668</v>
      </c>
      <c r="J162" s="36">
        <v>3234.7333333333336</v>
      </c>
      <c r="K162" s="31">
        <v>3142</v>
      </c>
      <c r="L162" s="31">
        <v>3065</v>
      </c>
      <c r="M162" s="31">
        <v>3.8498399999999999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1037.45</v>
      </c>
      <c r="D163" s="36">
        <v>1025</v>
      </c>
      <c r="E163" s="36">
        <v>1009.95</v>
      </c>
      <c r="F163" s="36">
        <v>982.45</v>
      </c>
      <c r="G163" s="36">
        <v>967.40000000000009</v>
      </c>
      <c r="H163" s="36">
        <v>1052.5</v>
      </c>
      <c r="I163" s="36">
        <v>1067.5500000000002</v>
      </c>
      <c r="J163" s="36">
        <v>1095.05</v>
      </c>
      <c r="K163" s="31">
        <v>1040.05</v>
      </c>
      <c r="L163" s="31">
        <v>997.5</v>
      </c>
      <c r="M163" s="31">
        <v>20.524349999999998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6832</v>
      </c>
      <c r="D164" s="36">
        <v>6823.5999999999995</v>
      </c>
      <c r="E164" s="36">
        <v>6777.1999999999989</v>
      </c>
      <c r="F164" s="36">
        <v>6722.4</v>
      </c>
      <c r="G164" s="36">
        <v>6675.9999999999991</v>
      </c>
      <c r="H164" s="36">
        <v>6878.3999999999987</v>
      </c>
      <c r="I164" s="36">
        <v>6924.7999999999984</v>
      </c>
      <c r="J164" s="36">
        <v>6979.5999999999985</v>
      </c>
      <c r="K164" s="31">
        <v>6870</v>
      </c>
      <c r="L164" s="31">
        <v>6768.8</v>
      </c>
      <c r="M164" s="31">
        <v>3.5283699999999998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403</v>
      </c>
      <c r="D165" s="36">
        <v>400.88333333333338</v>
      </c>
      <c r="E165" s="36">
        <v>394.76666666666677</v>
      </c>
      <c r="F165" s="36">
        <v>386.53333333333336</v>
      </c>
      <c r="G165" s="36">
        <v>380.41666666666674</v>
      </c>
      <c r="H165" s="36">
        <v>409.11666666666679</v>
      </c>
      <c r="I165" s="36">
        <v>415.23333333333346</v>
      </c>
      <c r="J165" s="36">
        <v>423.46666666666681</v>
      </c>
      <c r="K165" s="31">
        <v>407</v>
      </c>
      <c r="L165" s="31">
        <v>392.65</v>
      </c>
      <c r="M165" s="31">
        <v>28.20365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517.5</v>
      </c>
      <c r="D166" s="36">
        <v>516.93333333333328</v>
      </c>
      <c r="E166" s="36">
        <v>514.81666666666661</v>
      </c>
      <c r="F166" s="36">
        <v>512.13333333333333</v>
      </c>
      <c r="G166" s="36">
        <v>510.01666666666665</v>
      </c>
      <c r="H166" s="36">
        <v>519.61666666666656</v>
      </c>
      <c r="I166" s="36">
        <v>521.73333333333312</v>
      </c>
      <c r="J166" s="36">
        <v>524.41666666666652</v>
      </c>
      <c r="K166" s="31">
        <v>519.04999999999995</v>
      </c>
      <c r="L166" s="31">
        <v>514.25</v>
      </c>
      <c r="M166" s="31">
        <v>41.096310000000003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334</v>
      </c>
      <c r="D167" s="36">
        <v>334.06666666666666</v>
      </c>
      <c r="E167" s="36">
        <v>330.43333333333334</v>
      </c>
      <c r="F167" s="36">
        <v>326.86666666666667</v>
      </c>
      <c r="G167" s="36">
        <v>323.23333333333335</v>
      </c>
      <c r="H167" s="36">
        <v>337.63333333333333</v>
      </c>
      <c r="I167" s="36">
        <v>341.26666666666665</v>
      </c>
      <c r="J167" s="36">
        <v>344.83333333333331</v>
      </c>
      <c r="K167" s="31">
        <v>337.7</v>
      </c>
      <c r="L167" s="31">
        <v>330.5</v>
      </c>
      <c r="M167" s="31">
        <v>183.70039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1744.9</v>
      </c>
      <c r="D168" s="36">
        <v>1741.8166666666666</v>
      </c>
      <c r="E168" s="36">
        <v>1718.0833333333333</v>
      </c>
      <c r="F168" s="36">
        <v>1691.2666666666667</v>
      </c>
      <c r="G168" s="36">
        <v>1667.5333333333333</v>
      </c>
      <c r="H168" s="36">
        <v>1768.6333333333332</v>
      </c>
      <c r="I168" s="36">
        <v>1792.3666666666668</v>
      </c>
      <c r="J168" s="36">
        <v>1819.1833333333332</v>
      </c>
      <c r="K168" s="31">
        <v>1765.55</v>
      </c>
      <c r="L168" s="31">
        <v>1715</v>
      </c>
      <c r="M168" s="31">
        <v>6.5649699999999998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17081.05</v>
      </c>
      <c r="D169" s="36">
        <v>17149</v>
      </c>
      <c r="E169" s="36">
        <v>16950</v>
      </c>
      <c r="F169" s="36">
        <v>16818.95</v>
      </c>
      <c r="G169" s="36">
        <v>16619.95</v>
      </c>
      <c r="H169" s="36">
        <v>17280.05</v>
      </c>
      <c r="I169" s="36">
        <v>17479.05</v>
      </c>
      <c r="J169" s="36">
        <v>17610.099999999999</v>
      </c>
      <c r="K169" s="31">
        <v>17348</v>
      </c>
      <c r="L169" s="31">
        <v>17017.95</v>
      </c>
      <c r="M169" s="31">
        <v>5.8119999999999998E-2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117.36</v>
      </c>
      <c r="D170" s="36">
        <v>117.29666666666667</v>
      </c>
      <c r="E170" s="36">
        <v>116.61333333333333</v>
      </c>
      <c r="F170" s="36">
        <v>115.86666666666666</v>
      </c>
      <c r="G170" s="36">
        <v>115.18333333333332</v>
      </c>
      <c r="H170" s="36">
        <v>118.04333333333334</v>
      </c>
      <c r="I170" s="36">
        <v>118.72666666666667</v>
      </c>
      <c r="J170" s="36">
        <v>119.47333333333334</v>
      </c>
      <c r="K170" s="31">
        <v>117.98</v>
      </c>
      <c r="L170" s="31">
        <v>116.55</v>
      </c>
      <c r="M170" s="31">
        <v>183.99459999999999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595.35</v>
      </c>
      <c r="D171" s="36">
        <v>594.88333333333333</v>
      </c>
      <c r="E171" s="36">
        <v>591.81666666666661</v>
      </c>
      <c r="F171" s="36">
        <v>588.2833333333333</v>
      </c>
      <c r="G171" s="36">
        <v>585.21666666666658</v>
      </c>
      <c r="H171" s="36">
        <v>598.41666666666663</v>
      </c>
      <c r="I171" s="36">
        <v>601.48333333333346</v>
      </c>
      <c r="J171" s="36">
        <v>605.01666666666665</v>
      </c>
      <c r="K171" s="31">
        <v>597.95000000000005</v>
      </c>
      <c r="L171" s="31">
        <v>591.35</v>
      </c>
      <c r="M171" s="31">
        <v>33.370190000000001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570.75</v>
      </c>
      <c r="D172" s="36">
        <v>571.5</v>
      </c>
      <c r="E172" s="36">
        <v>566.25</v>
      </c>
      <c r="F172" s="36">
        <v>561.75</v>
      </c>
      <c r="G172" s="36">
        <v>556.5</v>
      </c>
      <c r="H172" s="36">
        <v>576</v>
      </c>
      <c r="I172" s="36">
        <v>581.25</v>
      </c>
      <c r="J172" s="36">
        <v>585.75</v>
      </c>
      <c r="K172" s="31">
        <v>576.75</v>
      </c>
      <c r="L172" s="31">
        <v>567</v>
      </c>
      <c r="M172" s="31">
        <v>106.06180999999999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2996.25</v>
      </c>
      <c r="D173" s="36">
        <v>2996.85</v>
      </c>
      <c r="E173" s="36">
        <v>2980.7</v>
      </c>
      <c r="F173" s="36">
        <v>2965.15</v>
      </c>
      <c r="G173" s="36">
        <v>2949</v>
      </c>
      <c r="H173" s="36">
        <v>3012.3999999999996</v>
      </c>
      <c r="I173" s="36">
        <v>3028.55</v>
      </c>
      <c r="J173" s="36">
        <v>3044.0999999999995</v>
      </c>
      <c r="K173" s="31">
        <v>3013</v>
      </c>
      <c r="L173" s="31">
        <v>2981.3</v>
      </c>
      <c r="M173" s="31">
        <v>52.228909999999999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714.45</v>
      </c>
      <c r="D174" s="36">
        <v>713.18333333333339</v>
      </c>
      <c r="E174" s="36">
        <v>709.36666666666679</v>
      </c>
      <c r="F174" s="36">
        <v>704.28333333333342</v>
      </c>
      <c r="G174" s="36">
        <v>700.46666666666681</v>
      </c>
      <c r="H174" s="36">
        <v>718.26666666666677</v>
      </c>
      <c r="I174" s="36">
        <v>722.08333333333337</v>
      </c>
      <c r="J174" s="36">
        <v>727.16666666666674</v>
      </c>
      <c r="K174" s="31">
        <v>717</v>
      </c>
      <c r="L174" s="31">
        <v>708.1</v>
      </c>
      <c r="M174" s="31">
        <v>17.084579999999999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1795.25</v>
      </c>
      <c r="D175" s="36">
        <v>1799.1666666666667</v>
      </c>
      <c r="E175" s="36">
        <v>1785.9333333333334</v>
      </c>
      <c r="F175" s="36">
        <v>1776.6166666666666</v>
      </c>
      <c r="G175" s="36">
        <v>1763.3833333333332</v>
      </c>
      <c r="H175" s="36">
        <v>1808.4833333333336</v>
      </c>
      <c r="I175" s="36">
        <v>1821.7166666666667</v>
      </c>
      <c r="J175" s="36">
        <v>1831.0333333333338</v>
      </c>
      <c r="K175" s="31">
        <v>1812.4</v>
      </c>
      <c r="L175" s="31">
        <v>1789.85</v>
      </c>
      <c r="M175" s="31">
        <v>13.805099999999999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2533.1</v>
      </c>
      <c r="D176" s="36">
        <v>2529.1333333333337</v>
      </c>
      <c r="E176" s="36">
        <v>2492.2666666666673</v>
      </c>
      <c r="F176" s="36">
        <v>2451.4333333333338</v>
      </c>
      <c r="G176" s="36">
        <v>2414.5666666666675</v>
      </c>
      <c r="H176" s="36">
        <v>2569.9666666666672</v>
      </c>
      <c r="I176" s="36">
        <v>2606.833333333333</v>
      </c>
      <c r="J176" s="36">
        <v>2647.666666666667</v>
      </c>
      <c r="K176" s="31">
        <v>2566</v>
      </c>
      <c r="L176" s="31">
        <v>2488.3000000000002</v>
      </c>
      <c r="M176" s="31">
        <v>8.2596000000000007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193.89</v>
      </c>
      <c r="D177" s="36">
        <v>193.88</v>
      </c>
      <c r="E177" s="36">
        <v>192.85999999999999</v>
      </c>
      <c r="F177" s="36">
        <v>191.82999999999998</v>
      </c>
      <c r="G177" s="36">
        <v>190.80999999999997</v>
      </c>
      <c r="H177" s="36">
        <v>194.91</v>
      </c>
      <c r="I177" s="36">
        <v>195.92999999999998</v>
      </c>
      <c r="J177" s="36">
        <v>196.96</v>
      </c>
      <c r="K177" s="31">
        <v>194.9</v>
      </c>
      <c r="L177" s="31">
        <v>192.85</v>
      </c>
      <c r="M177" s="31">
        <v>89.482240000000004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25012.400000000001</v>
      </c>
      <c r="D178" s="36">
        <v>25012.600000000002</v>
      </c>
      <c r="E178" s="36">
        <v>24800.250000000004</v>
      </c>
      <c r="F178" s="36">
        <v>24588.100000000002</v>
      </c>
      <c r="G178" s="36">
        <v>24375.750000000004</v>
      </c>
      <c r="H178" s="36">
        <v>25224.750000000004</v>
      </c>
      <c r="I178" s="36">
        <v>25437.100000000002</v>
      </c>
      <c r="J178" s="36">
        <v>25649.250000000004</v>
      </c>
      <c r="K178" s="31">
        <v>25224.95</v>
      </c>
      <c r="L178" s="31">
        <v>24800.45</v>
      </c>
      <c r="M178" s="31">
        <v>0.25065999999999999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3143.6</v>
      </c>
      <c r="D179" s="36">
        <v>3144.6166666666663</v>
      </c>
      <c r="E179" s="36">
        <v>3122.2833333333328</v>
      </c>
      <c r="F179" s="36">
        <v>3100.9666666666667</v>
      </c>
      <c r="G179" s="36">
        <v>3078.6333333333332</v>
      </c>
      <c r="H179" s="36">
        <v>3165.9333333333325</v>
      </c>
      <c r="I179" s="36">
        <v>3188.2666666666655</v>
      </c>
      <c r="J179" s="36">
        <v>3209.5833333333321</v>
      </c>
      <c r="K179" s="31">
        <v>3166.95</v>
      </c>
      <c r="L179" s="31">
        <v>3123.3</v>
      </c>
      <c r="M179" s="31">
        <v>9.2213899999999995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7056.05</v>
      </c>
      <c r="D180" s="36">
        <v>7070.2333333333336</v>
      </c>
      <c r="E180" s="36">
        <v>7015.8666666666668</v>
      </c>
      <c r="F180" s="36">
        <v>6975.6833333333334</v>
      </c>
      <c r="G180" s="36">
        <v>6921.3166666666666</v>
      </c>
      <c r="H180" s="36">
        <v>7110.416666666667</v>
      </c>
      <c r="I180" s="36">
        <v>7164.7833333333338</v>
      </c>
      <c r="J180" s="36">
        <v>7204.9666666666672</v>
      </c>
      <c r="K180" s="31">
        <v>7124.6</v>
      </c>
      <c r="L180" s="31">
        <v>7030.05</v>
      </c>
      <c r="M180" s="31">
        <v>1.62137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689.95</v>
      </c>
      <c r="D181" s="36">
        <v>689.9</v>
      </c>
      <c r="E181" s="36">
        <v>684.34999999999991</v>
      </c>
      <c r="F181" s="36">
        <v>678.74999999999989</v>
      </c>
      <c r="G181" s="36">
        <v>673.19999999999982</v>
      </c>
      <c r="H181" s="36">
        <v>695.5</v>
      </c>
      <c r="I181" s="36">
        <v>701.05</v>
      </c>
      <c r="J181" s="36">
        <v>706.65000000000009</v>
      </c>
      <c r="K181" s="31">
        <v>695.45</v>
      </c>
      <c r="L181" s="31">
        <v>684.3</v>
      </c>
      <c r="M181" s="31">
        <v>7.8337199999999996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820.3</v>
      </c>
      <c r="D182" s="36">
        <v>820.43333333333328</v>
      </c>
      <c r="E182" s="36">
        <v>816.96666666666658</v>
      </c>
      <c r="F182" s="36">
        <v>813.63333333333333</v>
      </c>
      <c r="G182" s="36">
        <v>810.16666666666663</v>
      </c>
      <c r="H182" s="36">
        <v>823.76666666666654</v>
      </c>
      <c r="I182" s="36">
        <v>827.23333333333323</v>
      </c>
      <c r="J182" s="36">
        <v>830.56666666666649</v>
      </c>
      <c r="K182" s="31">
        <v>823.9</v>
      </c>
      <c r="L182" s="31">
        <v>817.1</v>
      </c>
      <c r="M182" s="31">
        <v>78.329170000000005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133.88</v>
      </c>
      <c r="D183" s="36">
        <v>134.17999999999998</v>
      </c>
      <c r="E183" s="36">
        <v>132.96999999999997</v>
      </c>
      <c r="F183" s="36">
        <v>132.06</v>
      </c>
      <c r="G183" s="36">
        <v>130.85</v>
      </c>
      <c r="H183" s="36">
        <v>135.08999999999995</v>
      </c>
      <c r="I183" s="36">
        <v>136.29999999999993</v>
      </c>
      <c r="J183" s="36">
        <v>137.20999999999992</v>
      </c>
      <c r="K183" s="31">
        <v>135.38999999999999</v>
      </c>
      <c r="L183" s="31">
        <v>133.27000000000001</v>
      </c>
      <c r="M183" s="31">
        <v>170.39180999999999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1750.65</v>
      </c>
      <c r="D184" s="36">
        <v>1756.1833333333334</v>
      </c>
      <c r="E184" s="36">
        <v>1742.8666666666668</v>
      </c>
      <c r="F184" s="36">
        <v>1735.0833333333335</v>
      </c>
      <c r="G184" s="36">
        <v>1721.7666666666669</v>
      </c>
      <c r="H184" s="36">
        <v>1763.9666666666667</v>
      </c>
      <c r="I184" s="36">
        <v>1777.2833333333333</v>
      </c>
      <c r="J184" s="36">
        <v>1785.0666666666666</v>
      </c>
      <c r="K184" s="31">
        <v>1769.5</v>
      </c>
      <c r="L184" s="31">
        <v>1748.4</v>
      </c>
      <c r="M184" s="31">
        <v>13.695539999999999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790.1</v>
      </c>
      <c r="D185" s="36">
        <v>791.1</v>
      </c>
      <c r="E185" s="36">
        <v>784.80000000000007</v>
      </c>
      <c r="F185" s="36">
        <v>779.5</v>
      </c>
      <c r="G185" s="36">
        <v>773.2</v>
      </c>
      <c r="H185" s="36">
        <v>796.40000000000009</v>
      </c>
      <c r="I185" s="36">
        <v>802.7</v>
      </c>
      <c r="J185" s="36">
        <v>808.00000000000011</v>
      </c>
      <c r="K185" s="31">
        <v>797.4</v>
      </c>
      <c r="L185" s="31">
        <v>785.8</v>
      </c>
      <c r="M185" s="31">
        <v>13.189109999999999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842.05</v>
      </c>
      <c r="D186" s="36">
        <v>840.83333333333337</v>
      </c>
      <c r="E186" s="36">
        <v>832.76666666666677</v>
      </c>
      <c r="F186" s="36">
        <v>823.48333333333335</v>
      </c>
      <c r="G186" s="36">
        <v>815.41666666666674</v>
      </c>
      <c r="H186" s="36">
        <v>850.11666666666679</v>
      </c>
      <c r="I186" s="36">
        <v>858.18333333333339</v>
      </c>
      <c r="J186" s="36">
        <v>867.46666666666681</v>
      </c>
      <c r="K186" s="31">
        <v>848.9</v>
      </c>
      <c r="L186" s="31">
        <v>831.55</v>
      </c>
      <c r="M186" s="31">
        <v>5.0140200000000004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2706.25</v>
      </c>
      <c r="D187" s="36">
        <v>2683.6</v>
      </c>
      <c r="E187" s="36">
        <v>2652</v>
      </c>
      <c r="F187" s="36">
        <v>2597.75</v>
      </c>
      <c r="G187" s="36">
        <v>2566.15</v>
      </c>
      <c r="H187" s="36">
        <v>2737.85</v>
      </c>
      <c r="I187" s="36">
        <v>2769.4499999999994</v>
      </c>
      <c r="J187" s="36">
        <v>2823.7</v>
      </c>
      <c r="K187" s="31">
        <v>2715.2</v>
      </c>
      <c r="L187" s="31">
        <v>2629.35</v>
      </c>
      <c r="M187" s="31">
        <v>14.159269999999999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1085.45</v>
      </c>
      <c r="D188" s="36">
        <v>1080.2666666666667</v>
      </c>
      <c r="E188" s="36">
        <v>1067.4833333333333</v>
      </c>
      <c r="F188" s="36">
        <v>1049.5166666666667</v>
      </c>
      <c r="G188" s="36">
        <v>1036.7333333333333</v>
      </c>
      <c r="H188" s="36">
        <v>1098.2333333333333</v>
      </c>
      <c r="I188" s="36">
        <v>1111.0166666666667</v>
      </c>
      <c r="J188" s="36">
        <v>1128.9833333333333</v>
      </c>
      <c r="K188" s="31">
        <v>1093.05</v>
      </c>
      <c r="L188" s="31">
        <v>1062.3</v>
      </c>
      <c r="M188" s="31">
        <v>9.6779499999999992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1918.95</v>
      </c>
      <c r="D189" s="36">
        <v>1912.6666666666667</v>
      </c>
      <c r="E189" s="36">
        <v>1893.5833333333335</v>
      </c>
      <c r="F189" s="36">
        <v>1868.2166666666667</v>
      </c>
      <c r="G189" s="36">
        <v>1849.1333333333334</v>
      </c>
      <c r="H189" s="36">
        <v>1938.0333333333335</v>
      </c>
      <c r="I189" s="36">
        <v>1957.116666666667</v>
      </c>
      <c r="J189" s="36">
        <v>1982.4833333333336</v>
      </c>
      <c r="K189" s="31">
        <v>1931.75</v>
      </c>
      <c r="L189" s="31">
        <v>1887.3</v>
      </c>
      <c r="M189" s="31">
        <v>3.5478000000000001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4502</v>
      </c>
      <c r="D190" s="36">
        <v>4520.05</v>
      </c>
      <c r="E190" s="36">
        <v>4479.1500000000005</v>
      </c>
      <c r="F190" s="36">
        <v>4456.3</v>
      </c>
      <c r="G190" s="36">
        <v>4415.4000000000005</v>
      </c>
      <c r="H190" s="36">
        <v>4542.9000000000005</v>
      </c>
      <c r="I190" s="36">
        <v>4583.8</v>
      </c>
      <c r="J190" s="36">
        <v>4606.6500000000005</v>
      </c>
      <c r="K190" s="31">
        <v>4560.95</v>
      </c>
      <c r="L190" s="31">
        <v>4497.2</v>
      </c>
      <c r="M190" s="31">
        <v>18.298719999999999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1205.8</v>
      </c>
      <c r="D191" s="36">
        <v>1198.8833333333332</v>
      </c>
      <c r="E191" s="36">
        <v>1187.9166666666665</v>
      </c>
      <c r="F191" s="36">
        <v>1170.0333333333333</v>
      </c>
      <c r="G191" s="36">
        <v>1159.0666666666666</v>
      </c>
      <c r="H191" s="36">
        <v>1216.7666666666664</v>
      </c>
      <c r="I191" s="36">
        <v>1227.7333333333331</v>
      </c>
      <c r="J191" s="36">
        <v>1245.6166666666663</v>
      </c>
      <c r="K191" s="31">
        <v>1209.8499999999999</v>
      </c>
      <c r="L191" s="31">
        <v>1181</v>
      </c>
      <c r="M191" s="31">
        <v>20.413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6963.7</v>
      </c>
      <c r="D192" s="36">
        <v>6974.5666666666666</v>
      </c>
      <c r="E192" s="36">
        <v>6909.1333333333332</v>
      </c>
      <c r="F192" s="36">
        <v>6854.5666666666666</v>
      </c>
      <c r="G192" s="36">
        <v>6789.1333333333332</v>
      </c>
      <c r="H192" s="36">
        <v>7029.1333333333332</v>
      </c>
      <c r="I192" s="36">
        <v>7094.5666666666657</v>
      </c>
      <c r="J192" s="36">
        <v>7149.1333333333332</v>
      </c>
      <c r="K192" s="31">
        <v>7040</v>
      </c>
      <c r="L192" s="31">
        <v>6920</v>
      </c>
      <c r="M192" s="31">
        <v>0.94274000000000002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735.3</v>
      </c>
      <c r="D193" s="36">
        <v>738.41666666666663</v>
      </c>
      <c r="E193" s="36">
        <v>728.83333333333326</v>
      </c>
      <c r="F193" s="36">
        <v>722.36666666666667</v>
      </c>
      <c r="G193" s="36">
        <v>712.7833333333333</v>
      </c>
      <c r="H193" s="36">
        <v>744.88333333333321</v>
      </c>
      <c r="I193" s="36">
        <v>754.46666666666647</v>
      </c>
      <c r="J193" s="36">
        <v>760.93333333333317</v>
      </c>
      <c r="K193" s="31">
        <v>748</v>
      </c>
      <c r="L193" s="31">
        <v>731.95</v>
      </c>
      <c r="M193" s="31">
        <v>81.646730000000005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1068.45</v>
      </c>
      <c r="D194" s="36">
        <v>1076.05</v>
      </c>
      <c r="E194" s="36">
        <v>1057.3499999999999</v>
      </c>
      <c r="F194" s="36">
        <v>1046.25</v>
      </c>
      <c r="G194" s="36">
        <v>1027.55</v>
      </c>
      <c r="H194" s="36">
        <v>1087.1499999999999</v>
      </c>
      <c r="I194" s="36">
        <v>1105.8500000000001</v>
      </c>
      <c r="J194" s="36">
        <v>1116.9499999999998</v>
      </c>
      <c r="K194" s="31">
        <v>1094.75</v>
      </c>
      <c r="L194" s="31">
        <v>1064.95</v>
      </c>
      <c r="M194" s="31">
        <v>93.774760000000001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422.95</v>
      </c>
      <c r="D195" s="36">
        <v>423.43333333333334</v>
      </c>
      <c r="E195" s="36">
        <v>421.06666666666666</v>
      </c>
      <c r="F195" s="36">
        <v>419.18333333333334</v>
      </c>
      <c r="G195" s="36">
        <v>416.81666666666666</v>
      </c>
      <c r="H195" s="36">
        <v>425.31666666666666</v>
      </c>
      <c r="I195" s="36">
        <v>427.68333333333334</v>
      </c>
      <c r="J195" s="36">
        <v>429.56666666666666</v>
      </c>
      <c r="K195" s="31">
        <v>425.8</v>
      </c>
      <c r="L195" s="31">
        <v>421.55</v>
      </c>
      <c r="M195" s="31">
        <v>45.190429999999999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154.13999999999999</v>
      </c>
      <c r="D196" s="36">
        <v>153.66666666666666</v>
      </c>
      <c r="E196" s="36">
        <v>152.98333333333332</v>
      </c>
      <c r="F196" s="36">
        <v>151.82666666666665</v>
      </c>
      <c r="G196" s="36">
        <v>151.14333333333332</v>
      </c>
      <c r="H196" s="36">
        <v>154.82333333333332</v>
      </c>
      <c r="I196" s="36">
        <v>155.50666666666666</v>
      </c>
      <c r="J196" s="36">
        <v>156.66333333333333</v>
      </c>
      <c r="K196" s="31">
        <v>154.35</v>
      </c>
      <c r="L196" s="31">
        <v>152.51</v>
      </c>
      <c r="M196" s="31">
        <v>367.19175999999999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1611.25</v>
      </c>
      <c r="D197" s="36">
        <v>1609.3</v>
      </c>
      <c r="E197" s="36">
        <v>1597.9499999999998</v>
      </c>
      <c r="F197" s="36">
        <v>1584.6499999999999</v>
      </c>
      <c r="G197" s="36">
        <v>1573.2999999999997</v>
      </c>
      <c r="H197" s="36">
        <v>1622.6</v>
      </c>
      <c r="I197" s="36">
        <v>1633.9499999999998</v>
      </c>
      <c r="J197" s="36">
        <v>1647.25</v>
      </c>
      <c r="K197" s="31">
        <v>1620.65</v>
      </c>
      <c r="L197" s="31">
        <v>1596</v>
      </c>
      <c r="M197" s="31">
        <v>15.625540000000001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832.3</v>
      </c>
      <c r="D198" s="36">
        <v>827.66666666666663</v>
      </c>
      <c r="E198" s="36">
        <v>816.83333333333326</v>
      </c>
      <c r="F198" s="36">
        <v>801.36666666666667</v>
      </c>
      <c r="G198" s="36">
        <v>790.5333333333333</v>
      </c>
      <c r="H198" s="36">
        <v>843.13333333333321</v>
      </c>
      <c r="I198" s="36">
        <v>853.96666666666647</v>
      </c>
      <c r="J198" s="36">
        <v>869.43333333333317</v>
      </c>
      <c r="K198" s="31">
        <v>838.5</v>
      </c>
      <c r="L198" s="31">
        <v>812.2</v>
      </c>
      <c r="M198" s="31">
        <v>22.624590000000001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3604.4</v>
      </c>
      <c r="D199" s="36">
        <v>3594.3666666666663</v>
      </c>
      <c r="E199" s="36">
        <v>3563.7333333333327</v>
      </c>
      <c r="F199" s="36">
        <v>3523.0666666666662</v>
      </c>
      <c r="G199" s="36">
        <v>3492.4333333333325</v>
      </c>
      <c r="H199" s="36">
        <v>3635.0333333333328</v>
      </c>
      <c r="I199" s="36">
        <v>3665.666666666667</v>
      </c>
      <c r="J199" s="36">
        <v>3706.333333333333</v>
      </c>
      <c r="K199" s="31">
        <v>3625</v>
      </c>
      <c r="L199" s="31">
        <v>3553.7</v>
      </c>
      <c r="M199" s="31">
        <v>15.315440000000001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3362.6</v>
      </c>
      <c r="D200" s="36">
        <v>3352.1999999999994</v>
      </c>
      <c r="E200" s="36">
        <v>3334.4499999999989</v>
      </c>
      <c r="F200" s="36">
        <v>3306.2999999999997</v>
      </c>
      <c r="G200" s="36">
        <v>3288.5499999999993</v>
      </c>
      <c r="H200" s="36">
        <v>3380.3499999999985</v>
      </c>
      <c r="I200" s="36">
        <v>3398.0999999999995</v>
      </c>
      <c r="J200" s="36">
        <v>3426.2499999999982</v>
      </c>
      <c r="K200" s="31">
        <v>3369.95</v>
      </c>
      <c r="L200" s="31">
        <v>3324.05</v>
      </c>
      <c r="M200" s="31">
        <v>1.2400100000000001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1698.55</v>
      </c>
      <c r="D201" s="36">
        <v>1709.0833333333333</v>
      </c>
      <c r="E201" s="36">
        <v>1678.1666666666665</v>
      </c>
      <c r="F201" s="36">
        <v>1657.7833333333333</v>
      </c>
      <c r="G201" s="36">
        <v>1626.8666666666666</v>
      </c>
      <c r="H201" s="36">
        <v>1729.4666666666665</v>
      </c>
      <c r="I201" s="36">
        <v>1760.383333333333</v>
      </c>
      <c r="J201" s="36">
        <v>1780.7666666666664</v>
      </c>
      <c r="K201" s="31">
        <v>1740</v>
      </c>
      <c r="L201" s="31">
        <v>1688.7</v>
      </c>
      <c r="M201" s="31">
        <v>4.7901999999999996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6989.8</v>
      </c>
      <c r="D202" s="36">
        <v>6929.95</v>
      </c>
      <c r="E202" s="36">
        <v>6849.8499999999995</v>
      </c>
      <c r="F202" s="36">
        <v>6709.9</v>
      </c>
      <c r="G202" s="36">
        <v>6629.7999999999993</v>
      </c>
      <c r="H202" s="36">
        <v>7069.9</v>
      </c>
      <c r="I202" s="36">
        <v>7150</v>
      </c>
      <c r="J202" s="36">
        <v>7289.95</v>
      </c>
      <c r="K202" s="31">
        <v>7010.05</v>
      </c>
      <c r="L202" s="31">
        <v>6790</v>
      </c>
      <c r="M202" s="31">
        <v>7.71279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4137.8</v>
      </c>
      <c r="D203" s="36">
        <v>4116.083333333333</v>
      </c>
      <c r="E203" s="36">
        <v>4083.2666666666664</v>
      </c>
      <c r="F203" s="36">
        <v>4028.7333333333336</v>
      </c>
      <c r="G203" s="36">
        <v>3995.916666666667</v>
      </c>
      <c r="H203" s="36">
        <v>4170.6166666666659</v>
      </c>
      <c r="I203" s="36">
        <v>4203.4333333333334</v>
      </c>
      <c r="J203" s="36">
        <v>4257.9666666666653</v>
      </c>
      <c r="K203" s="31">
        <v>4148.8999999999996</v>
      </c>
      <c r="L203" s="31">
        <v>4061.55</v>
      </c>
      <c r="M203" s="31">
        <v>1.9131199999999999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579.15</v>
      </c>
      <c r="D204" s="36">
        <v>578.43333333333328</v>
      </c>
      <c r="E204" s="36">
        <v>568.96666666666658</v>
      </c>
      <c r="F204" s="36">
        <v>558.7833333333333</v>
      </c>
      <c r="G204" s="36">
        <v>549.31666666666661</v>
      </c>
      <c r="H204" s="36">
        <v>588.61666666666656</v>
      </c>
      <c r="I204" s="36">
        <v>598.08333333333326</v>
      </c>
      <c r="J204" s="36">
        <v>608.26666666666654</v>
      </c>
      <c r="K204" s="31">
        <v>587.9</v>
      </c>
      <c r="L204" s="31">
        <v>568.25</v>
      </c>
      <c r="M204" s="31">
        <v>63.090200000000003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11309.4</v>
      </c>
      <c r="D205" s="36">
        <v>11297.266666666668</v>
      </c>
      <c r="E205" s="36">
        <v>11217.133333333337</v>
      </c>
      <c r="F205" s="36">
        <v>11124.866666666669</v>
      </c>
      <c r="G205" s="36">
        <v>11044.733333333337</v>
      </c>
      <c r="H205" s="36">
        <v>11389.533333333336</v>
      </c>
      <c r="I205" s="36">
        <v>11469.666666666668</v>
      </c>
      <c r="J205" s="36">
        <v>11561.933333333336</v>
      </c>
      <c r="K205" s="31">
        <v>11377.4</v>
      </c>
      <c r="L205" s="31">
        <v>11205</v>
      </c>
      <c r="M205" s="31">
        <v>3.05457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127.68</v>
      </c>
      <c r="D206" s="36">
        <v>126.85000000000001</v>
      </c>
      <c r="E206" s="36">
        <v>125.70000000000002</v>
      </c>
      <c r="F206" s="36">
        <v>123.72000000000001</v>
      </c>
      <c r="G206" s="36">
        <v>122.57000000000002</v>
      </c>
      <c r="H206" s="36">
        <v>128.83000000000001</v>
      </c>
      <c r="I206" s="36">
        <v>129.98000000000002</v>
      </c>
      <c r="J206" s="36">
        <v>131.96</v>
      </c>
      <c r="K206" s="31">
        <v>128</v>
      </c>
      <c r="L206" s="31">
        <v>124.87</v>
      </c>
      <c r="M206" s="31">
        <v>101.70504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2024.55</v>
      </c>
      <c r="D207" s="36">
        <v>2029.5500000000002</v>
      </c>
      <c r="E207" s="36">
        <v>2005.3000000000002</v>
      </c>
      <c r="F207" s="36">
        <v>1986.05</v>
      </c>
      <c r="G207" s="36">
        <v>1961.8</v>
      </c>
      <c r="H207" s="36">
        <v>2048.8000000000002</v>
      </c>
      <c r="I207" s="36">
        <v>2073.0500000000002</v>
      </c>
      <c r="J207" s="36">
        <v>2092.3000000000006</v>
      </c>
      <c r="K207" s="31">
        <v>2053.8000000000002</v>
      </c>
      <c r="L207" s="31">
        <v>2010.3</v>
      </c>
      <c r="M207" s="31">
        <v>2.5773899999999998</v>
      </c>
      <c r="N207" s="1"/>
      <c r="O207" s="1"/>
    </row>
    <row r="208" spans="1:15" ht="12.75" customHeight="1">
      <c r="A208" s="51">
        <v>203</v>
      </c>
      <c r="B208" s="53" t="s">
        <v>877</v>
      </c>
      <c r="C208" s="31">
        <v>1451.8</v>
      </c>
      <c r="D208" s="36">
        <v>1449</v>
      </c>
      <c r="E208" s="36">
        <v>1435</v>
      </c>
      <c r="F208" s="36">
        <v>1418.2</v>
      </c>
      <c r="G208" s="36">
        <v>1404.2</v>
      </c>
      <c r="H208" s="36">
        <v>1465.8</v>
      </c>
      <c r="I208" s="36">
        <v>1479.8</v>
      </c>
      <c r="J208" s="36">
        <v>1496.6</v>
      </c>
      <c r="K208" s="31">
        <v>1463</v>
      </c>
      <c r="L208" s="31">
        <v>1432.2</v>
      </c>
      <c r="M208" s="31">
        <v>10.115309999999999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1594.2</v>
      </c>
      <c r="D209" s="36">
        <v>1585.6666666666667</v>
      </c>
      <c r="E209" s="36">
        <v>1561.8833333333334</v>
      </c>
      <c r="F209" s="36">
        <v>1529.5666666666666</v>
      </c>
      <c r="G209" s="36">
        <v>1505.7833333333333</v>
      </c>
      <c r="H209" s="36">
        <v>1617.9833333333336</v>
      </c>
      <c r="I209" s="36">
        <v>1641.7666666666669</v>
      </c>
      <c r="J209" s="36">
        <v>1674.0833333333337</v>
      </c>
      <c r="K209" s="31">
        <v>1609.45</v>
      </c>
      <c r="L209" s="31">
        <v>1553.35</v>
      </c>
      <c r="M209" s="31">
        <v>36.905340000000002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459.55</v>
      </c>
      <c r="D210" s="36">
        <v>458.61666666666673</v>
      </c>
      <c r="E210" s="36">
        <v>455.63333333333344</v>
      </c>
      <c r="F210" s="36">
        <v>451.7166666666667</v>
      </c>
      <c r="G210" s="36">
        <v>448.73333333333341</v>
      </c>
      <c r="H210" s="36">
        <v>462.53333333333347</v>
      </c>
      <c r="I210" s="36">
        <v>465.51666666666671</v>
      </c>
      <c r="J210" s="36">
        <v>469.43333333333351</v>
      </c>
      <c r="K210" s="31">
        <v>461.6</v>
      </c>
      <c r="L210" s="31">
        <v>454.7</v>
      </c>
      <c r="M210" s="31">
        <v>88.644369999999995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16.2</v>
      </c>
      <c r="D211" s="36">
        <v>16.133333333333329</v>
      </c>
      <c r="E211" s="36">
        <v>15.976666666666659</v>
      </c>
      <c r="F211" s="36">
        <v>15.75333333333333</v>
      </c>
      <c r="G211" s="36">
        <v>15.59666666666666</v>
      </c>
      <c r="H211" s="36">
        <v>16.356666666666658</v>
      </c>
      <c r="I211" s="36">
        <v>16.513333333333332</v>
      </c>
      <c r="J211" s="36">
        <v>16.736666666666657</v>
      </c>
      <c r="K211" s="31">
        <v>16.29</v>
      </c>
      <c r="L211" s="31">
        <v>15.91</v>
      </c>
      <c r="M211" s="31">
        <v>2786.5208899999998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1683.8</v>
      </c>
      <c r="D212" s="36">
        <v>1679.5333333333335</v>
      </c>
      <c r="E212" s="36">
        <v>1670.3166666666671</v>
      </c>
      <c r="F212" s="36">
        <v>1656.8333333333335</v>
      </c>
      <c r="G212" s="36">
        <v>1647.616666666667</v>
      </c>
      <c r="H212" s="36">
        <v>1693.0166666666671</v>
      </c>
      <c r="I212" s="36">
        <v>1702.2333333333338</v>
      </c>
      <c r="J212" s="36">
        <v>1715.7166666666672</v>
      </c>
      <c r="K212" s="31">
        <v>1688.75</v>
      </c>
      <c r="L212" s="31">
        <v>1666.05</v>
      </c>
      <c r="M212" s="31">
        <v>19.137689999999999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519</v>
      </c>
      <c r="D213" s="36">
        <v>522.5333333333333</v>
      </c>
      <c r="E213" s="36">
        <v>514.51666666666665</v>
      </c>
      <c r="F213" s="36">
        <v>510.0333333333333</v>
      </c>
      <c r="G213" s="36">
        <v>502.01666666666665</v>
      </c>
      <c r="H213" s="36">
        <v>527.01666666666665</v>
      </c>
      <c r="I213" s="36">
        <v>535.0333333333333</v>
      </c>
      <c r="J213" s="36">
        <v>539.51666666666665</v>
      </c>
      <c r="K213" s="31">
        <v>530.54999999999995</v>
      </c>
      <c r="L213" s="31">
        <v>518.04999999999995</v>
      </c>
      <c r="M213" s="31">
        <v>57.482529999999997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24.58</v>
      </c>
      <c r="D214" s="36">
        <v>24.570000000000004</v>
      </c>
      <c r="E214" s="36">
        <v>24.470000000000006</v>
      </c>
      <c r="F214" s="36">
        <v>24.360000000000003</v>
      </c>
      <c r="G214" s="36">
        <v>24.260000000000005</v>
      </c>
      <c r="H214" s="36">
        <v>24.680000000000007</v>
      </c>
      <c r="I214" s="36">
        <v>24.780000000000008</v>
      </c>
      <c r="J214" s="36">
        <v>24.890000000000008</v>
      </c>
      <c r="K214" s="31">
        <v>24.67</v>
      </c>
      <c r="L214" s="31">
        <v>24.46</v>
      </c>
      <c r="M214" s="31">
        <v>854.21132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139.44</v>
      </c>
      <c r="D215" s="36">
        <v>139.91666666666666</v>
      </c>
      <c r="E215" s="36">
        <v>138.34333333333331</v>
      </c>
      <c r="F215" s="36">
        <v>137.24666666666664</v>
      </c>
      <c r="G215" s="36">
        <v>135.67333333333329</v>
      </c>
      <c r="H215" s="36">
        <v>141.01333333333332</v>
      </c>
      <c r="I215" s="36">
        <v>142.58666666666664</v>
      </c>
      <c r="J215" s="36">
        <v>143.68333333333334</v>
      </c>
      <c r="K215" s="31">
        <v>141.49</v>
      </c>
      <c r="L215" s="31">
        <v>138.82</v>
      </c>
      <c r="M215" s="31">
        <v>84.474930000000001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257.95999999999998</v>
      </c>
      <c r="D216" s="36">
        <v>260.32333333333332</v>
      </c>
      <c r="E216" s="36">
        <v>253.64666666666665</v>
      </c>
      <c r="F216" s="36">
        <v>249.33333333333331</v>
      </c>
      <c r="G216" s="36">
        <v>242.65666666666664</v>
      </c>
      <c r="H216" s="36">
        <v>264.63666666666666</v>
      </c>
      <c r="I216" s="36">
        <v>271.31333333333328</v>
      </c>
      <c r="J216" s="36">
        <v>275.62666666666667</v>
      </c>
      <c r="K216" s="31">
        <v>267</v>
      </c>
      <c r="L216" s="31">
        <v>256.01</v>
      </c>
      <c r="M216" s="31">
        <v>738.93287999999995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1210.05</v>
      </c>
      <c r="D217" s="36">
        <v>1211.0166666666667</v>
      </c>
      <c r="E217" s="36">
        <v>1202.0333333333333</v>
      </c>
      <c r="F217" s="36">
        <v>1194.0166666666667</v>
      </c>
      <c r="G217" s="36">
        <v>1185.0333333333333</v>
      </c>
      <c r="H217" s="36">
        <v>1219.0333333333333</v>
      </c>
      <c r="I217" s="36">
        <v>1228.0166666666664</v>
      </c>
      <c r="J217" s="36">
        <v>1236.0333333333333</v>
      </c>
      <c r="K217" s="31">
        <v>1220</v>
      </c>
      <c r="L217" s="31">
        <v>1203</v>
      </c>
      <c r="M217" s="31">
        <v>16.421990000000001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5"/>
      <c r="B1" s="36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45526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9" t="s">
        <v>16</v>
      </c>
      <c r="B9" s="361" t="s">
        <v>18</v>
      </c>
      <c r="C9" s="364" t="s">
        <v>20</v>
      </c>
      <c r="D9" s="364" t="s">
        <v>21</v>
      </c>
      <c r="E9" s="356" t="s">
        <v>22</v>
      </c>
      <c r="F9" s="357"/>
      <c r="G9" s="358"/>
      <c r="H9" s="356" t="s">
        <v>23</v>
      </c>
      <c r="I9" s="357"/>
      <c r="J9" s="358"/>
      <c r="K9" s="26"/>
      <c r="L9" s="27"/>
      <c r="M9" s="48"/>
      <c r="N9" s="1"/>
      <c r="O9" s="1"/>
    </row>
    <row r="10" spans="1:15" ht="42.75" customHeight="1">
      <c r="A10" s="360"/>
      <c r="B10" s="363"/>
      <c r="C10" s="363"/>
      <c r="D10" s="3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1098.1500000000001</v>
      </c>
      <c r="D11" s="36">
        <v>1098.8500000000001</v>
      </c>
      <c r="E11" s="36">
        <v>1087.8000000000002</v>
      </c>
      <c r="F11" s="36">
        <v>1077.45</v>
      </c>
      <c r="G11" s="36">
        <v>1066.4000000000001</v>
      </c>
      <c r="H11" s="36">
        <v>1109.2000000000003</v>
      </c>
      <c r="I11" s="36">
        <v>1120.25</v>
      </c>
      <c r="J11" s="36">
        <v>1130.6000000000004</v>
      </c>
      <c r="K11" s="31">
        <v>1109.9000000000001</v>
      </c>
      <c r="L11" s="31">
        <v>1088.5</v>
      </c>
      <c r="M11" s="31">
        <v>8.8514400000000002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35325.65</v>
      </c>
      <c r="D12" s="36">
        <v>35548.699999999997</v>
      </c>
      <c r="E12" s="36">
        <v>34947.399999999994</v>
      </c>
      <c r="F12" s="36">
        <v>34569.149999999994</v>
      </c>
      <c r="G12" s="36">
        <v>33967.849999999991</v>
      </c>
      <c r="H12" s="36">
        <v>35926.949999999997</v>
      </c>
      <c r="I12" s="36">
        <v>36528.25</v>
      </c>
      <c r="J12" s="36">
        <v>36906.5</v>
      </c>
      <c r="K12" s="31">
        <v>36150</v>
      </c>
      <c r="L12" s="31">
        <v>35170.449999999997</v>
      </c>
      <c r="M12" s="31">
        <v>5.6869999999999997E-2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7859.55</v>
      </c>
      <c r="D13" s="36">
        <v>7880.05</v>
      </c>
      <c r="E13" s="36">
        <v>7810.1</v>
      </c>
      <c r="F13" s="36">
        <v>7760.6500000000005</v>
      </c>
      <c r="G13" s="36">
        <v>7690.7000000000007</v>
      </c>
      <c r="H13" s="36">
        <v>7929.5</v>
      </c>
      <c r="I13" s="36">
        <v>7999.4499999999989</v>
      </c>
      <c r="J13" s="36">
        <v>8048.9</v>
      </c>
      <c r="K13" s="31">
        <v>7950</v>
      </c>
      <c r="L13" s="31">
        <v>7830.6</v>
      </c>
      <c r="M13" s="31">
        <v>1.12842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2348.6</v>
      </c>
      <c r="D14" s="36">
        <v>2342.8166666666666</v>
      </c>
      <c r="E14" s="36">
        <v>2322.333333333333</v>
      </c>
      <c r="F14" s="36">
        <v>2296.0666666666666</v>
      </c>
      <c r="G14" s="36">
        <v>2275.583333333333</v>
      </c>
      <c r="H14" s="36">
        <v>2369.083333333333</v>
      </c>
      <c r="I14" s="36">
        <v>2389.5666666666666</v>
      </c>
      <c r="J14" s="36">
        <v>2415.833333333333</v>
      </c>
      <c r="K14" s="31">
        <v>2363.3000000000002</v>
      </c>
      <c r="L14" s="31">
        <v>2316.5500000000002</v>
      </c>
      <c r="M14" s="31">
        <v>3.2322700000000002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4400.3500000000004</v>
      </c>
      <c r="D15" s="36">
        <v>4425.7166666666672</v>
      </c>
      <c r="E15" s="36">
        <v>4362.6333333333341</v>
      </c>
      <c r="F15" s="36">
        <v>4324.916666666667</v>
      </c>
      <c r="G15" s="36">
        <v>4261.8333333333339</v>
      </c>
      <c r="H15" s="36">
        <v>4463.4333333333343</v>
      </c>
      <c r="I15" s="36">
        <v>4526.5166666666664</v>
      </c>
      <c r="J15" s="36">
        <v>4564.2333333333345</v>
      </c>
      <c r="K15" s="31">
        <v>4488.8</v>
      </c>
      <c r="L15" s="31">
        <v>4388</v>
      </c>
      <c r="M15" s="31">
        <v>0.95465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1417.15</v>
      </c>
      <c r="D16" s="36">
        <v>1395.1166666666668</v>
      </c>
      <c r="E16" s="36">
        <v>1367.5833333333335</v>
      </c>
      <c r="F16" s="36">
        <v>1318.0166666666667</v>
      </c>
      <c r="G16" s="36">
        <v>1290.4833333333333</v>
      </c>
      <c r="H16" s="36">
        <v>1444.6833333333336</v>
      </c>
      <c r="I16" s="36">
        <v>1472.2166666666669</v>
      </c>
      <c r="J16" s="36">
        <v>1521.7833333333338</v>
      </c>
      <c r="K16" s="31">
        <v>1422.65</v>
      </c>
      <c r="L16" s="31">
        <v>1345.55</v>
      </c>
      <c r="M16" s="31">
        <v>14.58647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633.4</v>
      </c>
      <c r="D17" s="36">
        <v>633.35</v>
      </c>
      <c r="E17" s="36">
        <v>629.35</v>
      </c>
      <c r="F17" s="36">
        <v>625.29999999999995</v>
      </c>
      <c r="G17" s="36">
        <v>621.29999999999995</v>
      </c>
      <c r="H17" s="36">
        <v>637.40000000000009</v>
      </c>
      <c r="I17" s="36">
        <v>641.40000000000009</v>
      </c>
      <c r="J17" s="36">
        <v>645.45000000000016</v>
      </c>
      <c r="K17" s="31">
        <v>637.35</v>
      </c>
      <c r="L17" s="31">
        <v>629.29999999999995</v>
      </c>
      <c r="M17" s="31">
        <v>12.146229999999999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625.20000000000005</v>
      </c>
      <c r="D18" s="36">
        <v>625.76666666666677</v>
      </c>
      <c r="E18" s="36">
        <v>619.53333333333353</v>
      </c>
      <c r="F18" s="36">
        <v>613.86666666666679</v>
      </c>
      <c r="G18" s="36">
        <v>607.63333333333355</v>
      </c>
      <c r="H18" s="36">
        <v>631.43333333333351</v>
      </c>
      <c r="I18" s="36">
        <v>637.66666666666686</v>
      </c>
      <c r="J18" s="36">
        <v>643.33333333333348</v>
      </c>
      <c r="K18" s="31">
        <v>632</v>
      </c>
      <c r="L18" s="31">
        <v>620.1</v>
      </c>
      <c r="M18" s="31">
        <v>17.804320000000001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1694.15</v>
      </c>
      <c r="D19" s="36">
        <v>1699.3666666666668</v>
      </c>
      <c r="E19" s="36">
        <v>1680.7833333333335</v>
      </c>
      <c r="F19" s="36">
        <v>1667.4166666666667</v>
      </c>
      <c r="G19" s="36">
        <v>1648.8333333333335</v>
      </c>
      <c r="H19" s="36">
        <v>1712.7333333333336</v>
      </c>
      <c r="I19" s="36">
        <v>1731.3166666666666</v>
      </c>
      <c r="J19" s="36">
        <v>1744.6833333333336</v>
      </c>
      <c r="K19" s="31">
        <v>1717.95</v>
      </c>
      <c r="L19" s="31">
        <v>1686</v>
      </c>
      <c r="M19" s="31">
        <v>0.88775999999999999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29156.6</v>
      </c>
      <c r="D20" s="36">
        <v>29201.916666666668</v>
      </c>
      <c r="E20" s="36">
        <v>28456.583333333336</v>
      </c>
      <c r="F20" s="36">
        <v>27756.566666666669</v>
      </c>
      <c r="G20" s="36">
        <v>27011.233333333337</v>
      </c>
      <c r="H20" s="36">
        <v>29901.933333333334</v>
      </c>
      <c r="I20" s="36">
        <v>30647.26666666667</v>
      </c>
      <c r="J20" s="36">
        <v>31347.283333333333</v>
      </c>
      <c r="K20" s="31">
        <v>29947.25</v>
      </c>
      <c r="L20" s="31">
        <v>28501.9</v>
      </c>
      <c r="M20" s="31">
        <v>0.60209000000000001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1321.7</v>
      </c>
      <c r="D21" s="36">
        <v>1325.55</v>
      </c>
      <c r="E21" s="36">
        <v>1311.3999999999999</v>
      </c>
      <c r="F21" s="36">
        <v>1301.0999999999999</v>
      </c>
      <c r="G21" s="36">
        <v>1286.9499999999998</v>
      </c>
      <c r="H21" s="36">
        <v>1335.85</v>
      </c>
      <c r="I21" s="36">
        <v>1350</v>
      </c>
      <c r="J21" s="36">
        <v>1360.3</v>
      </c>
      <c r="K21" s="31">
        <v>1339.7</v>
      </c>
      <c r="L21" s="31">
        <v>1315.25</v>
      </c>
      <c r="M21" s="31">
        <v>2.0752999999999999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1077.75</v>
      </c>
      <c r="D22" s="36">
        <v>1084.2166666666667</v>
      </c>
      <c r="E22" s="36">
        <v>1068.5333333333333</v>
      </c>
      <c r="F22" s="36">
        <v>1059.3166666666666</v>
      </c>
      <c r="G22" s="36">
        <v>1043.6333333333332</v>
      </c>
      <c r="H22" s="36">
        <v>1093.4333333333334</v>
      </c>
      <c r="I22" s="36">
        <v>1109.1166666666668</v>
      </c>
      <c r="J22" s="36">
        <v>1118.3333333333335</v>
      </c>
      <c r="K22" s="31">
        <v>1099.9000000000001</v>
      </c>
      <c r="L22" s="31">
        <v>1075</v>
      </c>
      <c r="M22" s="31">
        <v>19.426880000000001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3099.05</v>
      </c>
      <c r="D23" s="36">
        <v>3113.35</v>
      </c>
      <c r="E23" s="36">
        <v>3076.7</v>
      </c>
      <c r="F23" s="36">
        <v>3054.35</v>
      </c>
      <c r="G23" s="36">
        <v>3017.7</v>
      </c>
      <c r="H23" s="36">
        <v>3135.7</v>
      </c>
      <c r="I23" s="36">
        <v>3172.3500000000004</v>
      </c>
      <c r="J23" s="36">
        <v>3194.7</v>
      </c>
      <c r="K23" s="31">
        <v>3150</v>
      </c>
      <c r="L23" s="31">
        <v>3091</v>
      </c>
      <c r="M23" s="31">
        <v>13.78912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1886.35</v>
      </c>
      <c r="D24" s="36">
        <v>1892.8666666666668</v>
      </c>
      <c r="E24" s="36">
        <v>1863.7333333333336</v>
      </c>
      <c r="F24" s="36">
        <v>1841.1166666666668</v>
      </c>
      <c r="G24" s="36">
        <v>1811.9833333333336</v>
      </c>
      <c r="H24" s="36">
        <v>1915.4833333333336</v>
      </c>
      <c r="I24" s="36">
        <v>1944.6166666666668</v>
      </c>
      <c r="J24" s="36">
        <v>1967.2333333333336</v>
      </c>
      <c r="K24" s="31">
        <v>1922</v>
      </c>
      <c r="L24" s="31">
        <v>1870.25</v>
      </c>
      <c r="M24" s="31">
        <v>7.5507900000000001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1492.3</v>
      </c>
      <c r="D25" s="36">
        <v>1497.4000000000003</v>
      </c>
      <c r="E25" s="36">
        <v>1485.3000000000006</v>
      </c>
      <c r="F25" s="36">
        <v>1478.3000000000004</v>
      </c>
      <c r="G25" s="36">
        <v>1466.2000000000007</v>
      </c>
      <c r="H25" s="36">
        <v>1504.4000000000005</v>
      </c>
      <c r="I25" s="36">
        <v>1516.5000000000005</v>
      </c>
      <c r="J25" s="36">
        <v>1523.5000000000005</v>
      </c>
      <c r="K25" s="31">
        <v>1509.5</v>
      </c>
      <c r="L25" s="31">
        <v>1490.4</v>
      </c>
      <c r="M25" s="31">
        <v>14.420640000000001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673.7</v>
      </c>
      <c r="D26" s="36">
        <v>680.73333333333335</v>
      </c>
      <c r="E26" s="36">
        <v>663.9666666666667</v>
      </c>
      <c r="F26" s="36">
        <v>654.23333333333335</v>
      </c>
      <c r="G26" s="36">
        <v>637.4666666666667</v>
      </c>
      <c r="H26" s="36">
        <v>690.4666666666667</v>
      </c>
      <c r="I26" s="36">
        <v>707.23333333333335</v>
      </c>
      <c r="J26" s="36">
        <v>716.9666666666667</v>
      </c>
      <c r="K26" s="31">
        <v>697.5</v>
      </c>
      <c r="L26" s="31">
        <v>671</v>
      </c>
      <c r="M26" s="31">
        <v>41.86497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860.9</v>
      </c>
      <c r="D27" s="36">
        <v>862.13333333333333</v>
      </c>
      <c r="E27" s="36">
        <v>856.76666666666665</v>
      </c>
      <c r="F27" s="36">
        <v>852.63333333333333</v>
      </c>
      <c r="G27" s="36">
        <v>847.26666666666665</v>
      </c>
      <c r="H27" s="36">
        <v>866.26666666666665</v>
      </c>
      <c r="I27" s="36">
        <v>871.63333333333321</v>
      </c>
      <c r="J27" s="36">
        <v>875.76666666666665</v>
      </c>
      <c r="K27" s="31">
        <v>867.5</v>
      </c>
      <c r="L27" s="31">
        <v>858</v>
      </c>
      <c r="M27" s="31">
        <v>44.234580000000001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380.5</v>
      </c>
      <c r="D28" s="36">
        <v>386.9666666666667</v>
      </c>
      <c r="E28" s="36">
        <v>372.03333333333342</v>
      </c>
      <c r="F28" s="36">
        <v>363.56666666666672</v>
      </c>
      <c r="G28" s="36">
        <v>348.63333333333344</v>
      </c>
      <c r="H28" s="36">
        <v>395.43333333333339</v>
      </c>
      <c r="I28" s="36">
        <v>410.36666666666667</v>
      </c>
      <c r="J28" s="36">
        <v>418.83333333333337</v>
      </c>
      <c r="K28" s="31">
        <v>401.9</v>
      </c>
      <c r="L28" s="31">
        <v>378.5</v>
      </c>
      <c r="M28" s="31">
        <v>95.870230000000006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223.27</v>
      </c>
      <c r="D29" s="36">
        <v>223.82000000000002</v>
      </c>
      <c r="E29" s="36">
        <v>221.64000000000004</v>
      </c>
      <c r="F29" s="36">
        <v>220.01000000000002</v>
      </c>
      <c r="G29" s="36">
        <v>217.83000000000004</v>
      </c>
      <c r="H29" s="36">
        <v>225.45000000000005</v>
      </c>
      <c r="I29" s="36">
        <v>227.63000000000005</v>
      </c>
      <c r="J29" s="36">
        <v>229.26000000000005</v>
      </c>
      <c r="K29" s="31">
        <v>226</v>
      </c>
      <c r="L29" s="31">
        <v>222.19</v>
      </c>
      <c r="M29" s="31">
        <v>67.873800000000003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314.3</v>
      </c>
      <c r="D30" s="36">
        <v>315.81666666666666</v>
      </c>
      <c r="E30" s="36">
        <v>311.5333333333333</v>
      </c>
      <c r="F30" s="36">
        <v>308.76666666666665</v>
      </c>
      <c r="G30" s="36">
        <v>304.48333333333329</v>
      </c>
      <c r="H30" s="36">
        <v>318.58333333333331</v>
      </c>
      <c r="I30" s="36">
        <v>322.86666666666673</v>
      </c>
      <c r="J30" s="36">
        <v>325.63333333333333</v>
      </c>
      <c r="K30" s="31">
        <v>320.10000000000002</v>
      </c>
      <c r="L30" s="31">
        <v>313.05</v>
      </c>
      <c r="M30" s="31">
        <v>32.047930000000001</v>
      </c>
      <c r="N30" s="1"/>
      <c r="O30" s="1"/>
    </row>
    <row r="31" spans="1:15" ht="12.75" customHeight="1">
      <c r="A31" s="33">
        <v>21</v>
      </c>
      <c r="B31" s="53" t="s">
        <v>878</v>
      </c>
      <c r="C31" s="31">
        <v>809.05</v>
      </c>
      <c r="D31" s="36">
        <v>808.81666666666661</v>
      </c>
      <c r="E31" s="36">
        <v>795.23333333333323</v>
      </c>
      <c r="F31" s="36">
        <v>781.41666666666663</v>
      </c>
      <c r="G31" s="36">
        <v>767.83333333333326</v>
      </c>
      <c r="H31" s="36">
        <v>822.63333333333321</v>
      </c>
      <c r="I31" s="36">
        <v>836.2166666666667</v>
      </c>
      <c r="J31" s="36">
        <v>850.03333333333319</v>
      </c>
      <c r="K31" s="31">
        <v>822.4</v>
      </c>
      <c r="L31" s="31">
        <v>795</v>
      </c>
      <c r="M31" s="31">
        <v>7.6890400000000003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910.65</v>
      </c>
      <c r="D32" s="36">
        <v>913.58333333333337</v>
      </c>
      <c r="E32" s="36">
        <v>892.16666666666674</v>
      </c>
      <c r="F32" s="36">
        <v>873.68333333333339</v>
      </c>
      <c r="G32" s="36">
        <v>852.26666666666677</v>
      </c>
      <c r="H32" s="36">
        <v>932.06666666666672</v>
      </c>
      <c r="I32" s="36">
        <v>953.48333333333346</v>
      </c>
      <c r="J32" s="36">
        <v>971.9666666666667</v>
      </c>
      <c r="K32" s="31">
        <v>935</v>
      </c>
      <c r="L32" s="31">
        <v>895.1</v>
      </c>
      <c r="M32" s="31">
        <v>1.9455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1635.1</v>
      </c>
      <c r="D33" s="36">
        <v>1648.55</v>
      </c>
      <c r="E33" s="36">
        <v>1607.1</v>
      </c>
      <c r="F33" s="36">
        <v>1579.1</v>
      </c>
      <c r="G33" s="36">
        <v>1537.6499999999999</v>
      </c>
      <c r="H33" s="36">
        <v>1676.55</v>
      </c>
      <c r="I33" s="36">
        <v>1718.0000000000002</v>
      </c>
      <c r="J33" s="36">
        <v>1746</v>
      </c>
      <c r="K33" s="31">
        <v>1690</v>
      </c>
      <c r="L33" s="31">
        <v>1620.55</v>
      </c>
      <c r="M33" s="31">
        <v>4.4883600000000001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3123.1</v>
      </c>
      <c r="D34" s="36">
        <v>3108.9166666666665</v>
      </c>
      <c r="E34" s="36">
        <v>3052.5333333333328</v>
      </c>
      <c r="F34" s="36">
        <v>2981.9666666666662</v>
      </c>
      <c r="G34" s="36">
        <v>2925.5833333333326</v>
      </c>
      <c r="H34" s="36">
        <v>3179.4833333333331</v>
      </c>
      <c r="I34" s="36">
        <v>3235.8666666666672</v>
      </c>
      <c r="J34" s="36">
        <v>3306.4333333333334</v>
      </c>
      <c r="K34" s="31">
        <v>3165.3</v>
      </c>
      <c r="L34" s="31">
        <v>3038.35</v>
      </c>
      <c r="M34" s="31">
        <v>2.4168400000000001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1117.5999999999999</v>
      </c>
      <c r="D35" s="36">
        <v>1118.2666666666667</v>
      </c>
      <c r="E35" s="36">
        <v>1103.0833333333333</v>
      </c>
      <c r="F35" s="36">
        <v>1088.5666666666666</v>
      </c>
      <c r="G35" s="36">
        <v>1073.3833333333332</v>
      </c>
      <c r="H35" s="36">
        <v>1132.7833333333333</v>
      </c>
      <c r="I35" s="36">
        <v>1147.9666666666667</v>
      </c>
      <c r="J35" s="36">
        <v>1162.4833333333333</v>
      </c>
      <c r="K35" s="31">
        <v>1133.45</v>
      </c>
      <c r="L35" s="31">
        <v>1103.75</v>
      </c>
      <c r="M35" s="31">
        <v>1.5219800000000001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5768.05</v>
      </c>
      <c r="D36" s="36">
        <v>5793.7</v>
      </c>
      <c r="E36" s="36">
        <v>5722.8499999999995</v>
      </c>
      <c r="F36" s="36">
        <v>5677.65</v>
      </c>
      <c r="G36" s="36">
        <v>5606.7999999999993</v>
      </c>
      <c r="H36" s="36">
        <v>5838.9</v>
      </c>
      <c r="I36" s="36">
        <v>5909.75</v>
      </c>
      <c r="J36" s="36">
        <v>5954.95</v>
      </c>
      <c r="K36" s="31">
        <v>5864.55</v>
      </c>
      <c r="L36" s="31">
        <v>5748.5</v>
      </c>
      <c r="M36" s="31">
        <v>3.4290600000000002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2098.9499999999998</v>
      </c>
      <c r="D37" s="36">
        <v>2092.333333333333</v>
      </c>
      <c r="E37" s="36">
        <v>2036.8166666666662</v>
      </c>
      <c r="F37" s="36">
        <v>1974.6833333333332</v>
      </c>
      <c r="G37" s="36">
        <v>1919.1666666666663</v>
      </c>
      <c r="H37" s="36">
        <v>2154.4666666666662</v>
      </c>
      <c r="I37" s="36">
        <v>2209.9833333333327</v>
      </c>
      <c r="J37" s="36">
        <v>2272.1166666666659</v>
      </c>
      <c r="K37" s="31">
        <v>2147.85</v>
      </c>
      <c r="L37" s="31">
        <v>2030.2</v>
      </c>
      <c r="M37" s="31">
        <v>1.91045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67.66</v>
      </c>
      <c r="D38" s="36">
        <v>67.98</v>
      </c>
      <c r="E38" s="36">
        <v>66.38000000000001</v>
      </c>
      <c r="F38" s="36">
        <v>65.100000000000009</v>
      </c>
      <c r="G38" s="36">
        <v>63.500000000000014</v>
      </c>
      <c r="H38" s="36">
        <v>69.260000000000005</v>
      </c>
      <c r="I38" s="36">
        <v>70.86</v>
      </c>
      <c r="J38" s="36">
        <v>72.14</v>
      </c>
      <c r="K38" s="31">
        <v>69.58</v>
      </c>
      <c r="L38" s="31">
        <v>66.7</v>
      </c>
      <c r="M38" s="31">
        <v>115.09296999999999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29.17</v>
      </c>
      <c r="D39" s="36">
        <v>28.849999999999998</v>
      </c>
      <c r="E39" s="36">
        <v>28.199999999999996</v>
      </c>
      <c r="F39" s="36">
        <v>27.229999999999997</v>
      </c>
      <c r="G39" s="36">
        <v>26.579999999999995</v>
      </c>
      <c r="H39" s="36">
        <v>29.819999999999997</v>
      </c>
      <c r="I39" s="36">
        <v>30.469999999999995</v>
      </c>
      <c r="J39" s="36">
        <v>31.439999999999998</v>
      </c>
      <c r="K39" s="31">
        <v>29.5</v>
      </c>
      <c r="L39" s="31">
        <v>27.88</v>
      </c>
      <c r="M39" s="31">
        <v>1409.0223699999999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1548.25</v>
      </c>
      <c r="D40" s="36">
        <v>1557.3500000000001</v>
      </c>
      <c r="E40" s="36">
        <v>1530.9000000000003</v>
      </c>
      <c r="F40" s="36">
        <v>1513.5500000000002</v>
      </c>
      <c r="G40" s="36">
        <v>1487.1000000000004</v>
      </c>
      <c r="H40" s="36">
        <v>1574.7000000000003</v>
      </c>
      <c r="I40" s="36">
        <v>1601.15</v>
      </c>
      <c r="J40" s="36">
        <v>1618.5000000000002</v>
      </c>
      <c r="K40" s="31">
        <v>1583.8</v>
      </c>
      <c r="L40" s="31">
        <v>1540</v>
      </c>
      <c r="M40" s="31">
        <v>4.4025699999999999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4199.8500000000004</v>
      </c>
      <c r="D41" s="36">
        <v>4189.0000000000009</v>
      </c>
      <c r="E41" s="36">
        <v>4157.4500000000016</v>
      </c>
      <c r="F41" s="36">
        <v>4115.0500000000011</v>
      </c>
      <c r="G41" s="36">
        <v>4083.5000000000018</v>
      </c>
      <c r="H41" s="36">
        <v>4231.4000000000015</v>
      </c>
      <c r="I41" s="36">
        <v>4262.9500000000007</v>
      </c>
      <c r="J41" s="36">
        <v>4305.3500000000013</v>
      </c>
      <c r="K41" s="31">
        <v>4220.55</v>
      </c>
      <c r="L41" s="31">
        <v>4146.6000000000004</v>
      </c>
      <c r="M41" s="31">
        <v>0.99268999999999996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631.79999999999995</v>
      </c>
      <c r="D42" s="36">
        <v>631.25</v>
      </c>
      <c r="E42" s="36">
        <v>623</v>
      </c>
      <c r="F42" s="36">
        <v>614.20000000000005</v>
      </c>
      <c r="G42" s="36">
        <v>605.95000000000005</v>
      </c>
      <c r="H42" s="36">
        <v>640.04999999999995</v>
      </c>
      <c r="I42" s="36">
        <v>648.29999999999995</v>
      </c>
      <c r="J42" s="36">
        <v>657.09999999999991</v>
      </c>
      <c r="K42" s="31">
        <v>639.5</v>
      </c>
      <c r="L42" s="31">
        <v>622.45000000000005</v>
      </c>
      <c r="M42" s="31">
        <v>52.997630000000001</v>
      </c>
      <c r="N42" s="1"/>
      <c r="O42" s="1"/>
    </row>
    <row r="43" spans="1:15" ht="12.75" customHeight="1">
      <c r="A43" s="33">
        <v>33</v>
      </c>
      <c r="B43" s="53" t="s">
        <v>844</v>
      </c>
      <c r="C43" s="31">
        <v>3758.1</v>
      </c>
      <c r="D43" s="36">
        <v>3759.7166666666672</v>
      </c>
      <c r="E43" s="36">
        <v>3720.4333333333343</v>
      </c>
      <c r="F43" s="36">
        <v>3682.7666666666673</v>
      </c>
      <c r="G43" s="36">
        <v>3643.4833333333345</v>
      </c>
      <c r="H43" s="36">
        <v>3797.3833333333341</v>
      </c>
      <c r="I43" s="36">
        <v>3836.666666666667</v>
      </c>
      <c r="J43" s="36">
        <v>3874.3333333333339</v>
      </c>
      <c r="K43" s="31">
        <v>3799</v>
      </c>
      <c r="L43" s="31">
        <v>3722.05</v>
      </c>
      <c r="M43" s="31">
        <v>0.1807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2616.75</v>
      </c>
      <c r="D44" s="36">
        <v>2648.9166666666665</v>
      </c>
      <c r="E44" s="36">
        <v>2567.833333333333</v>
      </c>
      <c r="F44" s="36">
        <v>2518.9166666666665</v>
      </c>
      <c r="G44" s="36">
        <v>2437.833333333333</v>
      </c>
      <c r="H44" s="36">
        <v>2697.833333333333</v>
      </c>
      <c r="I44" s="36">
        <v>2778.9166666666661</v>
      </c>
      <c r="J44" s="36">
        <v>2827.833333333333</v>
      </c>
      <c r="K44" s="31">
        <v>2730</v>
      </c>
      <c r="L44" s="31">
        <v>2600</v>
      </c>
      <c r="M44" s="31">
        <v>17.012989999999999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800.7</v>
      </c>
      <c r="D45" s="36">
        <v>800.68333333333339</v>
      </c>
      <c r="E45" s="36">
        <v>791.96666666666681</v>
      </c>
      <c r="F45" s="36">
        <v>783.23333333333346</v>
      </c>
      <c r="G45" s="36">
        <v>774.51666666666688</v>
      </c>
      <c r="H45" s="36">
        <v>809.41666666666674</v>
      </c>
      <c r="I45" s="36">
        <v>818.13333333333344</v>
      </c>
      <c r="J45" s="36">
        <v>826.86666666666667</v>
      </c>
      <c r="K45" s="31">
        <v>809.4</v>
      </c>
      <c r="L45" s="31">
        <v>791.95</v>
      </c>
      <c r="M45" s="31">
        <v>1.5659400000000001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8518.5</v>
      </c>
      <c r="D46" s="36">
        <v>8469.9666666666672</v>
      </c>
      <c r="E46" s="36">
        <v>8352.0333333333347</v>
      </c>
      <c r="F46" s="36">
        <v>8185.5666666666675</v>
      </c>
      <c r="G46" s="36">
        <v>8067.633333333335</v>
      </c>
      <c r="H46" s="36">
        <v>8636.4333333333343</v>
      </c>
      <c r="I46" s="36">
        <v>8754.3666666666686</v>
      </c>
      <c r="J46" s="36">
        <v>8920.8333333333339</v>
      </c>
      <c r="K46" s="31">
        <v>8587.9</v>
      </c>
      <c r="L46" s="31">
        <v>8303.5</v>
      </c>
      <c r="M46" s="31">
        <v>0.70199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6830.55</v>
      </c>
      <c r="D47" s="36">
        <v>6813.1833333333334</v>
      </c>
      <c r="E47" s="36">
        <v>6768.3666666666668</v>
      </c>
      <c r="F47" s="36">
        <v>6706.1833333333334</v>
      </c>
      <c r="G47" s="36">
        <v>6661.3666666666668</v>
      </c>
      <c r="H47" s="36">
        <v>6875.3666666666668</v>
      </c>
      <c r="I47" s="36">
        <v>6920.1833333333343</v>
      </c>
      <c r="J47" s="36">
        <v>6982.3666666666668</v>
      </c>
      <c r="K47" s="31">
        <v>6858</v>
      </c>
      <c r="L47" s="31">
        <v>6751</v>
      </c>
      <c r="M47" s="31">
        <v>3.4464100000000002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507.6</v>
      </c>
      <c r="D48" s="36">
        <v>506.31666666666666</v>
      </c>
      <c r="E48" s="36">
        <v>501.7833333333333</v>
      </c>
      <c r="F48" s="36">
        <v>495.96666666666664</v>
      </c>
      <c r="G48" s="36">
        <v>491.43333333333328</v>
      </c>
      <c r="H48" s="36">
        <v>512.13333333333333</v>
      </c>
      <c r="I48" s="36">
        <v>516.66666666666674</v>
      </c>
      <c r="J48" s="36">
        <v>522.48333333333335</v>
      </c>
      <c r="K48" s="31">
        <v>510.85</v>
      </c>
      <c r="L48" s="31">
        <v>500.5</v>
      </c>
      <c r="M48" s="31">
        <v>11.46477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315.85000000000002</v>
      </c>
      <c r="D49" s="36">
        <v>313.95</v>
      </c>
      <c r="E49" s="36">
        <v>310.7</v>
      </c>
      <c r="F49" s="36">
        <v>305.55</v>
      </c>
      <c r="G49" s="36">
        <v>302.3</v>
      </c>
      <c r="H49" s="36">
        <v>319.09999999999997</v>
      </c>
      <c r="I49" s="36">
        <v>322.34999999999997</v>
      </c>
      <c r="J49" s="36">
        <v>327.49999999999994</v>
      </c>
      <c r="K49" s="31">
        <v>317.2</v>
      </c>
      <c r="L49" s="31">
        <v>308.8</v>
      </c>
      <c r="M49" s="31">
        <v>8.1874599999999997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821</v>
      </c>
      <c r="D50" s="36">
        <v>806</v>
      </c>
      <c r="E50" s="36">
        <v>780</v>
      </c>
      <c r="F50" s="36">
        <v>739</v>
      </c>
      <c r="G50" s="36">
        <v>713</v>
      </c>
      <c r="H50" s="36">
        <v>847</v>
      </c>
      <c r="I50" s="36">
        <v>873</v>
      </c>
      <c r="J50" s="36">
        <v>914</v>
      </c>
      <c r="K50" s="31">
        <v>832</v>
      </c>
      <c r="L50" s="31">
        <v>765</v>
      </c>
      <c r="M50" s="31">
        <v>21.820789999999999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656.5</v>
      </c>
      <c r="D51" s="36">
        <v>658.83333333333337</v>
      </c>
      <c r="E51" s="36">
        <v>651.66666666666674</v>
      </c>
      <c r="F51" s="36">
        <v>646.83333333333337</v>
      </c>
      <c r="G51" s="36">
        <v>639.66666666666674</v>
      </c>
      <c r="H51" s="36">
        <v>663.66666666666674</v>
      </c>
      <c r="I51" s="36">
        <v>670.83333333333348</v>
      </c>
      <c r="J51" s="36">
        <v>675.66666666666674</v>
      </c>
      <c r="K51" s="31">
        <v>666</v>
      </c>
      <c r="L51" s="31">
        <v>654</v>
      </c>
      <c r="M51" s="31">
        <v>0.81228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261.75</v>
      </c>
      <c r="D52" s="36">
        <v>261.3</v>
      </c>
      <c r="E52" s="36">
        <v>260.20000000000005</v>
      </c>
      <c r="F52" s="36">
        <v>258.65000000000003</v>
      </c>
      <c r="G52" s="36">
        <v>257.55000000000007</v>
      </c>
      <c r="H52" s="36">
        <v>262.85000000000002</v>
      </c>
      <c r="I52" s="36">
        <v>263.95000000000005</v>
      </c>
      <c r="J52" s="36">
        <v>265.5</v>
      </c>
      <c r="K52" s="31">
        <v>262.39999999999998</v>
      </c>
      <c r="L52" s="31">
        <v>259.75</v>
      </c>
      <c r="M52" s="31">
        <v>42.070599999999999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3186.6</v>
      </c>
      <c r="D53" s="36">
        <v>3180.4333333333329</v>
      </c>
      <c r="E53" s="36">
        <v>3162.2166666666658</v>
      </c>
      <c r="F53" s="36">
        <v>3137.833333333333</v>
      </c>
      <c r="G53" s="36">
        <v>3119.6166666666659</v>
      </c>
      <c r="H53" s="36">
        <v>3204.8166666666657</v>
      </c>
      <c r="I53" s="36">
        <v>3223.0333333333328</v>
      </c>
      <c r="J53" s="36">
        <v>3247.4166666666656</v>
      </c>
      <c r="K53" s="31">
        <v>3198.65</v>
      </c>
      <c r="L53" s="31">
        <v>3156.05</v>
      </c>
      <c r="M53" s="31">
        <v>15.40888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401.3</v>
      </c>
      <c r="D54" s="36">
        <v>399.75</v>
      </c>
      <c r="E54" s="36">
        <v>396.8</v>
      </c>
      <c r="F54" s="36">
        <v>392.3</v>
      </c>
      <c r="G54" s="36">
        <v>389.35</v>
      </c>
      <c r="H54" s="36">
        <v>404.25</v>
      </c>
      <c r="I54" s="36">
        <v>407.20000000000005</v>
      </c>
      <c r="J54" s="36">
        <v>411.7</v>
      </c>
      <c r="K54" s="31">
        <v>402.7</v>
      </c>
      <c r="L54" s="31">
        <v>395.25</v>
      </c>
      <c r="M54" s="31">
        <v>7.93893</v>
      </c>
      <c r="N54" s="1"/>
      <c r="O54" s="1"/>
    </row>
    <row r="55" spans="1:15" ht="12.75" customHeight="1">
      <c r="A55" s="33">
        <v>45</v>
      </c>
      <c r="B55" s="53" t="s">
        <v>845</v>
      </c>
      <c r="C55" s="31">
        <v>6780.35</v>
      </c>
      <c r="D55" s="36">
        <v>6743.95</v>
      </c>
      <c r="E55" s="36">
        <v>6601.4</v>
      </c>
      <c r="F55" s="36">
        <v>6422.45</v>
      </c>
      <c r="G55" s="36">
        <v>6279.9</v>
      </c>
      <c r="H55" s="36">
        <v>6922.9</v>
      </c>
      <c r="I55" s="36">
        <v>7065.4500000000007</v>
      </c>
      <c r="J55" s="36">
        <v>7244.4</v>
      </c>
      <c r="K55" s="31">
        <v>6886.5</v>
      </c>
      <c r="L55" s="31">
        <v>6565</v>
      </c>
      <c r="M55" s="31">
        <v>0.16073000000000001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1955.95</v>
      </c>
      <c r="D56" s="36">
        <v>1937.3333333333333</v>
      </c>
      <c r="E56" s="36">
        <v>1913.6666666666665</v>
      </c>
      <c r="F56" s="36">
        <v>1871.3833333333332</v>
      </c>
      <c r="G56" s="36">
        <v>1847.7166666666665</v>
      </c>
      <c r="H56" s="36">
        <v>1979.6166666666666</v>
      </c>
      <c r="I56" s="36">
        <v>2003.2833333333331</v>
      </c>
      <c r="J56" s="36">
        <v>2045.5666666666666</v>
      </c>
      <c r="K56" s="31">
        <v>1961</v>
      </c>
      <c r="L56" s="31">
        <v>1895.05</v>
      </c>
      <c r="M56" s="31">
        <v>10.36936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7912.7</v>
      </c>
      <c r="D57" s="36">
        <v>7979.3666666666659</v>
      </c>
      <c r="E57" s="36">
        <v>7823.3333333333321</v>
      </c>
      <c r="F57" s="36">
        <v>7733.9666666666662</v>
      </c>
      <c r="G57" s="36">
        <v>7577.9333333333325</v>
      </c>
      <c r="H57" s="36">
        <v>8068.7333333333318</v>
      </c>
      <c r="I57" s="36">
        <v>8224.7666666666664</v>
      </c>
      <c r="J57" s="36">
        <v>8314.1333333333314</v>
      </c>
      <c r="K57" s="31">
        <v>8135.4</v>
      </c>
      <c r="L57" s="31">
        <v>7890</v>
      </c>
      <c r="M57" s="31">
        <v>0.62268999999999997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1533.85</v>
      </c>
      <c r="D58" s="36">
        <v>1525.8333333333333</v>
      </c>
      <c r="E58" s="36">
        <v>1512.0166666666664</v>
      </c>
      <c r="F58" s="36">
        <v>1490.1833333333332</v>
      </c>
      <c r="G58" s="36">
        <v>1476.3666666666663</v>
      </c>
      <c r="H58" s="36">
        <v>1547.6666666666665</v>
      </c>
      <c r="I58" s="36">
        <v>1561.4833333333336</v>
      </c>
      <c r="J58" s="36">
        <v>1583.3166666666666</v>
      </c>
      <c r="K58" s="31">
        <v>1539.65</v>
      </c>
      <c r="L58" s="31">
        <v>1504</v>
      </c>
      <c r="M58" s="31">
        <v>10.63659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698.95</v>
      </c>
      <c r="D59" s="36">
        <v>702.61666666666667</v>
      </c>
      <c r="E59" s="36">
        <v>691.33333333333337</v>
      </c>
      <c r="F59" s="36">
        <v>683.7166666666667</v>
      </c>
      <c r="G59" s="36">
        <v>672.43333333333339</v>
      </c>
      <c r="H59" s="36">
        <v>710.23333333333335</v>
      </c>
      <c r="I59" s="36">
        <v>721.51666666666665</v>
      </c>
      <c r="J59" s="36">
        <v>729.13333333333333</v>
      </c>
      <c r="K59" s="31">
        <v>713.9</v>
      </c>
      <c r="L59" s="31">
        <v>695</v>
      </c>
      <c r="M59" s="31">
        <v>9.1297200000000007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5057.8500000000004</v>
      </c>
      <c r="D60" s="36">
        <v>5074.666666666667</v>
      </c>
      <c r="E60" s="36">
        <v>5004.3333333333339</v>
      </c>
      <c r="F60" s="36">
        <v>4950.8166666666666</v>
      </c>
      <c r="G60" s="36">
        <v>4880.4833333333336</v>
      </c>
      <c r="H60" s="36">
        <v>5128.1833333333343</v>
      </c>
      <c r="I60" s="36">
        <v>5198.5166666666682</v>
      </c>
      <c r="J60" s="36">
        <v>5252.0333333333347</v>
      </c>
      <c r="K60" s="31">
        <v>5145</v>
      </c>
      <c r="L60" s="31">
        <v>5021.1499999999996</v>
      </c>
      <c r="M60" s="31">
        <v>3.5319799999999999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1169.95</v>
      </c>
      <c r="D61" s="36">
        <v>1173.3</v>
      </c>
      <c r="E61" s="36">
        <v>1165.5999999999999</v>
      </c>
      <c r="F61" s="36">
        <v>1161.25</v>
      </c>
      <c r="G61" s="36">
        <v>1153.55</v>
      </c>
      <c r="H61" s="36">
        <v>1177.6499999999999</v>
      </c>
      <c r="I61" s="36">
        <v>1185.3500000000001</v>
      </c>
      <c r="J61" s="36">
        <v>1189.6999999999998</v>
      </c>
      <c r="K61" s="31">
        <v>1181</v>
      </c>
      <c r="L61" s="31">
        <v>1168.95</v>
      </c>
      <c r="M61" s="31">
        <v>58.413260000000001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3913.25</v>
      </c>
      <c r="D62" s="36">
        <v>3929.8166666666671</v>
      </c>
      <c r="E62" s="36">
        <v>3873.4333333333343</v>
      </c>
      <c r="F62" s="36">
        <v>3833.6166666666672</v>
      </c>
      <c r="G62" s="36">
        <v>3777.2333333333345</v>
      </c>
      <c r="H62" s="36">
        <v>3969.6333333333341</v>
      </c>
      <c r="I62" s="36">
        <v>4026.0166666666664</v>
      </c>
      <c r="J62" s="36">
        <v>4065.8333333333339</v>
      </c>
      <c r="K62" s="31">
        <v>3986.2</v>
      </c>
      <c r="L62" s="31">
        <v>3890</v>
      </c>
      <c r="M62" s="31">
        <v>6.6577200000000003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392.45</v>
      </c>
      <c r="D63" s="36">
        <v>393.3</v>
      </c>
      <c r="E63" s="36">
        <v>387.3</v>
      </c>
      <c r="F63" s="36">
        <v>382.15</v>
      </c>
      <c r="G63" s="36">
        <v>376.15</v>
      </c>
      <c r="H63" s="36">
        <v>398.45000000000005</v>
      </c>
      <c r="I63" s="36">
        <v>404.45000000000005</v>
      </c>
      <c r="J63" s="36">
        <v>409.60000000000008</v>
      </c>
      <c r="K63" s="31">
        <v>399.3</v>
      </c>
      <c r="L63" s="31">
        <v>388.15</v>
      </c>
      <c r="M63" s="31">
        <v>18.758890000000001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2726.85</v>
      </c>
      <c r="D64" s="36">
        <v>2715.4500000000003</v>
      </c>
      <c r="E64" s="36">
        <v>2680.9000000000005</v>
      </c>
      <c r="F64" s="36">
        <v>2634.9500000000003</v>
      </c>
      <c r="G64" s="36">
        <v>2600.4000000000005</v>
      </c>
      <c r="H64" s="36">
        <v>2761.4000000000005</v>
      </c>
      <c r="I64" s="36">
        <v>2795.9500000000007</v>
      </c>
      <c r="J64" s="36">
        <v>2841.9000000000005</v>
      </c>
      <c r="K64" s="31">
        <v>2750</v>
      </c>
      <c r="L64" s="31">
        <v>2669.5</v>
      </c>
      <c r="M64" s="31">
        <v>7.6461100000000002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9914.2000000000007</v>
      </c>
      <c r="D65" s="36">
        <v>9922.1</v>
      </c>
      <c r="E65" s="36">
        <v>9833.2000000000007</v>
      </c>
      <c r="F65" s="36">
        <v>9752.2000000000007</v>
      </c>
      <c r="G65" s="36">
        <v>9663.3000000000011</v>
      </c>
      <c r="H65" s="36">
        <v>10003.1</v>
      </c>
      <c r="I65" s="36">
        <v>10091.999999999998</v>
      </c>
      <c r="J65" s="36">
        <v>10173</v>
      </c>
      <c r="K65" s="31">
        <v>10011</v>
      </c>
      <c r="L65" s="31">
        <v>9841.1</v>
      </c>
      <c r="M65" s="31">
        <v>3.8887399999999999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6743.6</v>
      </c>
      <c r="D66" s="36">
        <v>6744.166666666667</v>
      </c>
      <c r="E66" s="36">
        <v>6723.3333333333339</v>
      </c>
      <c r="F66" s="36">
        <v>6703.0666666666666</v>
      </c>
      <c r="G66" s="36">
        <v>6682.2333333333336</v>
      </c>
      <c r="H66" s="36">
        <v>6764.4333333333343</v>
      </c>
      <c r="I66" s="36">
        <v>6785.2666666666682</v>
      </c>
      <c r="J66" s="36">
        <v>6805.5333333333347</v>
      </c>
      <c r="K66" s="31">
        <v>6765</v>
      </c>
      <c r="L66" s="31">
        <v>6723.9</v>
      </c>
      <c r="M66" s="31">
        <v>7.2826000000000004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1625.7</v>
      </c>
      <c r="D67" s="36">
        <v>1623.25</v>
      </c>
      <c r="E67" s="36">
        <v>1616.5</v>
      </c>
      <c r="F67" s="36">
        <v>1607.3</v>
      </c>
      <c r="G67" s="36">
        <v>1600.55</v>
      </c>
      <c r="H67" s="36">
        <v>1632.45</v>
      </c>
      <c r="I67" s="36">
        <v>1639.2</v>
      </c>
      <c r="J67" s="36">
        <v>1648.4</v>
      </c>
      <c r="K67" s="31">
        <v>1630</v>
      </c>
      <c r="L67" s="31">
        <v>1614.05</v>
      </c>
      <c r="M67" s="31">
        <v>13.25535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9880.9</v>
      </c>
      <c r="D68" s="36">
        <v>9840.2833333333347</v>
      </c>
      <c r="E68" s="36">
        <v>9780.5666666666693</v>
      </c>
      <c r="F68" s="36">
        <v>9680.2333333333354</v>
      </c>
      <c r="G68" s="36">
        <v>9620.5166666666701</v>
      </c>
      <c r="H68" s="36">
        <v>9940.6166666666686</v>
      </c>
      <c r="I68" s="36">
        <v>10000.333333333332</v>
      </c>
      <c r="J68" s="36">
        <v>10100.666666666668</v>
      </c>
      <c r="K68" s="31">
        <v>9900</v>
      </c>
      <c r="L68" s="31">
        <v>9739.9500000000007</v>
      </c>
      <c r="M68" s="31">
        <v>0.29193000000000002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2182.6</v>
      </c>
      <c r="D69" s="36">
        <v>2192.0333333333333</v>
      </c>
      <c r="E69" s="36">
        <v>2146.5666666666666</v>
      </c>
      <c r="F69" s="36">
        <v>2110.5333333333333</v>
      </c>
      <c r="G69" s="36">
        <v>2065.0666666666666</v>
      </c>
      <c r="H69" s="36">
        <v>2228.0666666666666</v>
      </c>
      <c r="I69" s="36">
        <v>2273.5333333333328</v>
      </c>
      <c r="J69" s="36">
        <v>2309.5666666666666</v>
      </c>
      <c r="K69" s="31">
        <v>2237.5</v>
      </c>
      <c r="L69" s="31">
        <v>2156</v>
      </c>
      <c r="M69" s="31">
        <v>1.2583800000000001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2869.8</v>
      </c>
      <c r="D70" s="36">
        <v>2860.0499999999997</v>
      </c>
      <c r="E70" s="36">
        <v>2845.7499999999995</v>
      </c>
      <c r="F70" s="36">
        <v>2821.7</v>
      </c>
      <c r="G70" s="36">
        <v>2807.3999999999996</v>
      </c>
      <c r="H70" s="36">
        <v>2884.0999999999995</v>
      </c>
      <c r="I70" s="36">
        <v>2898.3999999999996</v>
      </c>
      <c r="J70" s="36">
        <v>2922.4499999999994</v>
      </c>
      <c r="K70" s="31">
        <v>2874.35</v>
      </c>
      <c r="L70" s="31">
        <v>2836</v>
      </c>
      <c r="M70" s="31">
        <v>1.2050799999999999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579.15</v>
      </c>
      <c r="D71" s="36">
        <v>573.85</v>
      </c>
      <c r="E71" s="36">
        <v>562.30000000000007</v>
      </c>
      <c r="F71" s="36">
        <v>545.45000000000005</v>
      </c>
      <c r="G71" s="36">
        <v>533.90000000000009</v>
      </c>
      <c r="H71" s="36">
        <v>590.70000000000005</v>
      </c>
      <c r="I71" s="36">
        <v>602.25</v>
      </c>
      <c r="J71" s="36">
        <v>619.1</v>
      </c>
      <c r="K71" s="31">
        <v>585.4</v>
      </c>
      <c r="L71" s="31">
        <v>557</v>
      </c>
      <c r="M71" s="31">
        <v>33.140479999999997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205.43</v>
      </c>
      <c r="D72" s="36">
        <v>207.07000000000002</v>
      </c>
      <c r="E72" s="36">
        <v>203.07000000000005</v>
      </c>
      <c r="F72" s="36">
        <v>200.71000000000004</v>
      </c>
      <c r="G72" s="36">
        <v>196.71000000000006</v>
      </c>
      <c r="H72" s="36">
        <v>209.43000000000004</v>
      </c>
      <c r="I72" s="36">
        <v>213.42999999999998</v>
      </c>
      <c r="J72" s="36">
        <v>215.79000000000002</v>
      </c>
      <c r="K72" s="31">
        <v>211.07</v>
      </c>
      <c r="L72" s="31">
        <v>204.71</v>
      </c>
      <c r="M72" s="31">
        <v>202.10212000000001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254.1</v>
      </c>
      <c r="D73" s="36">
        <v>254.79999999999998</v>
      </c>
      <c r="E73" s="36">
        <v>252.79999999999995</v>
      </c>
      <c r="F73" s="36">
        <v>251.49999999999997</v>
      </c>
      <c r="G73" s="36">
        <v>249.49999999999994</v>
      </c>
      <c r="H73" s="36">
        <v>256.09999999999997</v>
      </c>
      <c r="I73" s="36">
        <v>258.10000000000002</v>
      </c>
      <c r="J73" s="36">
        <v>259.39999999999998</v>
      </c>
      <c r="K73" s="31">
        <v>256.8</v>
      </c>
      <c r="L73" s="31">
        <v>253.5</v>
      </c>
      <c r="M73" s="31">
        <v>111.02262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120.98</v>
      </c>
      <c r="D74" s="36">
        <v>120.58</v>
      </c>
      <c r="E74" s="36">
        <v>119.91</v>
      </c>
      <c r="F74" s="36">
        <v>118.84</v>
      </c>
      <c r="G74" s="36">
        <v>118.17</v>
      </c>
      <c r="H74" s="36">
        <v>121.64999999999999</v>
      </c>
      <c r="I74" s="36">
        <v>122.31999999999998</v>
      </c>
      <c r="J74" s="36">
        <v>123.38999999999999</v>
      </c>
      <c r="K74" s="31">
        <v>121.25</v>
      </c>
      <c r="L74" s="31">
        <v>119.51</v>
      </c>
      <c r="M74" s="31">
        <v>49.769669999999998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62.79</v>
      </c>
      <c r="D75" s="36">
        <v>63.04666666666666</v>
      </c>
      <c r="E75" s="36">
        <v>62.243333333333318</v>
      </c>
      <c r="F75" s="36">
        <v>61.696666666666658</v>
      </c>
      <c r="G75" s="36">
        <v>60.893333333333317</v>
      </c>
      <c r="H75" s="36">
        <v>63.59333333333332</v>
      </c>
      <c r="I75" s="36">
        <v>64.396666666666661</v>
      </c>
      <c r="J75" s="36">
        <v>64.943333333333328</v>
      </c>
      <c r="K75" s="31">
        <v>63.85</v>
      </c>
      <c r="L75" s="31">
        <v>62.5</v>
      </c>
      <c r="M75" s="31">
        <v>83.284909999999996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1446.3</v>
      </c>
      <c r="D76" s="36">
        <v>1441.9333333333334</v>
      </c>
      <c r="E76" s="36">
        <v>1427.4166666666667</v>
      </c>
      <c r="F76" s="36">
        <v>1408.5333333333333</v>
      </c>
      <c r="G76" s="36">
        <v>1394.0166666666667</v>
      </c>
      <c r="H76" s="36">
        <v>1460.8166666666668</v>
      </c>
      <c r="I76" s="36">
        <v>1475.3333333333333</v>
      </c>
      <c r="J76" s="36">
        <v>1494.2166666666669</v>
      </c>
      <c r="K76" s="31">
        <v>1456.45</v>
      </c>
      <c r="L76" s="31">
        <v>1423.05</v>
      </c>
      <c r="M76" s="31">
        <v>6.7434000000000003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6299.3</v>
      </c>
      <c r="D77" s="36">
        <v>6310.833333333333</v>
      </c>
      <c r="E77" s="36">
        <v>6223.8666666666659</v>
      </c>
      <c r="F77" s="36">
        <v>6148.4333333333325</v>
      </c>
      <c r="G77" s="36">
        <v>6061.4666666666653</v>
      </c>
      <c r="H77" s="36">
        <v>6386.2666666666664</v>
      </c>
      <c r="I77" s="36">
        <v>6473.2333333333336</v>
      </c>
      <c r="J77" s="36">
        <v>6548.666666666667</v>
      </c>
      <c r="K77" s="31">
        <v>6397.8</v>
      </c>
      <c r="L77" s="31">
        <v>6235.4</v>
      </c>
      <c r="M77" s="31">
        <v>1.2620899999999999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582.04999999999995</v>
      </c>
      <c r="D78" s="36">
        <v>585.93333333333328</v>
      </c>
      <c r="E78" s="36">
        <v>574.66666666666652</v>
      </c>
      <c r="F78" s="36">
        <v>567.28333333333319</v>
      </c>
      <c r="G78" s="36">
        <v>556.01666666666642</v>
      </c>
      <c r="H78" s="36">
        <v>593.31666666666661</v>
      </c>
      <c r="I78" s="36">
        <v>604.58333333333326</v>
      </c>
      <c r="J78" s="36">
        <v>611.9666666666667</v>
      </c>
      <c r="K78" s="31">
        <v>597.20000000000005</v>
      </c>
      <c r="L78" s="31">
        <v>578.54999999999995</v>
      </c>
      <c r="M78" s="31">
        <v>33.074179999999998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1304.45</v>
      </c>
      <c r="D79" s="36">
        <v>1313.05</v>
      </c>
      <c r="E79" s="36">
        <v>1293.1499999999999</v>
      </c>
      <c r="F79" s="36">
        <v>1281.8499999999999</v>
      </c>
      <c r="G79" s="36">
        <v>1261.9499999999998</v>
      </c>
      <c r="H79" s="36">
        <v>1324.35</v>
      </c>
      <c r="I79" s="36">
        <v>1344.25</v>
      </c>
      <c r="J79" s="36">
        <v>1355.55</v>
      </c>
      <c r="K79" s="31">
        <v>1332.95</v>
      </c>
      <c r="L79" s="31">
        <v>1301.75</v>
      </c>
      <c r="M79" s="31">
        <v>6.4173299999999998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304.5</v>
      </c>
      <c r="D80" s="36">
        <v>304.96666666666664</v>
      </c>
      <c r="E80" s="36">
        <v>303.0333333333333</v>
      </c>
      <c r="F80" s="36">
        <v>301.56666666666666</v>
      </c>
      <c r="G80" s="36">
        <v>299.63333333333333</v>
      </c>
      <c r="H80" s="36">
        <v>306.43333333333328</v>
      </c>
      <c r="I80" s="36">
        <v>308.36666666666656</v>
      </c>
      <c r="J80" s="36">
        <v>309.83333333333326</v>
      </c>
      <c r="K80" s="31">
        <v>306.89999999999998</v>
      </c>
      <c r="L80" s="31">
        <v>303.5</v>
      </c>
      <c r="M80" s="31">
        <v>130.74829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1621.2</v>
      </c>
      <c r="D81" s="36">
        <v>1621.05</v>
      </c>
      <c r="E81" s="36">
        <v>1594.1499999999999</v>
      </c>
      <c r="F81" s="36">
        <v>1567.1</v>
      </c>
      <c r="G81" s="36">
        <v>1540.1999999999998</v>
      </c>
      <c r="H81" s="36">
        <v>1648.1</v>
      </c>
      <c r="I81" s="36">
        <v>1675</v>
      </c>
      <c r="J81" s="36">
        <v>1702.05</v>
      </c>
      <c r="K81" s="31">
        <v>1647.95</v>
      </c>
      <c r="L81" s="31">
        <v>1594</v>
      </c>
      <c r="M81" s="31">
        <v>9.5595700000000008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299.64999999999998</v>
      </c>
      <c r="D82" s="36">
        <v>299.66666666666669</v>
      </c>
      <c r="E82" s="36">
        <v>296.83333333333337</v>
      </c>
      <c r="F82" s="36">
        <v>294.01666666666671</v>
      </c>
      <c r="G82" s="36">
        <v>291.18333333333339</v>
      </c>
      <c r="H82" s="36">
        <v>302.48333333333335</v>
      </c>
      <c r="I82" s="36">
        <v>305.31666666666672</v>
      </c>
      <c r="J82" s="36">
        <v>308.13333333333333</v>
      </c>
      <c r="K82" s="31">
        <v>302.5</v>
      </c>
      <c r="L82" s="31">
        <v>296.85000000000002</v>
      </c>
      <c r="M82" s="31">
        <v>120.84994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350.1</v>
      </c>
      <c r="D83" s="36">
        <v>351.25</v>
      </c>
      <c r="E83" s="36">
        <v>347.4</v>
      </c>
      <c r="F83" s="36">
        <v>344.7</v>
      </c>
      <c r="G83" s="36">
        <v>340.84999999999997</v>
      </c>
      <c r="H83" s="36">
        <v>353.95</v>
      </c>
      <c r="I83" s="36">
        <v>357.8</v>
      </c>
      <c r="J83" s="36">
        <v>360.5</v>
      </c>
      <c r="K83" s="31">
        <v>355.1</v>
      </c>
      <c r="L83" s="31">
        <v>348.55</v>
      </c>
      <c r="M83" s="31">
        <v>102.44576000000001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1486.35</v>
      </c>
      <c r="D84" s="36">
        <v>1483.75</v>
      </c>
      <c r="E84" s="36">
        <v>1467.6</v>
      </c>
      <c r="F84" s="36">
        <v>1448.85</v>
      </c>
      <c r="G84" s="36">
        <v>1432.6999999999998</v>
      </c>
      <c r="H84" s="36">
        <v>1502.5</v>
      </c>
      <c r="I84" s="36">
        <v>1518.65</v>
      </c>
      <c r="J84" s="36">
        <v>1537.4</v>
      </c>
      <c r="K84" s="31">
        <v>1499.9</v>
      </c>
      <c r="L84" s="31">
        <v>1465</v>
      </c>
      <c r="M84" s="31">
        <v>67.813249999999996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855</v>
      </c>
      <c r="D85" s="36">
        <v>858.55000000000007</v>
      </c>
      <c r="E85" s="36">
        <v>844.45000000000016</v>
      </c>
      <c r="F85" s="36">
        <v>833.90000000000009</v>
      </c>
      <c r="G85" s="36">
        <v>819.80000000000018</v>
      </c>
      <c r="H85" s="36">
        <v>869.10000000000014</v>
      </c>
      <c r="I85" s="36">
        <v>883.2</v>
      </c>
      <c r="J85" s="36">
        <v>893.75000000000011</v>
      </c>
      <c r="K85" s="31">
        <v>872.65</v>
      </c>
      <c r="L85" s="31">
        <v>848</v>
      </c>
      <c r="M85" s="31">
        <v>3.9982600000000001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356.5</v>
      </c>
      <c r="D86" s="36">
        <v>356.41666666666669</v>
      </c>
      <c r="E86" s="36">
        <v>353.78333333333336</v>
      </c>
      <c r="F86" s="36">
        <v>351.06666666666666</v>
      </c>
      <c r="G86" s="36">
        <v>348.43333333333334</v>
      </c>
      <c r="H86" s="36">
        <v>359.13333333333338</v>
      </c>
      <c r="I86" s="36">
        <v>361.76666666666671</v>
      </c>
      <c r="J86" s="36">
        <v>364.48333333333341</v>
      </c>
      <c r="K86" s="31">
        <v>359.05</v>
      </c>
      <c r="L86" s="31">
        <v>353.7</v>
      </c>
      <c r="M86" s="31">
        <v>23.686330000000002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1326.95</v>
      </c>
      <c r="D87" s="36">
        <v>1321.85</v>
      </c>
      <c r="E87" s="36">
        <v>1312.6999999999998</v>
      </c>
      <c r="F87" s="36">
        <v>1298.4499999999998</v>
      </c>
      <c r="G87" s="36">
        <v>1289.2999999999997</v>
      </c>
      <c r="H87" s="36">
        <v>1336.1</v>
      </c>
      <c r="I87" s="36">
        <v>1345.25</v>
      </c>
      <c r="J87" s="36">
        <v>1359.5</v>
      </c>
      <c r="K87" s="31">
        <v>1331</v>
      </c>
      <c r="L87" s="31">
        <v>1307.5999999999999</v>
      </c>
      <c r="M87" s="31">
        <v>0.84753999999999996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601.65</v>
      </c>
      <c r="D88" s="36">
        <v>606.11666666666667</v>
      </c>
      <c r="E88" s="36">
        <v>595.7833333333333</v>
      </c>
      <c r="F88" s="36">
        <v>589.91666666666663</v>
      </c>
      <c r="G88" s="36">
        <v>579.58333333333326</v>
      </c>
      <c r="H88" s="36">
        <v>611.98333333333335</v>
      </c>
      <c r="I88" s="36">
        <v>622.31666666666661</v>
      </c>
      <c r="J88" s="36">
        <v>628.18333333333339</v>
      </c>
      <c r="K88" s="31">
        <v>616.45000000000005</v>
      </c>
      <c r="L88" s="31">
        <v>600.25</v>
      </c>
      <c r="M88" s="31">
        <v>27.705310000000001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8154.3</v>
      </c>
      <c r="D89" s="36">
        <v>8133</v>
      </c>
      <c r="E89" s="36">
        <v>8041.2999999999993</v>
      </c>
      <c r="F89" s="36">
        <v>7928.2999999999993</v>
      </c>
      <c r="G89" s="36">
        <v>7836.5999999999985</v>
      </c>
      <c r="H89" s="36">
        <v>8246</v>
      </c>
      <c r="I89" s="36">
        <v>8337.7000000000007</v>
      </c>
      <c r="J89" s="36">
        <v>8450.7000000000007</v>
      </c>
      <c r="K89" s="31">
        <v>8224.7000000000007</v>
      </c>
      <c r="L89" s="31">
        <v>8020</v>
      </c>
      <c r="M89" s="31">
        <v>0.11702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1746.5</v>
      </c>
      <c r="D90" s="36">
        <v>1745.6333333333332</v>
      </c>
      <c r="E90" s="36">
        <v>1712.2666666666664</v>
      </c>
      <c r="F90" s="36">
        <v>1678.0333333333333</v>
      </c>
      <c r="G90" s="36">
        <v>1644.6666666666665</v>
      </c>
      <c r="H90" s="36">
        <v>1779.8666666666663</v>
      </c>
      <c r="I90" s="36">
        <v>1813.2333333333331</v>
      </c>
      <c r="J90" s="36">
        <v>1847.4666666666662</v>
      </c>
      <c r="K90" s="31">
        <v>1779</v>
      </c>
      <c r="L90" s="31">
        <v>1711.4</v>
      </c>
      <c r="M90" s="31">
        <v>7.5266900000000003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2564.85</v>
      </c>
      <c r="D91" s="36">
        <v>2563.3999999999996</v>
      </c>
      <c r="E91" s="36">
        <v>2521.8499999999995</v>
      </c>
      <c r="F91" s="36">
        <v>2478.85</v>
      </c>
      <c r="G91" s="36">
        <v>2437.2999999999997</v>
      </c>
      <c r="H91" s="36">
        <v>2606.3999999999992</v>
      </c>
      <c r="I91" s="36">
        <v>2647.9499999999994</v>
      </c>
      <c r="J91" s="36">
        <v>2690.9499999999989</v>
      </c>
      <c r="K91" s="31">
        <v>2604.9499999999998</v>
      </c>
      <c r="L91" s="31">
        <v>2520.4</v>
      </c>
      <c r="M91" s="31">
        <v>1.50803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504</v>
      </c>
      <c r="D92" s="36">
        <v>507.43333333333334</v>
      </c>
      <c r="E92" s="36">
        <v>499.2166666666667</v>
      </c>
      <c r="F92" s="36">
        <v>494.43333333333334</v>
      </c>
      <c r="G92" s="36">
        <v>486.2166666666667</v>
      </c>
      <c r="H92" s="36">
        <v>512.2166666666667</v>
      </c>
      <c r="I92" s="36">
        <v>520.43333333333328</v>
      </c>
      <c r="J92" s="36">
        <v>525.2166666666667</v>
      </c>
      <c r="K92" s="31">
        <v>515.65</v>
      </c>
      <c r="L92" s="31">
        <v>502.65</v>
      </c>
      <c r="M92" s="31">
        <v>3.5217900000000002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32503.15</v>
      </c>
      <c r="D93" s="36">
        <v>32388.333333333332</v>
      </c>
      <c r="E93" s="36">
        <v>32216.916666666664</v>
      </c>
      <c r="F93" s="36">
        <v>31930.683333333331</v>
      </c>
      <c r="G93" s="36">
        <v>31759.266666666663</v>
      </c>
      <c r="H93" s="36">
        <v>32674.566666666666</v>
      </c>
      <c r="I93" s="36">
        <v>32845.98333333333</v>
      </c>
      <c r="J93" s="36">
        <v>33132.216666666667</v>
      </c>
      <c r="K93" s="31">
        <v>32559.75</v>
      </c>
      <c r="L93" s="31">
        <v>32102.1</v>
      </c>
      <c r="M93" s="31">
        <v>0.32047999999999999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1150.8</v>
      </c>
      <c r="D94" s="36">
        <v>1152.4166666666667</v>
      </c>
      <c r="E94" s="36">
        <v>1140.3833333333334</v>
      </c>
      <c r="F94" s="36">
        <v>1129.9666666666667</v>
      </c>
      <c r="G94" s="36">
        <v>1117.9333333333334</v>
      </c>
      <c r="H94" s="36">
        <v>1162.8333333333335</v>
      </c>
      <c r="I94" s="36">
        <v>1174.8666666666668</v>
      </c>
      <c r="J94" s="36">
        <v>1185.2833333333335</v>
      </c>
      <c r="K94" s="31">
        <v>1164.45</v>
      </c>
      <c r="L94" s="31">
        <v>1142</v>
      </c>
      <c r="M94" s="31">
        <v>1.62137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5836.8</v>
      </c>
      <c r="D95" s="36">
        <v>5834.4833333333327</v>
      </c>
      <c r="E95" s="36">
        <v>5810.9666666666653</v>
      </c>
      <c r="F95" s="36">
        <v>5785.1333333333323</v>
      </c>
      <c r="G95" s="36">
        <v>5761.616666666665</v>
      </c>
      <c r="H95" s="36">
        <v>5860.3166666666657</v>
      </c>
      <c r="I95" s="36">
        <v>5883.8333333333339</v>
      </c>
      <c r="J95" s="36">
        <v>5909.6666666666661</v>
      </c>
      <c r="K95" s="31">
        <v>5858</v>
      </c>
      <c r="L95" s="31">
        <v>5808.65</v>
      </c>
      <c r="M95" s="31">
        <v>1.60154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2171.25</v>
      </c>
      <c r="D96" s="36">
        <v>2177.8833333333337</v>
      </c>
      <c r="E96" s="36">
        <v>2157.4166666666674</v>
      </c>
      <c r="F96" s="36">
        <v>2143.5833333333339</v>
      </c>
      <c r="G96" s="36">
        <v>2123.1166666666677</v>
      </c>
      <c r="H96" s="36">
        <v>2191.7166666666672</v>
      </c>
      <c r="I96" s="36">
        <v>2212.1833333333334</v>
      </c>
      <c r="J96" s="36">
        <v>2226.0166666666669</v>
      </c>
      <c r="K96" s="31">
        <v>2198.35</v>
      </c>
      <c r="L96" s="31">
        <v>2164.0500000000002</v>
      </c>
      <c r="M96" s="31">
        <v>0.59087000000000001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715.75</v>
      </c>
      <c r="D97" s="36">
        <v>713.7166666666667</v>
      </c>
      <c r="E97" s="36">
        <v>709.03333333333342</v>
      </c>
      <c r="F97" s="36">
        <v>702.31666666666672</v>
      </c>
      <c r="G97" s="36">
        <v>697.63333333333344</v>
      </c>
      <c r="H97" s="36">
        <v>720.43333333333339</v>
      </c>
      <c r="I97" s="36">
        <v>725.11666666666679</v>
      </c>
      <c r="J97" s="36">
        <v>731.83333333333337</v>
      </c>
      <c r="K97" s="31">
        <v>718.4</v>
      </c>
      <c r="L97" s="31">
        <v>707</v>
      </c>
      <c r="M97" s="31">
        <v>1.3570199999999999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191.99</v>
      </c>
      <c r="D98" s="36">
        <v>190.96</v>
      </c>
      <c r="E98" s="36">
        <v>186.72000000000003</v>
      </c>
      <c r="F98" s="36">
        <v>181.45000000000002</v>
      </c>
      <c r="G98" s="36">
        <v>177.21000000000004</v>
      </c>
      <c r="H98" s="36">
        <v>196.23000000000002</v>
      </c>
      <c r="I98" s="36">
        <v>200.46999999999997</v>
      </c>
      <c r="J98" s="36">
        <v>205.74</v>
      </c>
      <c r="K98" s="31">
        <v>195.2</v>
      </c>
      <c r="L98" s="31">
        <v>185.69</v>
      </c>
      <c r="M98" s="31">
        <v>257.91944999999998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740.65</v>
      </c>
      <c r="D99" s="36">
        <v>739.73333333333323</v>
      </c>
      <c r="E99" s="36">
        <v>734.46666666666647</v>
      </c>
      <c r="F99" s="36">
        <v>728.28333333333319</v>
      </c>
      <c r="G99" s="36">
        <v>723.01666666666642</v>
      </c>
      <c r="H99" s="36">
        <v>745.91666666666652</v>
      </c>
      <c r="I99" s="36">
        <v>751.18333333333317</v>
      </c>
      <c r="J99" s="36">
        <v>757.36666666666656</v>
      </c>
      <c r="K99" s="31">
        <v>745</v>
      </c>
      <c r="L99" s="31">
        <v>733.55</v>
      </c>
      <c r="M99" s="31">
        <v>12.65141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571.4</v>
      </c>
      <c r="D100" s="36">
        <v>566.48333333333323</v>
      </c>
      <c r="E100" s="36">
        <v>558.01666666666642</v>
      </c>
      <c r="F100" s="36">
        <v>544.63333333333321</v>
      </c>
      <c r="G100" s="36">
        <v>536.1666666666664</v>
      </c>
      <c r="H100" s="36">
        <v>579.86666666666645</v>
      </c>
      <c r="I100" s="36">
        <v>588.33333333333337</v>
      </c>
      <c r="J100" s="36">
        <v>601.71666666666647</v>
      </c>
      <c r="K100" s="31">
        <v>574.95000000000005</v>
      </c>
      <c r="L100" s="31">
        <v>553.1</v>
      </c>
      <c r="M100" s="31">
        <v>2.8175599999999998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4521.95</v>
      </c>
      <c r="D101" s="36">
        <v>4546.2833333333328</v>
      </c>
      <c r="E101" s="36">
        <v>4483.9166666666661</v>
      </c>
      <c r="F101" s="36">
        <v>4445.8833333333332</v>
      </c>
      <c r="G101" s="36">
        <v>4383.5166666666664</v>
      </c>
      <c r="H101" s="36">
        <v>4584.3166666666657</v>
      </c>
      <c r="I101" s="36">
        <v>4646.6833333333325</v>
      </c>
      <c r="J101" s="36">
        <v>4684.7166666666653</v>
      </c>
      <c r="K101" s="31">
        <v>4608.6499999999996</v>
      </c>
      <c r="L101" s="31">
        <v>4508.25</v>
      </c>
      <c r="M101" s="31">
        <v>0.26458999999999999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330.65</v>
      </c>
      <c r="D102" s="36">
        <v>329.01666666666665</v>
      </c>
      <c r="E102" s="36">
        <v>326.0333333333333</v>
      </c>
      <c r="F102" s="36">
        <v>321.41666666666663</v>
      </c>
      <c r="G102" s="36">
        <v>318.43333333333328</v>
      </c>
      <c r="H102" s="36">
        <v>333.63333333333333</v>
      </c>
      <c r="I102" s="36">
        <v>336.61666666666667</v>
      </c>
      <c r="J102" s="36">
        <v>341.23333333333335</v>
      </c>
      <c r="K102" s="31">
        <v>332</v>
      </c>
      <c r="L102" s="31">
        <v>324.39999999999998</v>
      </c>
      <c r="M102" s="31">
        <v>2.5118200000000002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284.95</v>
      </c>
      <c r="D103" s="36">
        <v>286.63333333333333</v>
      </c>
      <c r="E103" s="36">
        <v>282.31666666666666</v>
      </c>
      <c r="F103" s="36">
        <v>279.68333333333334</v>
      </c>
      <c r="G103" s="36">
        <v>275.36666666666667</v>
      </c>
      <c r="H103" s="36">
        <v>289.26666666666665</v>
      </c>
      <c r="I103" s="36">
        <v>293.58333333333326</v>
      </c>
      <c r="J103" s="36">
        <v>296.21666666666664</v>
      </c>
      <c r="K103" s="31">
        <v>290.95</v>
      </c>
      <c r="L103" s="31">
        <v>284</v>
      </c>
      <c r="M103" s="31">
        <v>3.4027099999999999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849.6</v>
      </c>
      <c r="D104" s="36">
        <v>847.83333333333337</v>
      </c>
      <c r="E104" s="36">
        <v>842.66666666666674</v>
      </c>
      <c r="F104" s="36">
        <v>835.73333333333335</v>
      </c>
      <c r="G104" s="36">
        <v>830.56666666666672</v>
      </c>
      <c r="H104" s="36">
        <v>854.76666666666677</v>
      </c>
      <c r="I104" s="36">
        <v>859.93333333333351</v>
      </c>
      <c r="J104" s="36">
        <v>866.86666666666679</v>
      </c>
      <c r="K104" s="31">
        <v>853</v>
      </c>
      <c r="L104" s="31">
        <v>840.9</v>
      </c>
      <c r="M104" s="31">
        <v>4.2567399999999997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112.33</v>
      </c>
      <c r="D105" s="36">
        <v>112.26666666666667</v>
      </c>
      <c r="E105" s="36">
        <v>111.87333333333333</v>
      </c>
      <c r="F105" s="36">
        <v>111.41666666666667</v>
      </c>
      <c r="G105" s="36">
        <v>111.02333333333334</v>
      </c>
      <c r="H105" s="36">
        <v>112.72333333333333</v>
      </c>
      <c r="I105" s="36">
        <v>113.11666666666667</v>
      </c>
      <c r="J105" s="36">
        <v>113.57333333333332</v>
      </c>
      <c r="K105" s="31">
        <v>112.66</v>
      </c>
      <c r="L105" s="31">
        <v>111.81</v>
      </c>
      <c r="M105" s="31">
        <v>139.67447000000001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1774.3</v>
      </c>
      <c r="D106" s="36">
        <v>1773.3</v>
      </c>
      <c r="E106" s="36">
        <v>1756</v>
      </c>
      <c r="F106" s="36">
        <v>1737.7</v>
      </c>
      <c r="G106" s="36">
        <v>1720.4</v>
      </c>
      <c r="H106" s="36">
        <v>1791.6</v>
      </c>
      <c r="I106" s="36">
        <v>1808.8999999999996</v>
      </c>
      <c r="J106" s="36">
        <v>1827.1999999999998</v>
      </c>
      <c r="K106" s="31">
        <v>1790.6</v>
      </c>
      <c r="L106" s="31">
        <v>1755</v>
      </c>
      <c r="M106" s="31">
        <v>1.6701299999999999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214.24</v>
      </c>
      <c r="D107" s="36">
        <v>213.17999999999998</v>
      </c>
      <c r="E107" s="36">
        <v>207.45999999999995</v>
      </c>
      <c r="F107" s="36">
        <v>200.67999999999998</v>
      </c>
      <c r="G107" s="36">
        <v>194.95999999999995</v>
      </c>
      <c r="H107" s="36">
        <v>219.95999999999995</v>
      </c>
      <c r="I107" s="36">
        <v>225.67999999999998</v>
      </c>
      <c r="J107" s="36">
        <v>232.45999999999995</v>
      </c>
      <c r="K107" s="31">
        <v>218.9</v>
      </c>
      <c r="L107" s="31">
        <v>206.4</v>
      </c>
      <c r="M107" s="31">
        <v>22.402339999999999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1579.1</v>
      </c>
      <c r="D108" s="36">
        <v>1600.8333333333333</v>
      </c>
      <c r="E108" s="36">
        <v>1534.6666666666665</v>
      </c>
      <c r="F108" s="36">
        <v>1490.2333333333333</v>
      </c>
      <c r="G108" s="36">
        <v>1424.0666666666666</v>
      </c>
      <c r="H108" s="36">
        <v>1645.2666666666664</v>
      </c>
      <c r="I108" s="36">
        <v>1711.4333333333329</v>
      </c>
      <c r="J108" s="36">
        <v>1755.8666666666663</v>
      </c>
      <c r="K108" s="31">
        <v>1667</v>
      </c>
      <c r="L108" s="31">
        <v>1556.4</v>
      </c>
      <c r="M108" s="31">
        <v>3.0906400000000001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270.85000000000002</v>
      </c>
      <c r="D109" s="36">
        <v>270.83333333333331</v>
      </c>
      <c r="E109" s="36">
        <v>266.31666666666661</v>
      </c>
      <c r="F109" s="36">
        <v>261.7833333333333</v>
      </c>
      <c r="G109" s="36">
        <v>257.26666666666659</v>
      </c>
      <c r="H109" s="36">
        <v>275.36666666666662</v>
      </c>
      <c r="I109" s="36">
        <v>279.88333333333338</v>
      </c>
      <c r="J109" s="36">
        <v>284.41666666666663</v>
      </c>
      <c r="K109" s="31">
        <v>275.35000000000002</v>
      </c>
      <c r="L109" s="31">
        <v>266.3</v>
      </c>
      <c r="M109" s="31">
        <v>89.793629999999993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2865.05</v>
      </c>
      <c r="D110" s="36">
        <v>2856.3666666666668</v>
      </c>
      <c r="E110" s="36">
        <v>2814.7333333333336</v>
      </c>
      <c r="F110" s="36">
        <v>2764.416666666667</v>
      </c>
      <c r="G110" s="36">
        <v>2722.7833333333338</v>
      </c>
      <c r="H110" s="36">
        <v>2906.6833333333334</v>
      </c>
      <c r="I110" s="36">
        <v>2948.3166666666666</v>
      </c>
      <c r="J110" s="36">
        <v>2998.6333333333332</v>
      </c>
      <c r="K110" s="31">
        <v>2898</v>
      </c>
      <c r="L110" s="31">
        <v>2806.05</v>
      </c>
      <c r="M110" s="31">
        <v>3.6478899999999999</v>
      </c>
      <c r="N110" s="1"/>
      <c r="O110" s="1"/>
    </row>
    <row r="111" spans="1:15" ht="12.75" customHeight="1">
      <c r="A111" s="33">
        <v>101</v>
      </c>
      <c r="B111" s="53" t="s">
        <v>846</v>
      </c>
      <c r="C111" s="31">
        <v>913.8</v>
      </c>
      <c r="D111" s="36">
        <v>916.80000000000007</v>
      </c>
      <c r="E111" s="36">
        <v>906.00000000000011</v>
      </c>
      <c r="F111" s="36">
        <v>898.2</v>
      </c>
      <c r="G111" s="36">
        <v>887.40000000000009</v>
      </c>
      <c r="H111" s="36">
        <v>924.60000000000014</v>
      </c>
      <c r="I111" s="36">
        <v>935.40000000000009</v>
      </c>
      <c r="J111" s="36">
        <v>943.20000000000016</v>
      </c>
      <c r="K111" s="31">
        <v>927.6</v>
      </c>
      <c r="L111" s="31">
        <v>909</v>
      </c>
      <c r="M111" s="31">
        <v>0.77507999999999999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60.69</v>
      </c>
      <c r="D112" s="36">
        <v>60.833333333333336</v>
      </c>
      <c r="E112" s="36">
        <v>59.916666666666671</v>
      </c>
      <c r="F112" s="36">
        <v>59.143333333333338</v>
      </c>
      <c r="G112" s="36">
        <v>58.226666666666674</v>
      </c>
      <c r="H112" s="36">
        <v>61.606666666666669</v>
      </c>
      <c r="I112" s="36">
        <v>62.523333333333341</v>
      </c>
      <c r="J112" s="36">
        <v>63.296666666666667</v>
      </c>
      <c r="K112" s="31">
        <v>61.75</v>
      </c>
      <c r="L112" s="31">
        <v>60.06</v>
      </c>
      <c r="M112" s="31">
        <v>59.543280000000003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2898.1</v>
      </c>
      <c r="D113" s="36">
        <v>2918.1833333333329</v>
      </c>
      <c r="E113" s="36">
        <v>2847.3666666666659</v>
      </c>
      <c r="F113" s="36">
        <v>2796.6333333333328</v>
      </c>
      <c r="G113" s="36">
        <v>2725.8166666666657</v>
      </c>
      <c r="H113" s="36">
        <v>2968.9166666666661</v>
      </c>
      <c r="I113" s="36">
        <v>3039.7333333333327</v>
      </c>
      <c r="J113" s="36">
        <v>3090.4666666666662</v>
      </c>
      <c r="K113" s="31">
        <v>2989</v>
      </c>
      <c r="L113" s="31">
        <v>2867.45</v>
      </c>
      <c r="M113" s="31">
        <v>29.0747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760.1</v>
      </c>
      <c r="D114" s="36">
        <v>751.46666666666658</v>
      </c>
      <c r="E114" s="36">
        <v>735.68333333333317</v>
      </c>
      <c r="F114" s="36">
        <v>711.26666666666654</v>
      </c>
      <c r="G114" s="36">
        <v>695.48333333333312</v>
      </c>
      <c r="H114" s="36">
        <v>775.88333333333321</v>
      </c>
      <c r="I114" s="36">
        <v>791.66666666666674</v>
      </c>
      <c r="J114" s="36">
        <v>816.08333333333326</v>
      </c>
      <c r="K114" s="31">
        <v>767.25</v>
      </c>
      <c r="L114" s="31">
        <v>727.05</v>
      </c>
      <c r="M114" s="31">
        <v>3.2388699999999999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2335.35</v>
      </c>
      <c r="D115" s="36">
        <v>2322.4500000000003</v>
      </c>
      <c r="E115" s="36">
        <v>2294.9000000000005</v>
      </c>
      <c r="F115" s="36">
        <v>2254.4500000000003</v>
      </c>
      <c r="G115" s="36">
        <v>2226.9000000000005</v>
      </c>
      <c r="H115" s="36">
        <v>2362.9000000000005</v>
      </c>
      <c r="I115" s="36">
        <v>2390.4500000000007</v>
      </c>
      <c r="J115" s="36">
        <v>2430.9000000000005</v>
      </c>
      <c r="K115" s="31">
        <v>2350</v>
      </c>
      <c r="L115" s="31">
        <v>2282</v>
      </c>
      <c r="M115" s="31">
        <v>4.1850500000000004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9765.1</v>
      </c>
      <c r="D116" s="36">
        <v>9782.1333333333332</v>
      </c>
      <c r="E116" s="36">
        <v>9711.9666666666672</v>
      </c>
      <c r="F116" s="36">
        <v>9658.8333333333339</v>
      </c>
      <c r="G116" s="36">
        <v>9588.6666666666679</v>
      </c>
      <c r="H116" s="36">
        <v>9835.2666666666664</v>
      </c>
      <c r="I116" s="36">
        <v>9905.4333333333343</v>
      </c>
      <c r="J116" s="36">
        <v>9958.5666666666657</v>
      </c>
      <c r="K116" s="31">
        <v>9852.2999999999993</v>
      </c>
      <c r="L116" s="31">
        <v>9729</v>
      </c>
      <c r="M116" s="31">
        <v>0.11379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794.45</v>
      </c>
      <c r="D117" s="36">
        <v>788.93333333333339</v>
      </c>
      <c r="E117" s="36">
        <v>779.96666666666681</v>
      </c>
      <c r="F117" s="36">
        <v>765.48333333333346</v>
      </c>
      <c r="G117" s="36">
        <v>756.51666666666688</v>
      </c>
      <c r="H117" s="36">
        <v>803.41666666666674</v>
      </c>
      <c r="I117" s="36">
        <v>812.38333333333344</v>
      </c>
      <c r="J117" s="36">
        <v>826.86666666666667</v>
      </c>
      <c r="K117" s="31">
        <v>797.9</v>
      </c>
      <c r="L117" s="31">
        <v>774.45</v>
      </c>
      <c r="M117" s="31">
        <v>1.27491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522.1</v>
      </c>
      <c r="D118" s="36">
        <v>528.33333333333337</v>
      </c>
      <c r="E118" s="36">
        <v>514.16666666666674</v>
      </c>
      <c r="F118" s="36">
        <v>506.23333333333335</v>
      </c>
      <c r="G118" s="36">
        <v>492.06666666666672</v>
      </c>
      <c r="H118" s="36">
        <v>536.26666666666677</v>
      </c>
      <c r="I118" s="36">
        <v>550.43333333333351</v>
      </c>
      <c r="J118" s="36">
        <v>558.36666666666679</v>
      </c>
      <c r="K118" s="31">
        <v>542.5</v>
      </c>
      <c r="L118" s="31">
        <v>520.4</v>
      </c>
      <c r="M118" s="31">
        <v>87.049090000000007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498.2</v>
      </c>
      <c r="D119" s="36">
        <v>499.2</v>
      </c>
      <c r="E119" s="36">
        <v>492.75</v>
      </c>
      <c r="F119" s="36">
        <v>487.3</v>
      </c>
      <c r="G119" s="36">
        <v>480.85</v>
      </c>
      <c r="H119" s="36">
        <v>504.65</v>
      </c>
      <c r="I119" s="36">
        <v>511.09999999999991</v>
      </c>
      <c r="J119" s="36">
        <v>516.54999999999995</v>
      </c>
      <c r="K119" s="31">
        <v>505.65</v>
      </c>
      <c r="L119" s="31">
        <v>493.75</v>
      </c>
      <c r="M119" s="31">
        <v>3.1314700000000002</v>
      </c>
      <c r="N119" s="1"/>
      <c r="O119" s="1"/>
    </row>
    <row r="120" spans="1:15" ht="12.75" customHeight="1">
      <c r="A120" s="33">
        <v>110</v>
      </c>
      <c r="B120" s="53" t="s">
        <v>847</v>
      </c>
      <c r="C120" s="31">
        <v>993.8</v>
      </c>
      <c r="D120" s="36">
        <v>999.93333333333339</v>
      </c>
      <c r="E120" s="36">
        <v>984.86666666666679</v>
      </c>
      <c r="F120" s="36">
        <v>975.93333333333339</v>
      </c>
      <c r="G120" s="36">
        <v>960.86666666666679</v>
      </c>
      <c r="H120" s="36">
        <v>1008.8666666666668</v>
      </c>
      <c r="I120" s="36">
        <v>1023.9333333333334</v>
      </c>
      <c r="J120" s="36">
        <v>1032.8666666666668</v>
      </c>
      <c r="K120" s="31">
        <v>1015</v>
      </c>
      <c r="L120" s="31">
        <v>991</v>
      </c>
      <c r="M120" s="31">
        <v>5.3895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1650.4</v>
      </c>
      <c r="D121" s="36">
        <v>1650.4666666666665</v>
      </c>
      <c r="E121" s="36">
        <v>1630.9333333333329</v>
      </c>
      <c r="F121" s="36">
        <v>1611.4666666666665</v>
      </c>
      <c r="G121" s="36">
        <v>1591.9333333333329</v>
      </c>
      <c r="H121" s="36">
        <v>1669.9333333333329</v>
      </c>
      <c r="I121" s="36">
        <v>1689.4666666666662</v>
      </c>
      <c r="J121" s="36">
        <v>1708.9333333333329</v>
      </c>
      <c r="K121" s="31">
        <v>1670</v>
      </c>
      <c r="L121" s="31">
        <v>1631</v>
      </c>
      <c r="M121" s="31">
        <v>3.5705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1365.65</v>
      </c>
      <c r="D122" s="36">
        <v>1376.2</v>
      </c>
      <c r="E122" s="36">
        <v>1342.4</v>
      </c>
      <c r="F122" s="36">
        <v>1319.15</v>
      </c>
      <c r="G122" s="36">
        <v>1285.3500000000001</v>
      </c>
      <c r="H122" s="36">
        <v>1399.45</v>
      </c>
      <c r="I122" s="36">
        <v>1433.2499999999998</v>
      </c>
      <c r="J122" s="36">
        <v>1456.5</v>
      </c>
      <c r="K122" s="31">
        <v>1410</v>
      </c>
      <c r="L122" s="31">
        <v>1352.95</v>
      </c>
      <c r="M122" s="31">
        <v>16.40128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1585.8</v>
      </c>
      <c r="D123" s="36">
        <v>1586.95</v>
      </c>
      <c r="E123" s="36">
        <v>1574.9</v>
      </c>
      <c r="F123" s="36">
        <v>1564</v>
      </c>
      <c r="G123" s="36">
        <v>1551.95</v>
      </c>
      <c r="H123" s="36">
        <v>1597.8500000000001</v>
      </c>
      <c r="I123" s="36">
        <v>1609.8999999999999</v>
      </c>
      <c r="J123" s="36">
        <v>1620.8000000000002</v>
      </c>
      <c r="K123" s="31">
        <v>1599</v>
      </c>
      <c r="L123" s="31">
        <v>1576.05</v>
      </c>
      <c r="M123" s="31">
        <v>9.0681899999999995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169.04</v>
      </c>
      <c r="D124" s="36">
        <v>169.93666666666667</v>
      </c>
      <c r="E124" s="36">
        <v>167.90333333333334</v>
      </c>
      <c r="F124" s="36">
        <v>166.76666666666668</v>
      </c>
      <c r="G124" s="36">
        <v>164.73333333333335</v>
      </c>
      <c r="H124" s="36">
        <v>171.07333333333332</v>
      </c>
      <c r="I124" s="36">
        <v>173.10666666666663</v>
      </c>
      <c r="J124" s="36">
        <v>174.24333333333331</v>
      </c>
      <c r="K124" s="31">
        <v>171.97</v>
      </c>
      <c r="L124" s="31">
        <v>168.8</v>
      </c>
      <c r="M124" s="31">
        <v>31.543810000000001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1563.25</v>
      </c>
      <c r="D125" s="36">
        <v>1580.5333333333335</v>
      </c>
      <c r="E125" s="36">
        <v>1538.2166666666672</v>
      </c>
      <c r="F125" s="36">
        <v>1513.1833333333336</v>
      </c>
      <c r="G125" s="36">
        <v>1470.8666666666672</v>
      </c>
      <c r="H125" s="36">
        <v>1605.5666666666671</v>
      </c>
      <c r="I125" s="36">
        <v>1647.8833333333332</v>
      </c>
      <c r="J125" s="36">
        <v>1672.916666666667</v>
      </c>
      <c r="K125" s="31">
        <v>1622.85</v>
      </c>
      <c r="L125" s="31">
        <v>1555.5</v>
      </c>
      <c r="M125" s="31">
        <v>2.9493399999999999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528.85</v>
      </c>
      <c r="D126" s="36">
        <v>530.36666666666667</v>
      </c>
      <c r="E126" s="36">
        <v>525.2833333333333</v>
      </c>
      <c r="F126" s="36">
        <v>521.71666666666658</v>
      </c>
      <c r="G126" s="36">
        <v>516.63333333333321</v>
      </c>
      <c r="H126" s="36">
        <v>533.93333333333339</v>
      </c>
      <c r="I126" s="36">
        <v>539.01666666666665</v>
      </c>
      <c r="J126" s="36">
        <v>542.58333333333348</v>
      </c>
      <c r="K126" s="31">
        <v>535.45000000000005</v>
      </c>
      <c r="L126" s="31">
        <v>526.79999999999995</v>
      </c>
      <c r="M126" s="31">
        <v>85.316999999999993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2069.9499999999998</v>
      </c>
      <c r="D127" s="36">
        <v>2090.5833333333335</v>
      </c>
      <c r="E127" s="36">
        <v>2044.3666666666668</v>
      </c>
      <c r="F127" s="36">
        <v>2018.7833333333333</v>
      </c>
      <c r="G127" s="36">
        <v>1972.5666666666666</v>
      </c>
      <c r="H127" s="36">
        <v>2116.166666666667</v>
      </c>
      <c r="I127" s="36">
        <v>2162.3833333333332</v>
      </c>
      <c r="J127" s="36">
        <v>2187.9666666666672</v>
      </c>
      <c r="K127" s="31">
        <v>2136.8000000000002</v>
      </c>
      <c r="L127" s="31">
        <v>2065</v>
      </c>
      <c r="M127" s="31">
        <v>11.67062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6084.2</v>
      </c>
      <c r="D128" s="36">
        <v>6118.1000000000013</v>
      </c>
      <c r="E128" s="36">
        <v>6041.2000000000025</v>
      </c>
      <c r="F128" s="36">
        <v>5998.2000000000016</v>
      </c>
      <c r="G128" s="36">
        <v>5921.3000000000029</v>
      </c>
      <c r="H128" s="36">
        <v>6161.1000000000022</v>
      </c>
      <c r="I128" s="36">
        <v>6238.0000000000018</v>
      </c>
      <c r="J128" s="36">
        <v>6281.0000000000018</v>
      </c>
      <c r="K128" s="31">
        <v>6195</v>
      </c>
      <c r="L128" s="31">
        <v>6075.1</v>
      </c>
      <c r="M128" s="31">
        <v>2.19794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3605.15</v>
      </c>
      <c r="D129" s="36">
        <v>3598.5499999999997</v>
      </c>
      <c r="E129" s="36">
        <v>3582.2499999999995</v>
      </c>
      <c r="F129" s="36">
        <v>3559.35</v>
      </c>
      <c r="G129" s="36">
        <v>3543.0499999999997</v>
      </c>
      <c r="H129" s="36">
        <v>3621.4499999999994</v>
      </c>
      <c r="I129" s="36">
        <v>3637.7499999999995</v>
      </c>
      <c r="J129" s="36">
        <v>3660.6499999999992</v>
      </c>
      <c r="K129" s="31">
        <v>3614.85</v>
      </c>
      <c r="L129" s="31">
        <v>3575.65</v>
      </c>
      <c r="M129" s="31">
        <v>4.2081799999999996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4387.8999999999996</v>
      </c>
      <c r="D130" s="36">
        <v>4432.45</v>
      </c>
      <c r="E130" s="36">
        <v>4308</v>
      </c>
      <c r="F130" s="36">
        <v>4228.1000000000004</v>
      </c>
      <c r="G130" s="36">
        <v>4103.6500000000005</v>
      </c>
      <c r="H130" s="36">
        <v>4512.3499999999995</v>
      </c>
      <c r="I130" s="36">
        <v>4636.7999999999984</v>
      </c>
      <c r="J130" s="36">
        <v>4716.6999999999989</v>
      </c>
      <c r="K130" s="31">
        <v>4556.8999999999996</v>
      </c>
      <c r="L130" s="31">
        <v>4352.55</v>
      </c>
      <c r="M130" s="31">
        <v>3.1985899999999998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1598.6</v>
      </c>
      <c r="D131" s="36">
        <v>1610.6499999999999</v>
      </c>
      <c r="E131" s="36">
        <v>1579.9499999999998</v>
      </c>
      <c r="F131" s="36">
        <v>1561.3</v>
      </c>
      <c r="G131" s="36">
        <v>1530.6</v>
      </c>
      <c r="H131" s="36">
        <v>1629.2999999999997</v>
      </c>
      <c r="I131" s="36">
        <v>1660</v>
      </c>
      <c r="J131" s="36">
        <v>1678.6499999999996</v>
      </c>
      <c r="K131" s="31">
        <v>1641.35</v>
      </c>
      <c r="L131" s="31">
        <v>1592</v>
      </c>
      <c r="M131" s="31">
        <v>0.34057999999999999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988.85</v>
      </c>
      <c r="D132" s="36">
        <v>990.25</v>
      </c>
      <c r="E132" s="36">
        <v>983.6</v>
      </c>
      <c r="F132" s="36">
        <v>978.35</v>
      </c>
      <c r="G132" s="36">
        <v>971.7</v>
      </c>
      <c r="H132" s="36">
        <v>995.5</v>
      </c>
      <c r="I132" s="36">
        <v>1002.1500000000001</v>
      </c>
      <c r="J132" s="36">
        <v>1007.4</v>
      </c>
      <c r="K132" s="31">
        <v>996.9</v>
      </c>
      <c r="L132" s="31">
        <v>985</v>
      </c>
      <c r="M132" s="31">
        <v>14.19281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1781.55</v>
      </c>
      <c r="D133" s="36">
        <v>1777.5833333333333</v>
      </c>
      <c r="E133" s="36">
        <v>1766.1666666666665</v>
      </c>
      <c r="F133" s="36">
        <v>1750.7833333333333</v>
      </c>
      <c r="G133" s="36">
        <v>1739.3666666666666</v>
      </c>
      <c r="H133" s="36">
        <v>1792.9666666666665</v>
      </c>
      <c r="I133" s="36">
        <v>1804.383333333333</v>
      </c>
      <c r="J133" s="36">
        <v>1819.7666666666664</v>
      </c>
      <c r="K133" s="31">
        <v>1789</v>
      </c>
      <c r="L133" s="31">
        <v>1762.2</v>
      </c>
      <c r="M133" s="31">
        <v>4.9594899999999997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5576.9</v>
      </c>
      <c r="D134" s="36">
        <v>5587.916666666667</v>
      </c>
      <c r="E134" s="36">
        <v>5496.1333333333341</v>
      </c>
      <c r="F134" s="36">
        <v>5415.3666666666668</v>
      </c>
      <c r="G134" s="36">
        <v>5323.5833333333339</v>
      </c>
      <c r="H134" s="36">
        <v>5668.6833333333343</v>
      </c>
      <c r="I134" s="36">
        <v>5760.4666666666672</v>
      </c>
      <c r="J134" s="36">
        <v>5841.2333333333345</v>
      </c>
      <c r="K134" s="31">
        <v>5679.7</v>
      </c>
      <c r="L134" s="31">
        <v>5507.15</v>
      </c>
      <c r="M134" s="31">
        <v>0.24767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1220.5</v>
      </c>
      <c r="D135" s="36">
        <v>1230.0166666666667</v>
      </c>
      <c r="E135" s="36">
        <v>1208.4833333333333</v>
      </c>
      <c r="F135" s="36">
        <v>1196.4666666666667</v>
      </c>
      <c r="G135" s="36">
        <v>1174.9333333333334</v>
      </c>
      <c r="H135" s="36">
        <v>1242.0333333333333</v>
      </c>
      <c r="I135" s="36">
        <v>1263.5666666666666</v>
      </c>
      <c r="J135" s="36">
        <v>1275.5833333333333</v>
      </c>
      <c r="K135" s="31">
        <v>1251.55</v>
      </c>
      <c r="L135" s="31">
        <v>1218</v>
      </c>
      <c r="M135" s="31">
        <v>1.7079899999999999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462.25</v>
      </c>
      <c r="D136" s="36">
        <v>467.41666666666669</v>
      </c>
      <c r="E136" s="36">
        <v>455.48333333333335</v>
      </c>
      <c r="F136" s="36">
        <v>448.71666666666664</v>
      </c>
      <c r="G136" s="36">
        <v>436.7833333333333</v>
      </c>
      <c r="H136" s="36">
        <v>474.18333333333339</v>
      </c>
      <c r="I136" s="36">
        <v>486.11666666666667</v>
      </c>
      <c r="J136" s="36">
        <v>492.88333333333344</v>
      </c>
      <c r="K136" s="31">
        <v>479.35</v>
      </c>
      <c r="L136" s="31">
        <v>460.65</v>
      </c>
      <c r="M136" s="31">
        <v>62.122590000000002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3815.7</v>
      </c>
      <c r="D137" s="36">
        <v>3820.3666666666663</v>
      </c>
      <c r="E137" s="36">
        <v>3797.5333333333328</v>
      </c>
      <c r="F137" s="36">
        <v>3779.3666666666663</v>
      </c>
      <c r="G137" s="36">
        <v>3756.5333333333328</v>
      </c>
      <c r="H137" s="36">
        <v>3838.5333333333328</v>
      </c>
      <c r="I137" s="36">
        <v>3861.3666666666659</v>
      </c>
      <c r="J137" s="36">
        <v>3879.5333333333328</v>
      </c>
      <c r="K137" s="31">
        <v>3843.2</v>
      </c>
      <c r="L137" s="31">
        <v>3802.2</v>
      </c>
      <c r="M137" s="31">
        <v>1.8174399999999999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1960.85</v>
      </c>
      <c r="D138" s="36">
        <v>1971.7833333333335</v>
      </c>
      <c r="E138" s="36">
        <v>1931.5666666666671</v>
      </c>
      <c r="F138" s="36">
        <v>1902.2833333333335</v>
      </c>
      <c r="G138" s="36">
        <v>1862.0666666666671</v>
      </c>
      <c r="H138" s="36">
        <v>2001.0666666666671</v>
      </c>
      <c r="I138" s="36">
        <v>2041.2833333333338</v>
      </c>
      <c r="J138" s="36">
        <v>2070.5666666666671</v>
      </c>
      <c r="K138" s="31">
        <v>2012</v>
      </c>
      <c r="L138" s="31">
        <v>1942.5</v>
      </c>
      <c r="M138" s="31">
        <v>5.5535800000000002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1162.7</v>
      </c>
      <c r="D139" s="36">
        <v>1166.0999999999999</v>
      </c>
      <c r="E139" s="36">
        <v>1144.1999999999998</v>
      </c>
      <c r="F139" s="36">
        <v>1125.6999999999998</v>
      </c>
      <c r="G139" s="36">
        <v>1103.7999999999997</v>
      </c>
      <c r="H139" s="36">
        <v>1184.5999999999999</v>
      </c>
      <c r="I139" s="36">
        <v>1206.5</v>
      </c>
      <c r="J139" s="36">
        <v>1225</v>
      </c>
      <c r="K139" s="31">
        <v>1188</v>
      </c>
      <c r="L139" s="31">
        <v>1147.5999999999999</v>
      </c>
      <c r="M139" s="31">
        <v>1.0602199999999999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859.25</v>
      </c>
      <c r="D140" s="36">
        <v>859.93333333333339</v>
      </c>
      <c r="E140" s="36">
        <v>853.36666666666679</v>
      </c>
      <c r="F140" s="36">
        <v>847.48333333333335</v>
      </c>
      <c r="G140" s="36">
        <v>840.91666666666674</v>
      </c>
      <c r="H140" s="36">
        <v>865.81666666666683</v>
      </c>
      <c r="I140" s="36">
        <v>872.38333333333344</v>
      </c>
      <c r="J140" s="36">
        <v>878.26666666666688</v>
      </c>
      <c r="K140" s="31">
        <v>866.5</v>
      </c>
      <c r="L140" s="31">
        <v>854.05</v>
      </c>
      <c r="M140" s="31">
        <v>15.97012</v>
      </c>
      <c r="N140" s="1"/>
      <c r="O140" s="1"/>
    </row>
    <row r="141" spans="1:15" ht="12.75" customHeight="1">
      <c r="A141" s="33">
        <v>131</v>
      </c>
      <c r="B141" s="53" t="s">
        <v>848</v>
      </c>
      <c r="C141" s="31">
        <v>2428.35</v>
      </c>
      <c r="D141" s="36">
        <v>2418.3166666666671</v>
      </c>
      <c r="E141" s="36">
        <v>2377.6333333333341</v>
      </c>
      <c r="F141" s="36">
        <v>2326.916666666667</v>
      </c>
      <c r="G141" s="36">
        <v>2286.233333333334</v>
      </c>
      <c r="H141" s="36">
        <v>2469.0333333333342</v>
      </c>
      <c r="I141" s="36">
        <v>2509.7166666666676</v>
      </c>
      <c r="J141" s="36">
        <v>2560.4333333333343</v>
      </c>
      <c r="K141" s="31">
        <v>2459</v>
      </c>
      <c r="L141" s="31">
        <v>2367.6</v>
      </c>
      <c r="M141" s="31">
        <v>2.3502100000000001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646.15</v>
      </c>
      <c r="D142" s="36">
        <v>641.98333333333323</v>
      </c>
      <c r="E142" s="36">
        <v>636.26666666666642</v>
      </c>
      <c r="F142" s="36">
        <v>626.38333333333321</v>
      </c>
      <c r="G142" s="36">
        <v>620.6666666666664</v>
      </c>
      <c r="H142" s="36">
        <v>651.86666666666645</v>
      </c>
      <c r="I142" s="36">
        <v>657.58333333333337</v>
      </c>
      <c r="J142" s="36">
        <v>667.46666666666647</v>
      </c>
      <c r="K142" s="31">
        <v>647.70000000000005</v>
      </c>
      <c r="L142" s="31">
        <v>632.1</v>
      </c>
      <c r="M142" s="31">
        <v>34.523420000000002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1799.4</v>
      </c>
      <c r="D143" s="36">
        <v>1786.5333333333335</v>
      </c>
      <c r="E143" s="36">
        <v>1769.616666666667</v>
      </c>
      <c r="F143" s="36">
        <v>1739.8333333333335</v>
      </c>
      <c r="G143" s="36">
        <v>1722.916666666667</v>
      </c>
      <c r="H143" s="36">
        <v>1816.3166666666671</v>
      </c>
      <c r="I143" s="36">
        <v>1833.2333333333336</v>
      </c>
      <c r="J143" s="36">
        <v>1863.0166666666671</v>
      </c>
      <c r="K143" s="31">
        <v>1803.45</v>
      </c>
      <c r="L143" s="31">
        <v>1756.75</v>
      </c>
      <c r="M143" s="31">
        <v>8.41113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2870.4</v>
      </c>
      <c r="D144" s="36">
        <v>2880.6</v>
      </c>
      <c r="E144" s="36">
        <v>2850.2</v>
      </c>
      <c r="F144" s="36">
        <v>2830</v>
      </c>
      <c r="G144" s="36">
        <v>2799.6</v>
      </c>
      <c r="H144" s="36">
        <v>2900.7999999999997</v>
      </c>
      <c r="I144" s="36">
        <v>2931.2000000000003</v>
      </c>
      <c r="J144" s="36">
        <v>2951.3999999999996</v>
      </c>
      <c r="K144" s="31">
        <v>2911</v>
      </c>
      <c r="L144" s="31">
        <v>2860.4</v>
      </c>
      <c r="M144" s="31">
        <v>1.31803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1062</v>
      </c>
      <c r="D145" s="36">
        <v>1061.7</v>
      </c>
      <c r="E145" s="36">
        <v>1040</v>
      </c>
      <c r="F145" s="36">
        <v>1018</v>
      </c>
      <c r="G145" s="36">
        <v>996.3</v>
      </c>
      <c r="H145" s="36">
        <v>1083.7</v>
      </c>
      <c r="I145" s="36">
        <v>1105.4000000000003</v>
      </c>
      <c r="J145" s="36">
        <v>1127.4000000000001</v>
      </c>
      <c r="K145" s="31">
        <v>1083.4000000000001</v>
      </c>
      <c r="L145" s="31">
        <v>1039.7</v>
      </c>
      <c r="M145" s="31">
        <v>22.1646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2951.1</v>
      </c>
      <c r="D146" s="36">
        <v>2994.9833333333336</v>
      </c>
      <c r="E146" s="36">
        <v>2896.2166666666672</v>
      </c>
      <c r="F146" s="36">
        <v>2841.3333333333335</v>
      </c>
      <c r="G146" s="36">
        <v>2742.5666666666671</v>
      </c>
      <c r="H146" s="36">
        <v>3049.8666666666672</v>
      </c>
      <c r="I146" s="36">
        <v>3148.6333333333337</v>
      </c>
      <c r="J146" s="36">
        <v>3203.5166666666673</v>
      </c>
      <c r="K146" s="31">
        <v>3093.75</v>
      </c>
      <c r="L146" s="31">
        <v>2940.1</v>
      </c>
      <c r="M146" s="31">
        <v>13.92991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421.2</v>
      </c>
      <c r="D147" s="36">
        <v>424.2166666666667</v>
      </c>
      <c r="E147" s="36">
        <v>415.98333333333341</v>
      </c>
      <c r="F147" s="36">
        <v>410.76666666666671</v>
      </c>
      <c r="G147" s="36">
        <v>402.53333333333342</v>
      </c>
      <c r="H147" s="36">
        <v>429.43333333333339</v>
      </c>
      <c r="I147" s="36">
        <v>437.66666666666674</v>
      </c>
      <c r="J147" s="36">
        <v>442.88333333333338</v>
      </c>
      <c r="K147" s="31">
        <v>432.45</v>
      </c>
      <c r="L147" s="31">
        <v>419</v>
      </c>
      <c r="M147" s="31">
        <v>16.712420000000002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181.39</v>
      </c>
      <c r="D148" s="36">
        <v>180.27999999999997</v>
      </c>
      <c r="E148" s="36">
        <v>177.60999999999996</v>
      </c>
      <c r="F148" s="36">
        <v>173.82999999999998</v>
      </c>
      <c r="G148" s="36">
        <v>171.15999999999997</v>
      </c>
      <c r="H148" s="36">
        <v>184.05999999999995</v>
      </c>
      <c r="I148" s="36">
        <v>186.72999999999996</v>
      </c>
      <c r="J148" s="36">
        <v>190.50999999999993</v>
      </c>
      <c r="K148" s="31">
        <v>182.95</v>
      </c>
      <c r="L148" s="31">
        <v>176.5</v>
      </c>
      <c r="M148" s="31">
        <v>53.096490000000003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4911.45</v>
      </c>
      <c r="D149" s="36">
        <v>4903.4666666666662</v>
      </c>
      <c r="E149" s="36">
        <v>4876.9833333333327</v>
      </c>
      <c r="F149" s="36">
        <v>4842.5166666666664</v>
      </c>
      <c r="G149" s="36">
        <v>4816.0333333333328</v>
      </c>
      <c r="H149" s="36">
        <v>4937.9333333333325</v>
      </c>
      <c r="I149" s="36">
        <v>4964.4166666666661</v>
      </c>
      <c r="J149" s="36">
        <v>4998.8833333333323</v>
      </c>
      <c r="K149" s="31">
        <v>4929.95</v>
      </c>
      <c r="L149" s="31">
        <v>4869</v>
      </c>
      <c r="M149" s="31">
        <v>4.8084199999999999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12859.75</v>
      </c>
      <c r="D150" s="36">
        <v>12808.266666666668</v>
      </c>
      <c r="E150" s="36">
        <v>12741.533333333336</v>
      </c>
      <c r="F150" s="36">
        <v>12623.316666666668</v>
      </c>
      <c r="G150" s="36">
        <v>12556.583333333336</v>
      </c>
      <c r="H150" s="36">
        <v>12926.483333333337</v>
      </c>
      <c r="I150" s="36">
        <v>12993.216666666671</v>
      </c>
      <c r="J150" s="36">
        <v>13111.433333333338</v>
      </c>
      <c r="K150" s="31">
        <v>12875</v>
      </c>
      <c r="L150" s="31">
        <v>12690.05</v>
      </c>
      <c r="M150" s="31">
        <v>2.6598000000000002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3306.5</v>
      </c>
      <c r="D151" s="36">
        <v>3308.1</v>
      </c>
      <c r="E151" s="36">
        <v>3287.25</v>
      </c>
      <c r="F151" s="36">
        <v>3268</v>
      </c>
      <c r="G151" s="36">
        <v>3247.15</v>
      </c>
      <c r="H151" s="36">
        <v>3327.35</v>
      </c>
      <c r="I151" s="36">
        <v>3348.1999999999994</v>
      </c>
      <c r="J151" s="36">
        <v>3367.45</v>
      </c>
      <c r="K151" s="31">
        <v>3328.95</v>
      </c>
      <c r="L151" s="31">
        <v>3288.85</v>
      </c>
      <c r="M151" s="31">
        <v>2.30613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6969.05</v>
      </c>
      <c r="D152" s="36">
        <v>6984.8666666666677</v>
      </c>
      <c r="E152" s="36">
        <v>6907.383333333335</v>
      </c>
      <c r="F152" s="36">
        <v>6845.7166666666672</v>
      </c>
      <c r="G152" s="36">
        <v>6768.2333333333345</v>
      </c>
      <c r="H152" s="36">
        <v>7046.5333333333356</v>
      </c>
      <c r="I152" s="36">
        <v>7124.0166666666673</v>
      </c>
      <c r="J152" s="36">
        <v>7185.6833333333361</v>
      </c>
      <c r="K152" s="31">
        <v>7062.35</v>
      </c>
      <c r="L152" s="31">
        <v>6923.2</v>
      </c>
      <c r="M152" s="31">
        <v>3.3668200000000001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807.85</v>
      </c>
      <c r="D153" s="36">
        <v>813.46666666666658</v>
      </c>
      <c r="E153" s="36">
        <v>797.93333333333317</v>
      </c>
      <c r="F153" s="36">
        <v>788.01666666666654</v>
      </c>
      <c r="G153" s="36">
        <v>772.48333333333312</v>
      </c>
      <c r="H153" s="36">
        <v>823.38333333333321</v>
      </c>
      <c r="I153" s="36">
        <v>838.91666666666674</v>
      </c>
      <c r="J153" s="36">
        <v>848.83333333333326</v>
      </c>
      <c r="K153" s="31">
        <v>829</v>
      </c>
      <c r="L153" s="31">
        <v>803.55</v>
      </c>
      <c r="M153" s="31">
        <v>3.0996299999999999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380.85</v>
      </c>
      <c r="D154" s="36">
        <v>378.2833333333333</v>
      </c>
      <c r="E154" s="36">
        <v>374.31666666666661</v>
      </c>
      <c r="F154" s="36">
        <v>367.7833333333333</v>
      </c>
      <c r="G154" s="36">
        <v>363.81666666666661</v>
      </c>
      <c r="H154" s="36">
        <v>384.81666666666661</v>
      </c>
      <c r="I154" s="36">
        <v>388.7833333333333</v>
      </c>
      <c r="J154" s="36">
        <v>395.31666666666661</v>
      </c>
      <c r="K154" s="31">
        <v>382.25</v>
      </c>
      <c r="L154" s="31">
        <v>371.75</v>
      </c>
      <c r="M154" s="31">
        <v>11.277950000000001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252.1</v>
      </c>
      <c r="D155" s="36">
        <v>255.03333333333333</v>
      </c>
      <c r="E155" s="36">
        <v>247.06666666666666</v>
      </c>
      <c r="F155" s="36">
        <v>242.03333333333333</v>
      </c>
      <c r="G155" s="36">
        <v>234.06666666666666</v>
      </c>
      <c r="H155" s="36">
        <v>260.06666666666666</v>
      </c>
      <c r="I155" s="36">
        <v>268.0333333333333</v>
      </c>
      <c r="J155" s="36">
        <v>273.06666666666666</v>
      </c>
      <c r="K155" s="31">
        <v>263</v>
      </c>
      <c r="L155" s="31">
        <v>250</v>
      </c>
      <c r="M155" s="31">
        <v>33.279029999999999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39.700000000000003</v>
      </c>
      <c r="D156" s="36">
        <v>39.74666666666667</v>
      </c>
      <c r="E156" s="36">
        <v>39.553333333333342</v>
      </c>
      <c r="F156" s="36">
        <v>39.406666666666673</v>
      </c>
      <c r="G156" s="36">
        <v>39.213333333333345</v>
      </c>
      <c r="H156" s="36">
        <v>39.893333333333338</v>
      </c>
      <c r="I156" s="36">
        <v>40.086666666666666</v>
      </c>
      <c r="J156" s="36">
        <v>40.233333333333334</v>
      </c>
      <c r="K156" s="31">
        <v>39.94</v>
      </c>
      <c r="L156" s="31">
        <v>39.6</v>
      </c>
      <c r="M156" s="31">
        <v>49.166800000000002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4933.55</v>
      </c>
      <c r="D157" s="36">
        <v>4929.3833333333332</v>
      </c>
      <c r="E157" s="36">
        <v>4909.7666666666664</v>
      </c>
      <c r="F157" s="36">
        <v>4885.9833333333336</v>
      </c>
      <c r="G157" s="36">
        <v>4866.3666666666668</v>
      </c>
      <c r="H157" s="36">
        <v>4953.1666666666661</v>
      </c>
      <c r="I157" s="36">
        <v>4972.7833333333328</v>
      </c>
      <c r="J157" s="36">
        <v>4996.5666666666657</v>
      </c>
      <c r="K157" s="31">
        <v>4949</v>
      </c>
      <c r="L157" s="31">
        <v>4905.6000000000004</v>
      </c>
      <c r="M157" s="31">
        <v>5.3637300000000003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607</v>
      </c>
      <c r="D158" s="36">
        <v>606.98333333333323</v>
      </c>
      <c r="E158" s="36">
        <v>600.61666666666645</v>
      </c>
      <c r="F158" s="36">
        <v>594.23333333333323</v>
      </c>
      <c r="G158" s="36">
        <v>587.86666666666645</v>
      </c>
      <c r="H158" s="36">
        <v>613.36666666666645</v>
      </c>
      <c r="I158" s="36">
        <v>619.73333333333323</v>
      </c>
      <c r="J158" s="36">
        <v>626.11666666666645</v>
      </c>
      <c r="K158" s="31">
        <v>613.35</v>
      </c>
      <c r="L158" s="31">
        <v>600.6</v>
      </c>
      <c r="M158" s="31">
        <v>3.0287600000000001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647.45000000000005</v>
      </c>
      <c r="D159" s="36">
        <v>663.2833333333333</v>
      </c>
      <c r="E159" s="36">
        <v>617.56666666666661</v>
      </c>
      <c r="F159" s="36">
        <v>587.68333333333328</v>
      </c>
      <c r="G159" s="36">
        <v>541.96666666666658</v>
      </c>
      <c r="H159" s="36">
        <v>693.16666666666663</v>
      </c>
      <c r="I159" s="36">
        <v>738.88333333333333</v>
      </c>
      <c r="J159" s="36">
        <v>768.76666666666665</v>
      </c>
      <c r="K159" s="31">
        <v>709</v>
      </c>
      <c r="L159" s="31">
        <v>633.4</v>
      </c>
      <c r="M159" s="31">
        <v>34.823860000000003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809.7</v>
      </c>
      <c r="D160" s="36">
        <v>811.91666666666663</v>
      </c>
      <c r="E160" s="36">
        <v>802.83333333333326</v>
      </c>
      <c r="F160" s="36">
        <v>795.96666666666658</v>
      </c>
      <c r="G160" s="36">
        <v>786.88333333333321</v>
      </c>
      <c r="H160" s="36">
        <v>818.7833333333333</v>
      </c>
      <c r="I160" s="36">
        <v>827.86666666666656</v>
      </c>
      <c r="J160" s="36">
        <v>834.73333333333335</v>
      </c>
      <c r="K160" s="31">
        <v>821</v>
      </c>
      <c r="L160" s="31">
        <v>805.05</v>
      </c>
      <c r="M160" s="31">
        <v>1.45923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2592.6999999999998</v>
      </c>
      <c r="D161" s="36">
        <v>2569.5666666666666</v>
      </c>
      <c r="E161" s="36">
        <v>2537.1333333333332</v>
      </c>
      <c r="F161" s="36">
        <v>2481.5666666666666</v>
      </c>
      <c r="G161" s="36">
        <v>2449.1333333333332</v>
      </c>
      <c r="H161" s="36">
        <v>2625.1333333333332</v>
      </c>
      <c r="I161" s="36">
        <v>2657.5666666666666</v>
      </c>
      <c r="J161" s="36">
        <v>2713.1333333333332</v>
      </c>
      <c r="K161" s="31">
        <v>2602</v>
      </c>
      <c r="L161" s="31">
        <v>2514</v>
      </c>
      <c r="M161" s="31">
        <v>0.93091000000000002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215.7</v>
      </c>
      <c r="D162" s="36">
        <v>217.20000000000002</v>
      </c>
      <c r="E162" s="36">
        <v>213.40000000000003</v>
      </c>
      <c r="F162" s="36">
        <v>211.10000000000002</v>
      </c>
      <c r="G162" s="36">
        <v>207.30000000000004</v>
      </c>
      <c r="H162" s="36">
        <v>219.50000000000003</v>
      </c>
      <c r="I162" s="36">
        <v>223.30000000000004</v>
      </c>
      <c r="J162" s="36">
        <v>225.60000000000002</v>
      </c>
      <c r="K162" s="31">
        <v>221</v>
      </c>
      <c r="L162" s="31">
        <v>214.9</v>
      </c>
      <c r="M162" s="31">
        <v>48.760039999999996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83.62</v>
      </c>
      <c r="D163" s="36">
        <v>84.04</v>
      </c>
      <c r="E163" s="36">
        <v>83.080000000000013</v>
      </c>
      <c r="F163" s="36">
        <v>82.54</v>
      </c>
      <c r="G163" s="36">
        <v>81.580000000000013</v>
      </c>
      <c r="H163" s="36">
        <v>84.580000000000013</v>
      </c>
      <c r="I163" s="36">
        <v>85.54000000000002</v>
      </c>
      <c r="J163" s="36">
        <v>86.080000000000013</v>
      </c>
      <c r="K163" s="31">
        <v>85</v>
      </c>
      <c r="L163" s="31">
        <v>83.5</v>
      </c>
      <c r="M163" s="31">
        <v>27.627199999999998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1238.8499999999999</v>
      </c>
      <c r="D164" s="36">
        <v>1239.4166666666667</v>
      </c>
      <c r="E164" s="36">
        <v>1226.4333333333334</v>
      </c>
      <c r="F164" s="36">
        <v>1214.0166666666667</v>
      </c>
      <c r="G164" s="36">
        <v>1201.0333333333333</v>
      </c>
      <c r="H164" s="36">
        <v>1251.8333333333335</v>
      </c>
      <c r="I164" s="36">
        <v>1264.8166666666666</v>
      </c>
      <c r="J164" s="36">
        <v>1277.2333333333336</v>
      </c>
      <c r="K164" s="31">
        <v>1252.4000000000001</v>
      </c>
      <c r="L164" s="31">
        <v>1227</v>
      </c>
      <c r="M164" s="31">
        <v>3.1002999999999998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3810.05</v>
      </c>
      <c r="D165" s="36">
        <v>3806.4</v>
      </c>
      <c r="E165" s="36">
        <v>3791.55</v>
      </c>
      <c r="F165" s="36">
        <v>3773.05</v>
      </c>
      <c r="G165" s="36">
        <v>3758.2000000000003</v>
      </c>
      <c r="H165" s="36">
        <v>3824.9</v>
      </c>
      <c r="I165" s="36">
        <v>3839.7499999999995</v>
      </c>
      <c r="J165" s="36">
        <v>3858.25</v>
      </c>
      <c r="K165" s="31">
        <v>3821.25</v>
      </c>
      <c r="L165" s="31">
        <v>3787.9</v>
      </c>
      <c r="M165" s="31">
        <v>1.3522099999999999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512.4</v>
      </c>
      <c r="D166" s="36">
        <v>511.73333333333329</v>
      </c>
      <c r="E166" s="36">
        <v>508.66666666666663</v>
      </c>
      <c r="F166" s="36">
        <v>504.93333333333334</v>
      </c>
      <c r="G166" s="36">
        <v>501.86666666666667</v>
      </c>
      <c r="H166" s="36">
        <v>515.46666666666658</v>
      </c>
      <c r="I166" s="36">
        <v>518.5333333333333</v>
      </c>
      <c r="J166" s="36">
        <v>522.26666666666654</v>
      </c>
      <c r="K166" s="31">
        <v>514.79999999999995</v>
      </c>
      <c r="L166" s="31">
        <v>508</v>
      </c>
      <c r="M166" s="31">
        <v>23.063770000000002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531</v>
      </c>
      <c r="D167" s="36">
        <v>529.36666666666667</v>
      </c>
      <c r="E167" s="36">
        <v>523.73333333333335</v>
      </c>
      <c r="F167" s="36">
        <v>516.4666666666667</v>
      </c>
      <c r="G167" s="36">
        <v>510.83333333333337</v>
      </c>
      <c r="H167" s="36">
        <v>536.63333333333333</v>
      </c>
      <c r="I167" s="36">
        <v>542.26666666666677</v>
      </c>
      <c r="J167" s="36">
        <v>549.5333333333333</v>
      </c>
      <c r="K167" s="31">
        <v>535</v>
      </c>
      <c r="L167" s="31">
        <v>522.1</v>
      </c>
      <c r="M167" s="31">
        <v>3.5246300000000002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210.42</v>
      </c>
      <c r="D168" s="36">
        <v>212.99333333333334</v>
      </c>
      <c r="E168" s="36">
        <v>204.98666666666668</v>
      </c>
      <c r="F168" s="36">
        <v>199.55333333333334</v>
      </c>
      <c r="G168" s="36">
        <v>191.54666666666668</v>
      </c>
      <c r="H168" s="36">
        <v>218.42666666666668</v>
      </c>
      <c r="I168" s="36">
        <v>226.43333333333334</v>
      </c>
      <c r="J168" s="36">
        <v>231.86666666666667</v>
      </c>
      <c r="K168" s="31">
        <v>221</v>
      </c>
      <c r="L168" s="31">
        <v>207.56</v>
      </c>
      <c r="M168" s="31">
        <v>402.37317000000002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203.32</v>
      </c>
      <c r="D169" s="36">
        <v>203.25</v>
      </c>
      <c r="E169" s="36">
        <v>202.62</v>
      </c>
      <c r="F169" s="36">
        <v>201.92000000000002</v>
      </c>
      <c r="G169" s="36">
        <v>201.29000000000002</v>
      </c>
      <c r="H169" s="36">
        <v>203.95</v>
      </c>
      <c r="I169" s="36">
        <v>204.57999999999998</v>
      </c>
      <c r="J169" s="36">
        <v>205.27999999999997</v>
      </c>
      <c r="K169" s="31">
        <v>203.88</v>
      </c>
      <c r="L169" s="31">
        <v>202.55</v>
      </c>
      <c r="M169" s="31">
        <v>53.628210000000003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1012.6</v>
      </c>
      <c r="D170" s="36">
        <v>1011.25</v>
      </c>
      <c r="E170" s="36">
        <v>958.34999999999991</v>
      </c>
      <c r="F170" s="36">
        <v>904.09999999999991</v>
      </c>
      <c r="G170" s="36">
        <v>851.19999999999982</v>
      </c>
      <c r="H170" s="36">
        <v>1065.5</v>
      </c>
      <c r="I170" s="36">
        <v>1118.4000000000001</v>
      </c>
      <c r="J170" s="36">
        <v>1172.6500000000001</v>
      </c>
      <c r="K170" s="31">
        <v>1064.1500000000001</v>
      </c>
      <c r="L170" s="31">
        <v>957</v>
      </c>
      <c r="M170" s="31">
        <v>74.131510000000006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5535.95</v>
      </c>
      <c r="D171" s="36">
        <v>5539.5166666666664</v>
      </c>
      <c r="E171" s="36">
        <v>5476.4333333333325</v>
      </c>
      <c r="F171" s="36">
        <v>5416.9166666666661</v>
      </c>
      <c r="G171" s="36">
        <v>5353.8333333333321</v>
      </c>
      <c r="H171" s="36">
        <v>5599.0333333333328</v>
      </c>
      <c r="I171" s="36">
        <v>5662.1166666666668</v>
      </c>
      <c r="J171" s="36">
        <v>5721.6333333333332</v>
      </c>
      <c r="K171" s="31">
        <v>5602.6</v>
      </c>
      <c r="L171" s="31">
        <v>5480</v>
      </c>
      <c r="M171" s="31">
        <v>0.26199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1454.95</v>
      </c>
      <c r="D172" s="36">
        <v>1458.4333333333334</v>
      </c>
      <c r="E172" s="36">
        <v>1439.4666666666667</v>
      </c>
      <c r="F172" s="36">
        <v>1423.9833333333333</v>
      </c>
      <c r="G172" s="36">
        <v>1405.0166666666667</v>
      </c>
      <c r="H172" s="36">
        <v>1473.9166666666667</v>
      </c>
      <c r="I172" s="36">
        <v>1492.8833333333334</v>
      </c>
      <c r="J172" s="36">
        <v>1508.3666666666668</v>
      </c>
      <c r="K172" s="31">
        <v>1477.4</v>
      </c>
      <c r="L172" s="31">
        <v>1442.95</v>
      </c>
      <c r="M172" s="31">
        <v>1.25448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287.89999999999998</v>
      </c>
      <c r="D173" s="36">
        <v>290.96666666666664</v>
      </c>
      <c r="E173" s="36">
        <v>283.93333333333328</v>
      </c>
      <c r="F173" s="36">
        <v>279.96666666666664</v>
      </c>
      <c r="G173" s="36">
        <v>272.93333333333328</v>
      </c>
      <c r="H173" s="36">
        <v>294.93333333333328</v>
      </c>
      <c r="I173" s="36">
        <v>301.9666666666667</v>
      </c>
      <c r="J173" s="36">
        <v>305.93333333333328</v>
      </c>
      <c r="K173" s="31">
        <v>298</v>
      </c>
      <c r="L173" s="31">
        <v>287</v>
      </c>
      <c r="M173" s="31">
        <v>6.2363200000000001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317.95</v>
      </c>
      <c r="D174" s="36">
        <v>321.04999999999995</v>
      </c>
      <c r="E174" s="36">
        <v>312.19999999999993</v>
      </c>
      <c r="F174" s="36">
        <v>306.45</v>
      </c>
      <c r="G174" s="36">
        <v>297.59999999999997</v>
      </c>
      <c r="H174" s="36">
        <v>326.7999999999999</v>
      </c>
      <c r="I174" s="36">
        <v>335.64999999999992</v>
      </c>
      <c r="J174" s="36">
        <v>341.39999999999986</v>
      </c>
      <c r="K174" s="31">
        <v>329.9</v>
      </c>
      <c r="L174" s="31">
        <v>315.3</v>
      </c>
      <c r="M174" s="31">
        <v>42.635910000000003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737.35</v>
      </c>
      <c r="D175" s="36">
        <v>730.56666666666661</v>
      </c>
      <c r="E175" s="36">
        <v>718.78333333333319</v>
      </c>
      <c r="F175" s="36">
        <v>700.21666666666658</v>
      </c>
      <c r="G175" s="36">
        <v>688.43333333333317</v>
      </c>
      <c r="H175" s="36">
        <v>749.13333333333321</v>
      </c>
      <c r="I175" s="36">
        <v>760.91666666666652</v>
      </c>
      <c r="J175" s="36">
        <v>779.48333333333323</v>
      </c>
      <c r="K175" s="31">
        <v>742.35</v>
      </c>
      <c r="L175" s="31">
        <v>712</v>
      </c>
      <c r="M175" s="31">
        <v>2.45764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531</v>
      </c>
      <c r="D176" s="36">
        <v>529.25</v>
      </c>
      <c r="E176" s="36">
        <v>525.1</v>
      </c>
      <c r="F176" s="36">
        <v>519.20000000000005</v>
      </c>
      <c r="G176" s="36">
        <v>515.05000000000007</v>
      </c>
      <c r="H176" s="36">
        <v>535.15</v>
      </c>
      <c r="I176" s="36">
        <v>539.30000000000007</v>
      </c>
      <c r="J176" s="36">
        <v>545.19999999999993</v>
      </c>
      <c r="K176" s="31">
        <v>533.4</v>
      </c>
      <c r="L176" s="31">
        <v>523.35</v>
      </c>
      <c r="M176" s="31">
        <v>9.60379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234.07</v>
      </c>
      <c r="D177" s="36">
        <v>235.02333333333331</v>
      </c>
      <c r="E177" s="36">
        <v>232.54666666666662</v>
      </c>
      <c r="F177" s="36">
        <v>231.02333333333331</v>
      </c>
      <c r="G177" s="36">
        <v>228.54666666666662</v>
      </c>
      <c r="H177" s="36">
        <v>236.54666666666662</v>
      </c>
      <c r="I177" s="36">
        <v>239.02333333333331</v>
      </c>
      <c r="J177" s="36">
        <v>240.54666666666662</v>
      </c>
      <c r="K177" s="31">
        <v>237.5</v>
      </c>
      <c r="L177" s="31">
        <v>233.5</v>
      </c>
      <c r="M177" s="31">
        <v>107.88298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1376.55</v>
      </c>
      <c r="D178" s="36">
        <v>1367.8500000000001</v>
      </c>
      <c r="E178" s="36">
        <v>1336.7000000000003</v>
      </c>
      <c r="F178" s="36">
        <v>1296.8500000000001</v>
      </c>
      <c r="G178" s="36">
        <v>1265.7000000000003</v>
      </c>
      <c r="H178" s="36">
        <v>1407.7000000000003</v>
      </c>
      <c r="I178" s="36">
        <v>1438.8500000000004</v>
      </c>
      <c r="J178" s="36">
        <v>1478.7000000000003</v>
      </c>
      <c r="K178" s="31">
        <v>1399</v>
      </c>
      <c r="L178" s="31">
        <v>1328</v>
      </c>
      <c r="M178" s="31">
        <v>2.7973400000000002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95.01</v>
      </c>
      <c r="D179" s="36">
        <v>95.543333333333337</v>
      </c>
      <c r="E179" s="36">
        <v>94.256666666666675</v>
      </c>
      <c r="F179" s="36">
        <v>93.503333333333345</v>
      </c>
      <c r="G179" s="36">
        <v>92.216666666666683</v>
      </c>
      <c r="H179" s="36">
        <v>96.296666666666667</v>
      </c>
      <c r="I179" s="36">
        <v>97.583333333333329</v>
      </c>
      <c r="J179" s="36">
        <v>98.336666666666659</v>
      </c>
      <c r="K179" s="31">
        <v>96.83</v>
      </c>
      <c r="L179" s="31">
        <v>94.79</v>
      </c>
      <c r="M179" s="31">
        <v>218.74232000000001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1751.15</v>
      </c>
      <c r="D180" s="36">
        <v>1775.6166666666668</v>
      </c>
      <c r="E180" s="36">
        <v>1722.5333333333335</v>
      </c>
      <c r="F180" s="36">
        <v>1693.9166666666667</v>
      </c>
      <c r="G180" s="36">
        <v>1640.8333333333335</v>
      </c>
      <c r="H180" s="36">
        <v>1804.2333333333336</v>
      </c>
      <c r="I180" s="36">
        <v>1857.3166666666666</v>
      </c>
      <c r="J180" s="36">
        <v>1885.9333333333336</v>
      </c>
      <c r="K180" s="31">
        <v>1828.7</v>
      </c>
      <c r="L180" s="31">
        <v>1747</v>
      </c>
      <c r="M180" s="31">
        <v>12.143230000000001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407</v>
      </c>
      <c r="D181" s="36">
        <v>409.40000000000003</v>
      </c>
      <c r="E181" s="36">
        <v>403.10000000000008</v>
      </c>
      <c r="F181" s="36">
        <v>399.20000000000005</v>
      </c>
      <c r="G181" s="36">
        <v>392.90000000000009</v>
      </c>
      <c r="H181" s="36">
        <v>413.30000000000007</v>
      </c>
      <c r="I181" s="36">
        <v>419.6</v>
      </c>
      <c r="J181" s="36">
        <v>423.50000000000006</v>
      </c>
      <c r="K181" s="31">
        <v>415.7</v>
      </c>
      <c r="L181" s="31">
        <v>405.5</v>
      </c>
      <c r="M181" s="31">
        <v>8.5091099999999997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8338.2999999999993</v>
      </c>
      <c r="D182" s="36">
        <v>8382.0833333333339</v>
      </c>
      <c r="E182" s="36">
        <v>8223.2166666666672</v>
      </c>
      <c r="F182" s="36">
        <v>8108.1333333333332</v>
      </c>
      <c r="G182" s="36">
        <v>7949.2666666666664</v>
      </c>
      <c r="H182" s="36">
        <v>8497.1666666666679</v>
      </c>
      <c r="I182" s="36">
        <v>8656.0333333333328</v>
      </c>
      <c r="J182" s="36">
        <v>8771.1166666666686</v>
      </c>
      <c r="K182" s="31">
        <v>8540.9500000000007</v>
      </c>
      <c r="L182" s="31">
        <v>8267</v>
      </c>
      <c r="M182" s="31">
        <v>0.37978000000000001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1900.25</v>
      </c>
      <c r="D183" s="36">
        <v>1914.7666666666667</v>
      </c>
      <c r="E183" s="36">
        <v>1870.5333333333333</v>
      </c>
      <c r="F183" s="36">
        <v>1840.8166666666666</v>
      </c>
      <c r="G183" s="36">
        <v>1796.5833333333333</v>
      </c>
      <c r="H183" s="36">
        <v>1944.4833333333333</v>
      </c>
      <c r="I183" s="36">
        <v>1988.7166666666665</v>
      </c>
      <c r="J183" s="36">
        <v>2018.4333333333334</v>
      </c>
      <c r="K183" s="31">
        <v>1959</v>
      </c>
      <c r="L183" s="31">
        <v>1885.05</v>
      </c>
      <c r="M183" s="31">
        <v>6.3490599999999997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2914.85</v>
      </c>
      <c r="D184" s="36">
        <v>2964.9166666666665</v>
      </c>
      <c r="E184" s="36">
        <v>2860.3833333333332</v>
      </c>
      <c r="F184" s="36">
        <v>2805.9166666666665</v>
      </c>
      <c r="G184" s="36">
        <v>2701.3833333333332</v>
      </c>
      <c r="H184" s="36">
        <v>3019.3833333333332</v>
      </c>
      <c r="I184" s="36">
        <v>3123.916666666667</v>
      </c>
      <c r="J184" s="36">
        <v>3178.3833333333332</v>
      </c>
      <c r="K184" s="31">
        <v>3069.45</v>
      </c>
      <c r="L184" s="31">
        <v>2910.45</v>
      </c>
      <c r="M184" s="31">
        <v>2.2111399999999999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1038.2</v>
      </c>
      <c r="D185" s="36">
        <v>1036.5833333333333</v>
      </c>
      <c r="E185" s="36">
        <v>1021.1666666666665</v>
      </c>
      <c r="F185" s="36">
        <v>1004.1333333333332</v>
      </c>
      <c r="G185" s="36">
        <v>988.71666666666647</v>
      </c>
      <c r="H185" s="36">
        <v>1053.6166666666666</v>
      </c>
      <c r="I185" s="36">
        <v>1069.0333333333331</v>
      </c>
      <c r="J185" s="36">
        <v>1086.0666666666666</v>
      </c>
      <c r="K185" s="31">
        <v>1052</v>
      </c>
      <c r="L185" s="31">
        <v>1019.55</v>
      </c>
      <c r="M185" s="31">
        <v>1.3127500000000001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1676.75</v>
      </c>
      <c r="D186" s="36">
        <v>1671.9833333333333</v>
      </c>
      <c r="E186" s="36">
        <v>1663.2166666666667</v>
      </c>
      <c r="F186" s="36">
        <v>1649.6833333333334</v>
      </c>
      <c r="G186" s="36">
        <v>1640.9166666666667</v>
      </c>
      <c r="H186" s="36">
        <v>1685.5166666666667</v>
      </c>
      <c r="I186" s="36">
        <v>1694.2833333333335</v>
      </c>
      <c r="J186" s="36">
        <v>1707.8166666666666</v>
      </c>
      <c r="K186" s="31">
        <v>1680.75</v>
      </c>
      <c r="L186" s="31">
        <v>1658.45</v>
      </c>
      <c r="M186" s="31">
        <v>7.4744400000000004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1074.7</v>
      </c>
      <c r="D187" s="36">
        <v>1077.6666666666667</v>
      </c>
      <c r="E187" s="36">
        <v>1070.3333333333335</v>
      </c>
      <c r="F187" s="36">
        <v>1065.9666666666667</v>
      </c>
      <c r="G187" s="36">
        <v>1058.6333333333334</v>
      </c>
      <c r="H187" s="36">
        <v>1082.0333333333335</v>
      </c>
      <c r="I187" s="36">
        <v>1089.366666666667</v>
      </c>
      <c r="J187" s="36">
        <v>1093.7333333333336</v>
      </c>
      <c r="K187" s="31">
        <v>1085</v>
      </c>
      <c r="L187" s="31">
        <v>1073.3</v>
      </c>
      <c r="M187" s="31">
        <v>2.2534200000000002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957.05</v>
      </c>
      <c r="D188" s="36">
        <v>963.33333333333337</v>
      </c>
      <c r="E188" s="36">
        <v>946.66666666666674</v>
      </c>
      <c r="F188" s="36">
        <v>936.28333333333342</v>
      </c>
      <c r="G188" s="36">
        <v>919.61666666666679</v>
      </c>
      <c r="H188" s="36">
        <v>973.7166666666667</v>
      </c>
      <c r="I188" s="36">
        <v>990.38333333333344</v>
      </c>
      <c r="J188" s="36">
        <v>1000.7666666666667</v>
      </c>
      <c r="K188" s="31">
        <v>980</v>
      </c>
      <c r="L188" s="31">
        <v>952.95</v>
      </c>
      <c r="M188" s="31">
        <v>4.6987100000000002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5630.6</v>
      </c>
      <c r="D189" s="36">
        <v>5621.833333333333</v>
      </c>
      <c r="E189" s="36">
        <v>5555.7666666666664</v>
      </c>
      <c r="F189" s="36">
        <v>5480.9333333333334</v>
      </c>
      <c r="G189" s="36">
        <v>5414.8666666666668</v>
      </c>
      <c r="H189" s="36">
        <v>5696.6666666666661</v>
      </c>
      <c r="I189" s="36">
        <v>5762.7333333333336</v>
      </c>
      <c r="J189" s="36">
        <v>5837.5666666666657</v>
      </c>
      <c r="K189" s="31">
        <v>5687.9</v>
      </c>
      <c r="L189" s="31">
        <v>5547</v>
      </c>
      <c r="M189" s="31">
        <v>1.16869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1440.3</v>
      </c>
      <c r="D190" s="36">
        <v>1425.4333333333334</v>
      </c>
      <c r="E190" s="36">
        <v>1406.3666666666668</v>
      </c>
      <c r="F190" s="36">
        <v>1372.4333333333334</v>
      </c>
      <c r="G190" s="36">
        <v>1353.3666666666668</v>
      </c>
      <c r="H190" s="36">
        <v>1459.3666666666668</v>
      </c>
      <c r="I190" s="36">
        <v>1478.4333333333334</v>
      </c>
      <c r="J190" s="36">
        <v>1512.3666666666668</v>
      </c>
      <c r="K190" s="31">
        <v>1444.5</v>
      </c>
      <c r="L190" s="31">
        <v>1391.5</v>
      </c>
      <c r="M190" s="31">
        <v>16.36721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937.2</v>
      </c>
      <c r="D191" s="36">
        <v>940.35</v>
      </c>
      <c r="E191" s="36">
        <v>930.40000000000009</v>
      </c>
      <c r="F191" s="36">
        <v>923.6</v>
      </c>
      <c r="G191" s="36">
        <v>913.65000000000009</v>
      </c>
      <c r="H191" s="36">
        <v>947.15000000000009</v>
      </c>
      <c r="I191" s="36">
        <v>957.10000000000014</v>
      </c>
      <c r="J191" s="36">
        <v>963.90000000000009</v>
      </c>
      <c r="K191" s="31">
        <v>950.3</v>
      </c>
      <c r="L191" s="31">
        <v>933.55</v>
      </c>
      <c r="M191" s="31">
        <v>0.66271000000000002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2933.15</v>
      </c>
      <c r="D192" s="36">
        <v>2930.1166666666668</v>
      </c>
      <c r="E192" s="36">
        <v>2913.0333333333338</v>
      </c>
      <c r="F192" s="36">
        <v>2892.916666666667</v>
      </c>
      <c r="G192" s="36">
        <v>2875.8333333333339</v>
      </c>
      <c r="H192" s="36">
        <v>2950.2333333333336</v>
      </c>
      <c r="I192" s="36">
        <v>2967.3166666666666</v>
      </c>
      <c r="J192" s="36">
        <v>2987.4333333333334</v>
      </c>
      <c r="K192" s="31">
        <v>2947.2</v>
      </c>
      <c r="L192" s="31">
        <v>2910</v>
      </c>
      <c r="M192" s="31">
        <v>2.7285900000000001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685.2</v>
      </c>
      <c r="D193" s="36">
        <v>687.35</v>
      </c>
      <c r="E193" s="36">
        <v>680.90000000000009</v>
      </c>
      <c r="F193" s="36">
        <v>676.6</v>
      </c>
      <c r="G193" s="36">
        <v>670.15000000000009</v>
      </c>
      <c r="H193" s="36">
        <v>691.65000000000009</v>
      </c>
      <c r="I193" s="36">
        <v>698.10000000000014</v>
      </c>
      <c r="J193" s="36">
        <v>702.40000000000009</v>
      </c>
      <c r="K193" s="31">
        <v>693.8</v>
      </c>
      <c r="L193" s="31">
        <v>683.05</v>
      </c>
      <c r="M193" s="31">
        <v>14.97113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542.29999999999995</v>
      </c>
      <c r="D194" s="36">
        <v>543.5333333333333</v>
      </c>
      <c r="E194" s="36">
        <v>539.06666666666661</v>
      </c>
      <c r="F194" s="36">
        <v>535.83333333333326</v>
      </c>
      <c r="G194" s="36">
        <v>531.36666666666656</v>
      </c>
      <c r="H194" s="36">
        <v>546.76666666666665</v>
      </c>
      <c r="I194" s="36">
        <v>551.23333333333335</v>
      </c>
      <c r="J194" s="36">
        <v>554.4666666666667</v>
      </c>
      <c r="K194" s="31">
        <v>548</v>
      </c>
      <c r="L194" s="31">
        <v>540.29999999999995</v>
      </c>
      <c r="M194" s="31">
        <v>5.8037700000000001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2755.15</v>
      </c>
      <c r="D195" s="36">
        <v>2739.7166666666672</v>
      </c>
      <c r="E195" s="36">
        <v>2706.4833333333345</v>
      </c>
      <c r="F195" s="36">
        <v>2657.8166666666675</v>
      </c>
      <c r="G195" s="36">
        <v>2624.5833333333348</v>
      </c>
      <c r="H195" s="36">
        <v>2788.3833333333341</v>
      </c>
      <c r="I195" s="36">
        <v>2821.6166666666668</v>
      </c>
      <c r="J195" s="36">
        <v>2870.2833333333338</v>
      </c>
      <c r="K195" s="31">
        <v>2772.95</v>
      </c>
      <c r="L195" s="31">
        <v>2691.05</v>
      </c>
      <c r="M195" s="31">
        <v>20.653009999999998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1374.4</v>
      </c>
      <c r="D196" s="36">
        <v>1375.6333333333332</v>
      </c>
      <c r="E196" s="36">
        <v>1361.2666666666664</v>
      </c>
      <c r="F196" s="36">
        <v>1348.1333333333332</v>
      </c>
      <c r="G196" s="36">
        <v>1333.7666666666664</v>
      </c>
      <c r="H196" s="36">
        <v>1388.7666666666664</v>
      </c>
      <c r="I196" s="36">
        <v>1403.1333333333332</v>
      </c>
      <c r="J196" s="36">
        <v>1416.2666666666664</v>
      </c>
      <c r="K196" s="31">
        <v>1390</v>
      </c>
      <c r="L196" s="31">
        <v>1362.5</v>
      </c>
      <c r="M196" s="31">
        <v>5.2738899999999997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2469.1</v>
      </c>
      <c r="D197" s="36">
        <v>2477.1333333333337</v>
      </c>
      <c r="E197" s="36">
        <v>2445.2666666666673</v>
      </c>
      <c r="F197" s="36">
        <v>2421.4333333333338</v>
      </c>
      <c r="G197" s="36">
        <v>2389.5666666666675</v>
      </c>
      <c r="H197" s="36">
        <v>2500.9666666666672</v>
      </c>
      <c r="I197" s="36">
        <v>2532.833333333333</v>
      </c>
      <c r="J197" s="36">
        <v>2556.666666666667</v>
      </c>
      <c r="K197" s="31">
        <v>2509</v>
      </c>
      <c r="L197" s="31">
        <v>2453.3000000000002</v>
      </c>
      <c r="M197" s="31">
        <v>0.48169000000000001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138.22</v>
      </c>
      <c r="D198" s="36">
        <v>138.50666666666669</v>
      </c>
      <c r="E198" s="36">
        <v>136.76333333333338</v>
      </c>
      <c r="F198" s="36">
        <v>135.3066666666667</v>
      </c>
      <c r="G198" s="36">
        <v>133.56333333333339</v>
      </c>
      <c r="H198" s="36">
        <v>139.96333333333337</v>
      </c>
      <c r="I198" s="36">
        <v>141.70666666666665</v>
      </c>
      <c r="J198" s="36">
        <v>143.16333333333336</v>
      </c>
      <c r="K198" s="31">
        <v>140.25</v>
      </c>
      <c r="L198" s="31">
        <v>137.05000000000001</v>
      </c>
      <c r="M198" s="31">
        <v>7.2282299999999999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3192.8</v>
      </c>
      <c r="D199" s="36">
        <v>3220.8666666666668</v>
      </c>
      <c r="E199" s="36">
        <v>3148.9333333333334</v>
      </c>
      <c r="F199" s="36">
        <v>3105.0666666666666</v>
      </c>
      <c r="G199" s="36">
        <v>3033.1333333333332</v>
      </c>
      <c r="H199" s="36">
        <v>3264.7333333333336</v>
      </c>
      <c r="I199" s="36">
        <v>3336.666666666667</v>
      </c>
      <c r="J199" s="36">
        <v>3380.5333333333338</v>
      </c>
      <c r="K199" s="31">
        <v>3292.8</v>
      </c>
      <c r="L199" s="31">
        <v>3177</v>
      </c>
      <c r="M199" s="31">
        <v>1.3086599999999999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595.4</v>
      </c>
      <c r="D200" s="36">
        <v>595.85</v>
      </c>
      <c r="E200" s="36">
        <v>588.80000000000007</v>
      </c>
      <c r="F200" s="36">
        <v>582.20000000000005</v>
      </c>
      <c r="G200" s="36">
        <v>575.15000000000009</v>
      </c>
      <c r="H200" s="36">
        <v>602.45000000000005</v>
      </c>
      <c r="I200" s="36">
        <v>609.5</v>
      </c>
      <c r="J200" s="36">
        <v>616.1</v>
      </c>
      <c r="K200" s="31">
        <v>602.9</v>
      </c>
      <c r="L200" s="31">
        <v>589.25</v>
      </c>
      <c r="M200" s="31">
        <v>12.365740000000001</v>
      </c>
      <c r="N200" s="1"/>
      <c r="O200" s="1"/>
    </row>
    <row r="201" spans="1:15" ht="12.75" customHeight="1">
      <c r="A201" s="33">
        <v>191</v>
      </c>
      <c r="B201" s="53" t="s">
        <v>850</v>
      </c>
      <c r="C201" s="31">
        <v>371</v>
      </c>
      <c r="D201" s="36">
        <v>372.56666666666666</v>
      </c>
      <c r="E201" s="36">
        <v>368.5333333333333</v>
      </c>
      <c r="F201" s="36">
        <v>366.06666666666666</v>
      </c>
      <c r="G201" s="36">
        <v>362.0333333333333</v>
      </c>
      <c r="H201" s="36">
        <v>375.0333333333333</v>
      </c>
      <c r="I201" s="36">
        <v>379.06666666666672</v>
      </c>
      <c r="J201" s="36">
        <v>381.5333333333333</v>
      </c>
      <c r="K201" s="31">
        <v>376.6</v>
      </c>
      <c r="L201" s="31">
        <v>370.1</v>
      </c>
      <c r="M201" s="31">
        <v>6.8652800000000003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669.25</v>
      </c>
      <c r="D202" s="36">
        <v>672.18333333333328</v>
      </c>
      <c r="E202" s="36">
        <v>662.36666666666656</v>
      </c>
      <c r="F202" s="36">
        <v>655.48333333333323</v>
      </c>
      <c r="G202" s="36">
        <v>645.66666666666652</v>
      </c>
      <c r="H202" s="36">
        <v>679.06666666666661</v>
      </c>
      <c r="I202" s="36">
        <v>688.88333333333344</v>
      </c>
      <c r="J202" s="36">
        <v>695.76666666666665</v>
      </c>
      <c r="K202" s="31">
        <v>682</v>
      </c>
      <c r="L202" s="31">
        <v>665.3</v>
      </c>
      <c r="M202" s="31">
        <v>10.6716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231.43</v>
      </c>
      <c r="D203" s="36">
        <v>232.74333333333334</v>
      </c>
      <c r="E203" s="36">
        <v>228.68666666666667</v>
      </c>
      <c r="F203" s="36">
        <v>225.94333333333333</v>
      </c>
      <c r="G203" s="36">
        <v>221.88666666666666</v>
      </c>
      <c r="H203" s="36">
        <v>235.48666666666668</v>
      </c>
      <c r="I203" s="36">
        <v>239.54333333333335</v>
      </c>
      <c r="J203" s="36">
        <v>242.28666666666669</v>
      </c>
      <c r="K203" s="31">
        <v>236.8</v>
      </c>
      <c r="L203" s="31">
        <v>230</v>
      </c>
      <c r="M203" s="31">
        <v>21.276620000000001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236.93</v>
      </c>
      <c r="D204" s="36">
        <v>237.39666666666668</v>
      </c>
      <c r="E204" s="36">
        <v>232.04333333333335</v>
      </c>
      <c r="F204" s="36">
        <v>227.15666666666667</v>
      </c>
      <c r="G204" s="36">
        <v>221.80333333333334</v>
      </c>
      <c r="H204" s="36">
        <v>242.28333333333336</v>
      </c>
      <c r="I204" s="36">
        <v>247.63666666666666</v>
      </c>
      <c r="J204" s="36">
        <v>252.52333333333337</v>
      </c>
      <c r="K204" s="31">
        <v>242.75</v>
      </c>
      <c r="L204" s="31">
        <v>232.51</v>
      </c>
      <c r="M204" s="31">
        <v>53.210059999999999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334.05</v>
      </c>
      <c r="D205" s="36">
        <v>334.23333333333335</v>
      </c>
      <c r="E205" s="36">
        <v>330.16666666666669</v>
      </c>
      <c r="F205" s="36">
        <v>326.28333333333336</v>
      </c>
      <c r="G205" s="36">
        <v>322.2166666666667</v>
      </c>
      <c r="H205" s="36">
        <v>338.11666666666667</v>
      </c>
      <c r="I205" s="36">
        <v>342.18333333333328</v>
      </c>
      <c r="J205" s="36">
        <v>346.06666666666666</v>
      </c>
      <c r="K205" s="31">
        <v>338.3</v>
      </c>
      <c r="L205" s="31">
        <v>330.35</v>
      </c>
      <c r="M205" s="31">
        <v>12.760009999999999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2031.5</v>
      </c>
      <c r="D206" s="36">
        <v>2036.5</v>
      </c>
      <c r="E206" s="36">
        <v>2020</v>
      </c>
      <c r="F206" s="36">
        <v>2008.5</v>
      </c>
      <c r="G206" s="36">
        <v>1992</v>
      </c>
      <c r="H206" s="36">
        <v>2048</v>
      </c>
      <c r="I206" s="36">
        <v>2064.5</v>
      </c>
      <c r="J206" s="36">
        <v>2076</v>
      </c>
      <c r="K206" s="31">
        <v>2053</v>
      </c>
      <c r="L206" s="31">
        <v>2025</v>
      </c>
      <c r="M206" s="31">
        <v>0.75932999999999995</v>
      </c>
      <c r="N206" s="1"/>
      <c r="O206" s="1"/>
    </row>
    <row r="207" spans="1:15" ht="12.75" customHeight="1">
      <c r="A207" s="33">
        <v>197</v>
      </c>
      <c r="B207" s="53" t="s">
        <v>851</v>
      </c>
      <c r="C207" s="31">
        <v>648.15</v>
      </c>
      <c r="D207" s="36">
        <v>655.75</v>
      </c>
      <c r="E207" s="36">
        <v>637.5</v>
      </c>
      <c r="F207" s="36">
        <v>626.85</v>
      </c>
      <c r="G207" s="36">
        <v>608.6</v>
      </c>
      <c r="H207" s="36">
        <v>666.4</v>
      </c>
      <c r="I207" s="36">
        <v>684.65</v>
      </c>
      <c r="J207" s="36">
        <v>695.3</v>
      </c>
      <c r="K207" s="31">
        <v>674</v>
      </c>
      <c r="L207" s="31">
        <v>645.1</v>
      </c>
      <c r="M207" s="31">
        <v>19.18703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1676.15</v>
      </c>
      <c r="D208" s="36">
        <v>1678.7166666666665</v>
      </c>
      <c r="E208" s="36">
        <v>1670.4333333333329</v>
      </c>
      <c r="F208" s="36">
        <v>1664.7166666666665</v>
      </c>
      <c r="G208" s="36">
        <v>1656.4333333333329</v>
      </c>
      <c r="H208" s="36">
        <v>1684.4333333333329</v>
      </c>
      <c r="I208" s="36">
        <v>1692.7166666666662</v>
      </c>
      <c r="J208" s="36">
        <v>1698.4333333333329</v>
      </c>
      <c r="K208" s="31">
        <v>1687</v>
      </c>
      <c r="L208" s="31">
        <v>1673</v>
      </c>
      <c r="M208" s="31">
        <v>17.49127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4425.3999999999996</v>
      </c>
      <c r="D209" s="36">
        <v>4409.75</v>
      </c>
      <c r="E209" s="36">
        <v>4380.6499999999996</v>
      </c>
      <c r="F209" s="36">
        <v>4335.8999999999996</v>
      </c>
      <c r="G209" s="36">
        <v>4306.7999999999993</v>
      </c>
      <c r="H209" s="36">
        <v>4454.5</v>
      </c>
      <c r="I209" s="36">
        <v>4483.6000000000004</v>
      </c>
      <c r="J209" s="36">
        <v>4528.3500000000004</v>
      </c>
      <c r="K209" s="31">
        <v>4438.8500000000004</v>
      </c>
      <c r="L209" s="31">
        <v>4365</v>
      </c>
      <c r="M209" s="31">
        <v>8.4161800000000007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1631.3</v>
      </c>
      <c r="D210" s="36">
        <v>1632.5333333333335</v>
      </c>
      <c r="E210" s="36">
        <v>1626.7666666666671</v>
      </c>
      <c r="F210" s="36">
        <v>1622.2333333333336</v>
      </c>
      <c r="G210" s="36">
        <v>1616.4666666666672</v>
      </c>
      <c r="H210" s="36">
        <v>1637.0666666666671</v>
      </c>
      <c r="I210" s="36">
        <v>1642.8333333333335</v>
      </c>
      <c r="J210" s="36">
        <v>1647.366666666667</v>
      </c>
      <c r="K210" s="31">
        <v>1638.3</v>
      </c>
      <c r="L210" s="31">
        <v>1628</v>
      </c>
      <c r="M210" s="31">
        <v>106.50319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726</v>
      </c>
      <c r="D211" s="36">
        <v>725.31666666666661</v>
      </c>
      <c r="E211" s="36">
        <v>720.73333333333323</v>
      </c>
      <c r="F211" s="36">
        <v>715.46666666666658</v>
      </c>
      <c r="G211" s="36">
        <v>710.88333333333321</v>
      </c>
      <c r="H211" s="36">
        <v>730.58333333333326</v>
      </c>
      <c r="I211" s="36">
        <v>735.16666666666674</v>
      </c>
      <c r="J211" s="36">
        <v>740.43333333333328</v>
      </c>
      <c r="K211" s="31">
        <v>729.9</v>
      </c>
      <c r="L211" s="31">
        <v>720.05</v>
      </c>
      <c r="M211" s="31">
        <v>38.892490000000002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145.61000000000001</v>
      </c>
      <c r="D212" s="36">
        <v>146.96</v>
      </c>
      <c r="E212" s="36">
        <v>143.22000000000003</v>
      </c>
      <c r="F212" s="36">
        <v>140.83000000000001</v>
      </c>
      <c r="G212" s="36">
        <v>137.09000000000003</v>
      </c>
      <c r="H212" s="36">
        <v>149.35000000000002</v>
      </c>
      <c r="I212" s="36">
        <v>153.08999999999997</v>
      </c>
      <c r="J212" s="36">
        <v>155.48000000000002</v>
      </c>
      <c r="K212" s="31">
        <v>150.69999999999999</v>
      </c>
      <c r="L212" s="31">
        <v>144.57</v>
      </c>
      <c r="M212" s="31">
        <v>555.54467999999997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796.8</v>
      </c>
      <c r="D213" s="36">
        <v>799.56666666666661</v>
      </c>
      <c r="E213" s="36">
        <v>792.23333333333323</v>
      </c>
      <c r="F213" s="36">
        <v>787.66666666666663</v>
      </c>
      <c r="G213" s="36">
        <v>780.33333333333326</v>
      </c>
      <c r="H213" s="36">
        <v>804.13333333333321</v>
      </c>
      <c r="I213" s="36">
        <v>811.4666666666667</v>
      </c>
      <c r="J213" s="36">
        <v>816.03333333333319</v>
      </c>
      <c r="K213" s="31">
        <v>806.9</v>
      </c>
      <c r="L213" s="31">
        <v>795</v>
      </c>
      <c r="M213" s="31">
        <v>3.3233899999999998</v>
      </c>
      <c r="N213" s="1"/>
      <c r="O213" s="1"/>
    </row>
    <row r="214" spans="1:15" ht="12.75" customHeight="1">
      <c r="A214" s="33">
        <v>204</v>
      </c>
      <c r="B214" s="53" t="s">
        <v>852</v>
      </c>
      <c r="C214" s="31">
        <v>1223.55</v>
      </c>
      <c r="D214" s="36">
        <v>1218.8500000000001</v>
      </c>
      <c r="E214" s="36">
        <v>1207.7000000000003</v>
      </c>
      <c r="F214" s="36">
        <v>1191.8500000000001</v>
      </c>
      <c r="G214" s="36">
        <v>1180.7000000000003</v>
      </c>
      <c r="H214" s="36">
        <v>1234.7000000000003</v>
      </c>
      <c r="I214" s="36">
        <v>1245.8500000000004</v>
      </c>
      <c r="J214" s="36">
        <v>1261.7000000000003</v>
      </c>
      <c r="K214" s="31">
        <v>1230</v>
      </c>
      <c r="L214" s="31">
        <v>1203</v>
      </c>
      <c r="M214" s="31">
        <v>0.19042000000000001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1895.65</v>
      </c>
      <c r="D215" s="36">
        <v>1904.3999999999999</v>
      </c>
      <c r="E215" s="36">
        <v>1884.7999999999997</v>
      </c>
      <c r="F215" s="36">
        <v>1873.9499999999998</v>
      </c>
      <c r="G215" s="36">
        <v>1854.3499999999997</v>
      </c>
      <c r="H215" s="36">
        <v>1915.2499999999998</v>
      </c>
      <c r="I215" s="36">
        <v>1934.8499999999997</v>
      </c>
      <c r="J215" s="36">
        <v>1945.6999999999998</v>
      </c>
      <c r="K215" s="31">
        <v>1924</v>
      </c>
      <c r="L215" s="31">
        <v>1893.55</v>
      </c>
      <c r="M215" s="31">
        <v>7.6770399999999999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5329.95</v>
      </c>
      <c r="D216" s="36">
        <v>5325.4666666666672</v>
      </c>
      <c r="E216" s="36">
        <v>5267.9333333333343</v>
      </c>
      <c r="F216" s="36">
        <v>5205.916666666667</v>
      </c>
      <c r="G216" s="36">
        <v>5148.3833333333341</v>
      </c>
      <c r="H216" s="36">
        <v>5387.4833333333345</v>
      </c>
      <c r="I216" s="36">
        <v>5445.0166666666673</v>
      </c>
      <c r="J216" s="36">
        <v>5507.0333333333347</v>
      </c>
      <c r="K216" s="31">
        <v>5383</v>
      </c>
      <c r="L216" s="31">
        <v>5263.45</v>
      </c>
      <c r="M216" s="31">
        <v>7.6173099999999998</v>
      </c>
      <c r="N216" s="1"/>
      <c r="O216" s="1"/>
    </row>
    <row r="217" spans="1:15" ht="12.75" customHeight="1">
      <c r="A217" s="33">
        <v>207</v>
      </c>
      <c r="B217" s="53" t="s">
        <v>853</v>
      </c>
      <c r="C217" s="31">
        <v>483.65</v>
      </c>
      <c r="D217" s="36">
        <v>485.51666666666665</v>
      </c>
      <c r="E217" s="36">
        <v>479.0333333333333</v>
      </c>
      <c r="F217" s="36">
        <v>474.41666666666663</v>
      </c>
      <c r="G217" s="36">
        <v>467.93333333333328</v>
      </c>
      <c r="H217" s="36">
        <v>490.13333333333333</v>
      </c>
      <c r="I217" s="36">
        <v>496.61666666666667</v>
      </c>
      <c r="J217" s="36">
        <v>501.23333333333335</v>
      </c>
      <c r="K217" s="31">
        <v>492</v>
      </c>
      <c r="L217" s="31">
        <v>480.9</v>
      </c>
      <c r="M217" s="31">
        <v>9.5343400000000003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685.55</v>
      </c>
      <c r="D218" s="36">
        <v>684.91666666666663</v>
      </c>
      <c r="E218" s="36">
        <v>677.83333333333326</v>
      </c>
      <c r="F218" s="36">
        <v>670.11666666666667</v>
      </c>
      <c r="G218" s="36">
        <v>663.0333333333333</v>
      </c>
      <c r="H218" s="36">
        <v>692.63333333333321</v>
      </c>
      <c r="I218" s="36">
        <v>699.71666666666647</v>
      </c>
      <c r="J218" s="36">
        <v>707.43333333333317</v>
      </c>
      <c r="K218" s="31">
        <v>692</v>
      </c>
      <c r="L218" s="31">
        <v>677.2</v>
      </c>
      <c r="M218" s="31">
        <v>61.887279999999997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4768.1000000000004</v>
      </c>
      <c r="D219" s="36">
        <v>4768.0333333333338</v>
      </c>
      <c r="E219" s="36">
        <v>4722.0666666666675</v>
      </c>
      <c r="F219" s="36">
        <v>4676.0333333333338</v>
      </c>
      <c r="G219" s="36">
        <v>4630.0666666666675</v>
      </c>
      <c r="H219" s="36">
        <v>4814.0666666666675</v>
      </c>
      <c r="I219" s="36">
        <v>4860.0333333333328</v>
      </c>
      <c r="J219" s="36">
        <v>4906.0666666666675</v>
      </c>
      <c r="K219" s="31">
        <v>4814</v>
      </c>
      <c r="L219" s="31">
        <v>4722</v>
      </c>
      <c r="M219" s="31">
        <v>12.183120000000001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318.55</v>
      </c>
      <c r="D220" s="36">
        <v>317.95</v>
      </c>
      <c r="E220" s="36">
        <v>315.09999999999997</v>
      </c>
      <c r="F220" s="36">
        <v>311.64999999999998</v>
      </c>
      <c r="G220" s="36">
        <v>308.79999999999995</v>
      </c>
      <c r="H220" s="36">
        <v>321.39999999999998</v>
      </c>
      <c r="I220" s="36">
        <v>324.25</v>
      </c>
      <c r="J220" s="36">
        <v>327.7</v>
      </c>
      <c r="K220" s="31">
        <v>320.8</v>
      </c>
      <c r="L220" s="31">
        <v>314.5</v>
      </c>
      <c r="M220" s="31">
        <v>47.855029999999999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406.5</v>
      </c>
      <c r="D221" s="36">
        <v>408.16666666666669</v>
      </c>
      <c r="E221" s="36">
        <v>401.68333333333339</v>
      </c>
      <c r="F221" s="36">
        <v>396.86666666666673</v>
      </c>
      <c r="G221" s="36">
        <v>390.38333333333344</v>
      </c>
      <c r="H221" s="36">
        <v>412.98333333333335</v>
      </c>
      <c r="I221" s="36">
        <v>419.46666666666658</v>
      </c>
      <c r="J221" s="36">
        <v>424.2833333333333</v>
      </c>
      <c r="K221" s="31">
        <v>414.65</v>
      </c>
      <c r="L221" s="31">
        <v>403.35</v>
      </c>
      <c r="M221" s="31">
        <v>92.177760000000006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2792.8</v>
      </c>
      <c r="D222" s="36">
        <v>2794.9666666666667</v>
      </c>
      <c r="E222" s="36">
        <v>2779.9333333333334</v>
      </c>
      <c r="F222" s="36">
        <v>2767.0666666666666</v>
      </c>
      <c r="G222" s="36">
        <v>2752.0333333333333</v>
      </c>
      <c r="H222" s="36">
        <v>2807.8333333333335</v>
      </c>
      <c r="I222" s="36">
        <v>2822.8666666666672</v>
      </c>
      <c r="J222" s="36">
        <v>2835.7333333333336</v>
      </c>
      <c r="K222" s="31">
        <v>2810</v>
      </c>
      <c r="L222" s="31">
        <v>2782.1</v>
      </c>
      <c r="M222" s="31">
        <v>15.52947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518.65</v>
      </c>
      <c r="D223" s="36">
        <v>516.88333333333333</v>
      </c>
      <c r="E223" s="36">
        <v>513.91666666666663</v>
      </c>
      <c r="F223" s="36">
        <v>509.18333333333328</v>
      </c>
      <c r="G223" s="36">
        <v>506.21666666666658</v>
      </c>
      <c r="H223" s="36">
        <v>521.61666666666667</v>
      </c>
      <c r="I223" s="36">
        <v>524.58333333333337</v>
      </c>
      <c r="J223" s="36">
        <v>529.31666666666672</v>
      </c>
      <c r="K223" s="31">
        <v>519.85</v>
      </c>
      <c r="L223" s="31">
        <v>512.15</v>
      </c>
      <c r="M223" s="31">
        <v>78.684209999999993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12049.95</v>
      </c>
      <c r="D224" s="36">
        <v>12140.633333333333</v>
      </c>
      <c r="E224" s="36">
        <v>11885.316666666666</v>
      </c>
      <c r="F224" s="36">
        <v>11720.683333333332</v>
      </c>
      <c r="G224" s="36">
        <v>11465.366666666665</v>
      </c>
      <c r="H224" s="36">
        <v>12305.266666666666</v>
      </c>
      <c r="I224" s="36">
        <v>12560.583333333336</v>
      </c>
      <c r="J224" s="36">
        <v>12725.216666666667</v>
      </c>
      <c r="K224" s="31">
        <v>12395.95</v>
      </c>
      <c r="L224" s="31">
        <v>11976</v>
      </c>
      <c r="M224" s="31">
        <v>0.39026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1048.2</v>
      </c>
      <c r="D225" s="36">
        <v>1054.3833333333332</v>
      </c>
      <c r="E225" s="36">
        <v>1037.7666666666664</v>
      </c>
      <c r="F225" s="36">
        <v>1027.3333333333333</v>
      </c>
      <c r="G225" s="36">
        <v>1010.7166666666665</v>
      </c>
      <c r="H225" s="36">
        <v>1064.8166666666664</v>
      </c>
      <c r="I225" s="36">
        <v>1081.4333333333332</v>
      </c>
      <c r="J225" s="36">
        <v>1091.8666666666663</v>
      </c>
      <c r="K225" s="31">
        <v>1071</v>
      </c>
      <c r="L225" s="31">
        <v>1043.95</v>
      </c>
      <c r="M225" s="31">
        <v>1.1321699999999999</v>
      </c>
      <c r="N225" s="1"/>
      <c r="O225" s="1"/>
    </row>
    <row r="226" spans="1:15" ht="12.75" customHeight="1">
      <c r="A226" s="33">
        <v>216</v>
      </c>
      <c r="B226" s="53" t="s">
        <v>854</v>
      </c>
      <c r="C226" s="31">
        <v>472.55</v>
      </c>
      <c r="D226" s="36">
        <v>470</v>
      </c>
      <c r="E226" s="36">
        <v>465</v>
      </c>
      <c r="F226" s="36">
        <v>457.45</v>
      </c>
      <c r="G226" s="36">
        <v>452.45</v>
      </c>
      <c r="H226" s="36">
        <v>477.55</v>
      </c>
      <c r="I226" s="36">
        <v>482.55</v>
      </c>
      <c r="J226" s="36">
        <v>490.1</v>
      </c>
      <c r="K226" s="31">
        <v>475</v>
      </c>
      <c r="L226" s="31">
        <v>462.45</v>
      </c>
      <c r="M226" s="31">
        <v>3.9005999999999998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52212.55</v>
      </c>
      <c r="D227" s="36">
        <v>52374.950000000004</v>
      </c>
      <c r="E227" s="36">
        <v>51829.950000000012</v>
      </c>
      <c r="F227" s="36">
        <v>51447.350000000006</v>
      </c>
      <c r="G227" s="36">
        <v>50902.350000000013</v>
      </c>
      <c r="H227" s="36">
        <v>52757.55000000001</v>
      </c>
      <c r="I227" s="36">
        <v>53302.549999999996</v>
      </c>
      <c r="J227" s="36">
        <v>53685.150000000009</v>
      </c>
      <c r="K227" s="31">
        <v>52919.95</v>
      </c>
      <c r="L227" s="31">
        <v>51992.35</v>
      </c>
      <c r="M227" s="31">
        <v>2.443E-2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285.45</v>
      </c>
      <c r="D228" s="36">
        <v>287.51666666666665</v>
      </c>
      <c r="E228" s="36">
        <v>282.33333333333331</v>
      </c>
      <c r="F228" s="36">
        <v>279.21666666666664</v>
      </c>
      <c r="G228" s="36">
        <v>274.0333333333333</v>
      </c>
      <c r="H228" s="36">
        <v>290.63333333333333</v>
      </c>
      <c r="I228" s="36">
        <v>295.81666666666672</v>
      </c>
      <c r="J228" s="36">
        <v>298.93333333333334</v>
      </c>
      <c r="K228" s="31">
        <v>292.7</v>
      </c>
      <c r="L228" s="31">
        <v>284.39999999999998</v>
      </c>
      <c r="M228" s="31">
        <v>82.121300000000005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1191.0999999999999</v>
      </c>
      <c r="D229" s="36">
        <v>1186.7666666666667</v>
      </c>
      <c r="E229" s="36">
        <v>1180.9333333333334</v>
      </c>
      <c r="F229" s="36">
        <v>1170.7666666666667</v>
      </c>
      <c r="G229" s="36">
        <v>1164.9333333333334</v>
      </c>
      <c r="H229" s="36">
        <v>1196.9333333333334</v>
      </c>
      <c r="I229" s="36">
        <v>1202.7666666666669</v>
      </c>
      <c r="J229" s="36">
        <v>1212.9333333333334</v>
      </c>
      <c r="K229" s="31">
        <v>1192.5999999999999</v>
      </c>
      <c r="L229" s="31">
        <v>1176.5999999999999</v>
      </c>
      <c r="M229" s="31">
        <v>85.641419999999997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2083.1999999999998</v>
      </c>
      <c r="D230" s="36">
        <v>2074.65</v>
      </c>
      <c r="E230" s="36">
        <v>2058.3000000000002</v>
      </c>
      <c r="F230" s="36">
        <v>2033.4</v>
      </c>
      <c r="G230" s="36">
        <v>2017.0500000000002</v>
      </c>
      <c r="H230" s="36">
        <v>2099.5500000000002</v>
      </c>
      <c r="I230" s="36">
        <v>2115.8999999999996</v>
      </c>
      <c r="J230" s="36">
        <v>2140.8000000000002</v>
      </c>
      <c r="K230" s="31">
        <v>2091</v>
      </c>
      <c r="L230" s="31">
        <v>2049.75</v>
      </c>
      <c r="M230" s="31">
        <v>9.2308800000000009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733</v>
      </c>
      <c r="D231" s="36">
        <v>737.71666666666658</v>
      </c>
      <c r="E231" s="36">
        <v>726.58333333333314</v>
      </c>
      <c r="F231" s="36">
        <v>720.16666666666652</v>
      </c>
      <c r="G231" s="36">
        <v>709.03333333333308</v>
      </c>
      <c r="H231" s="36">
        <v>744.13333333333321</v>
      </c>
      <c r="I231" s="36">
        <v>755.26666666666665</v>
      </c>
      <c r="J231" s="36">
        <v>761.68333333333328</v>
      </c>
      <c r="K231" s="31">
        <v>748.85</v>
      </c>
      <c r="L231" s="31">
        <v>731.3</v>
      </c>
      <c r="M231" s="31">
        <v>16.345420000000001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795.45</v>
      </c>
      <c r="D232" s="36">
        <v>791.51666666666677</v>
      </c>
      <c r="E232" s="36">
        <v>781.03333333333353</v>
      </c>
      <c r="F232" s="36">
        <v>766.61666666666679</v>
      </c>
      <c r="G232" s="36">
        <v>756.13333333333355</v>
      </c>
      <c r="H232" s="36">
        <v>805.93333333333351</v>
      </c>
      <c r="I232" s="36">
        <v>816.41666666666686</v>
      </c>
      <c r="J232" s="36">
        <v>830.83333333333348</v>
      </c>
      <c r="K232" s="31">
        <v>802</v>
      </c>
      <c r="L232" s="31">
        <v>777.1</v>
      </c>
      <c r="M232" s="31">
        <v>13.591699999999999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99.75</v>
      </c>
      <c r="D233" s="36">
        <v>99.5</v>
      </c>
      <c r="E233" s="36">
        <v>97.25</v>
      </c>
      <c r="F233" s="36">
        <v>94.75</v>
      </c>
      <c r="G233" s="36">
        <v>92.5</v>
      </c>
      <c r="H233" s="36">
        <v>102</v>
      </c>
      <c r="I233" s="36">
        <v>104.25</v>
      </c>
      <c r="J233" s="36">
        <v>106.75</v>
      </c>
      <c r="K233" s="31">
        <v>101.75</v>
      </c>
      <c r="L233" s="31">
        <v>97</v>
      </c>
      <c r="M233" s="31">
        <v>302.62606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75.36</v>
      </c>
      <c r="D234" s="36">
        <v>74.99666666666667</v>
      </c>
      <c r="E234" s="36">
        <v>74.253333333333345</v>
      </c>
      <c r="F234" s="36">
        <v>73.146666666666675</v>
      </c>
      <c r="G234" s="36">
        <v>72.40333333333335</v>
      </c>
      <c r="H234" s="36">
        <v>76.103333333333339</v>
      </c>
      <c r="I234" s="36">
        <v>76.846666666666678</v>
      </c>
      <c r="J234" s="36">
        <v>77.953333333333333</v>
      </c>
      <c r="K234" s="31">
        <v>75.739999999999995</v>
      </c>
      <c r="L234" s="31">
        <v>73.89</v>
      </c>
      <c r="M234" s="31">
        <v>371.49425000000002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113.03</v>
      </c>
      <c r="D235" s="36">
        <v>112.60000000000001</v>
      </c>
      <c r="E235" s="36">
        <v>111.50000000000001</v>
      </c>
      <c r="F235" s="36">
        <v>109.97</v>
      </c>
      <c r="G235" s="36">
        <v>108.87</v>
      </c>
      <c r="H235" s="36">
        <v>114.13000000000002</v>
      </c>
      <c r="I235" s="36">
        <v>115.23000000000002</v>
      </c>
      <c r="J235" s="36">
        <v>116.76000000000003</v>
      </c>
      <c r="K235" s="31">
        <v>113.7</v>
      </c>
      <c r="L235" s="31">
        <v>111.07</v>
      </c>
      <c r="M235" s="31">
        <v>36.749940000000002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467.75</v>
      </c>
      <c r="D236" s="36">
        <v>465.4666666666667</v>
      </c>
      <c r="E236" s="36">
        <v>461.28333333333342</v>
      </c>
      <c r="F236" s="36">
        <v>454.81666666666672</v>
      </c>
      <c r="G236" s="36">
        <v>450.63333333333344</v>
      </c>
      <c r="H236" s="36">
        <v>471.93333333333339</v>
      </c>
      <c r="I236" s="36">
        <v>476.11666666666667</v>
      </c>
      <c r="J236" s="36">
        <v>482.58333333333337</v>
      </c>
      <c r="K236" s="31">
        <v>469.65</v>
      </c>
      <c r="L236" s="31">
        <v>459</v>
      </c>
      <c r="M236" s="31">
        <v>9.6688200000000002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65.34</v>
      </c>
      <c r="D237" s="36">
        <v>65.143333333333331</v>
      </c>
      <c r="E237" s="36">
        <v>64.736666666666665</v>
      </c>
      <c r="F237" s="36">
        <v>64.13333333333334</v>
      </c>
      <c r="G237" s="36">
        <v>63.726666666666674</v>
      </c>
      <c r="H237" s="36">
        <v>65.746666666666655</v>
      </c>
      <c r="I237" s="36">
        <v>66.153333333333322</v>
      </c>
      <c r="J237" s="36">
        <v>66.756666666666646</v>
      </c>
      <c r="K237" s="31">
        <v>65.55</v>
      </c>
      <c r="L237" s="31">
        <v>64.540000000000006</v>
      </c>
      <c r="M237" s="31">
        <v>167.10097999999999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265.5</v>
      </c>
      <c r="D238" s="36">
        <v>266.16666666666669</v>
      </c>
      <c r="E238" s="36">
        <v>264.33333333333337</v>
      </c>
      <c r="F238" s="36">
        <v>263.16666666666669</v>
      </c>
      <c r="G238" s="36">
        <v>261.33333333333337</v>
      </c>
      <c r="H238" s="36">
        <v>267.33333333333337</v>
      </c>
      <c r="I238" s="36">
        <v>269.16666666666674</v>
      </c>
      <c r="J238" s="36">
        <v>270.33333333333337</v>
      </c>
      <c r="K238" s="31">
        <v>268</v>
      </c>
      <c r="L238" s="31">
        <v>265</v>
      </c>
      <c r="M238" s="31">
        <v>28.735710000000001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504.55</v>
      </c>
      <c r="D239" s="36">
        <v>504.83333333333331</v>
      </c>
      <c r="E239" s="36">
        <v>501.16666666666663</v>
      </c>
      <c r="F239" s="36">
        <v>497.7833333333333</v>
      </c>
      <c r="G239" s="36">
        <v>494.11666666666662</v>
      </c>
      <c r="H239" s="36">
        <v>508.21666666666664</v>
      </c>
      <c r="I239" s="36">
        <v>511.88333333333327</v>
      </c>
      <c r="J239" s="36">
        <v>515.26666666666665</v>
      </c>
      <c r="K239" s="31">
        <v>508.5</v>
      </c>
      <c r="L239" s="31">
        <v>501.45</v>
      </c>
      <c r="M239" s="31">
        <v>83.642899999999997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302.85000000000002</v>
      </c>
      <c r="D240" s="36">
        <v>304.73333333333329</v>
      </c>
      <c r="E240" s="36">
        <v>294.51666666666659</v>
      </c>
      <c r="F240" s="36">
        <v>286.18333333333328</v>
      </c>
      <c r="G240" s="36">
        <v>275.96666666666658</v>
      </c>
      <c r="H240" s="36">
        <v>313.06666666666661</v>
      </c>
      <c r="I240" s="36">
        <v>323.2833333333333</v>
      </c>
      <c r="J240" s="36">
        <v>331.61666666666662</v>
      </c>
      <c r="K240" s="31">
        <v>314.95</v>
      </c>
      <c r="L240" s="31">
        <v>296.39999999999998</v>
      </c>
      <c r="M240" s="31">
        <v>31.142340000000001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369.1</v>
      </c>
      <c r="D241" s="36">
        <v>368.2166666666667</v>
      </c>
      <c r="E241" s="36">
        <v>364.43333333333339</v>
      </c>
      <c r="F241" s="36">
        <v>359.76666666666671</v>
      </c>
      <c r="G241" s="36">
        <v>355.98333333333341</v>
      </c>
      <c r="H241" s="36">
        <v>372.88333333333338</v>
      </c>
      <c r="I241" s="36">
        <v>376.66666666666669</v>
      </c>
      <c r="J241" s="36">
        <v>381.33333333333337</v>
      </c>
      <c r="K241" s="31">
        <v>372</v>
      </c>
      <c r="L241" s="31">
        <v>363.55</v>
      </c>
      <c r="M241" s="31">
        <v>26.86234</v>
      </c>
      <c r="N241" s="1"/>
      <c r="O241" s="1"/>
    </row>
    <row r="242" spans="1:15" ht="12.75" customHeight="1">
      <c r="A242" s="33">
        <v>232</v>
      </c>
      <c r="B242" s="53" t="s">
        <v>900</v>
      </c>
      <c r="C242" s="31">
        <v>176.64</v>
      </c>
      <c r="D242" s="36">
        <v>176.86333333333334</v>
      </c>
      <c r="E242" s="36">
        <v>174.42666666666668</v>
      </c>
      <c r="F242" s="36">
        <v>172.21333333333334</v>
      </c>
      <c r="G242" s="36">
        <v>169.77666666666667</v>
      </c>
      <c r="H242" s="36">
        <v>179.07666666666668</v>
      </c>
      <c r="I242" s="36">
        <v>181.51333333333335</v>
      </c>
      <c r="J242" s="36">
        <v>183.72666666666669</v>
      </c>
      <c r="K242" s="31">
        <v>179.3</v>
      </c>
      <c r="L242" s="31">
        <v>174.65</v>
      </c>
      <c r="M242" s="31">
        <v>88.105519999999999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2915.45</v>
      </c>
      <c r="D243" s="36">
        <v>2933.5166666666664</v>
      </c>
      <c r="E243" s="36">
        <v>2889.1333333333328</v>
      </c>
      <c r="F243" s="36">
        <v>2862.8166666666662</v>
      </c>
      <c r="G243" s="36">
        <v>2818.4333333333325</v>
      </c>
      <c r="H243" s="36">
        <v>2959.833333333333</v>
      </c>
      <c r="I243" s="36">
        <v>3004.2166666666662</v>
      </c>
      <c r="J243" s="36">
        <v>3030.5333333333333</v>
      </c>
      <c r="K243" s="31">
        <v>2977.9</v>
      </c>
      <c r="L243" s="31">
        <v>2907.2</v>
      </c>
      <c r="M243" s="31">
        <v>2.0202100000000001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552.79999999999995</v>
      </c>
      <c r="D244" s="36">
        <v>554.44999999999993</v>
      </c>
      <c r="E244" s="36">
        <v>549.39999999999986</v>
      </c>
      <c r="F244" s="36">
        <v>545.99999999999989</v>
      </c>
      <c r="G244" s="36">
        <v>540.94999999999982</v>
      </c>
      <c r="H244" s="36">
        <v>557.84999999999991</v>
      </c>
      <c r="I244" s="36">
        <v>562.89999999999986</v>
      </c>
      <c r="J244" s="36">
        <v>566.29999999999995</v>
      </c>
      <c r="K244" s="31">
        <v>559.5</v>
      </c>
      <c r="L244" s="31">
        <v>551.04999999999995</v>
      </c>
      <c r="M244" s="31">
        <v>13.167960000000001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195.55</v>
      </c>
      <c r="D245" s="36">
        <v>197.08666666666667</v>
      </c>
      <c r="E245" s="36">
        <v>193.48333333333335</v>
      </c>
      <c r="F245" s="36">
        <v>191.41666666666669</v>
      </c>
      <c r="G245" s="36">
        <v>187.81333333333336</v>
      </c>
      <c r="H245" s="36">
        <v>199.15333333333334</v>
      </c>
      <c r="I245" s="36">
        <v>202.75666666666663</v>
      </c>
      <c r="J245" s="36">
        <v>204.82333333333332</v>
      </c>
      <c r="K245" s="31">
        <v>200.69</v>
      </c>
      <c r="L245" s="31">
        <v>195.02</v>
      </c>
      <c r="M245" s="31">
        <v>183.87252000000001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644.6</v>
      </c>
      <c r="D246" s="36">
        <v>637.48333333333335</v>
      </c>
      <c r="E246" s="36">
        <v>627.91666666666674</v>
      </c>
      <c r="F246" s="36">
        <v>611.23333333333335</v>
      </c>
      <c r="G246" s="36">
        <v>601.66666666666674</v>
      </c>
      <c r="H246" s="36">
        <v>654.16666666666674</v>
      </c>
      <c r="I246" s="36">
        <v>663.73333333333335</v>
      </c>
      <c r="J246" s="36">
        <v>680.41666666666674</v>
      </c>
      <c r="K246" s="31">
        <v>647.04999999999995</v>
      </c>
      <c r="L246" s="31">
        <v>620.79999999999995</v>
      </c>
      <c r="M246" s="31">
        <v>65.13073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173.79</v>
      </c>
      <c r="D247" s="36">
        <v>174.22666666666666</v>
      </c>
      <c r="E247" s="36">
        <v>172.96333333333331</v>
      </c>
      <c r="F247" s="36">
        <v>172.13666666666666</v>
      </c>
      <c r="G247" s="36">
        <v>170.87333333333331</v>
      </c>
      <c r="H247" s="36">
        <v>175.05333333333331</v>
      </c>
      <c r="I247" s="36">
        <v>176.31666666666669</v>
      </c>
      <c r="J247" s="36">
        <v>177.14333333333332</v>
      </c>
      <c r="K247" s="31">
        <v>175.49</v>
      </c>
      <c r="L247" s="31">
        <v>173.4</v>
      </c>
      <c r="M247" s="31">
        <v>118.09546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62.31</v>
      </c>
      <c r="D248" s="36">
        <v>62.683333333333337</v>
      </c>
      <c r="E248" s="36">
        <v>61.726666666666674</v>
      </c>
      <c r="F248" s="36">
        <v>61.143333333333338</v>
      </c>
      <c r="G248" s="36">
        <v>60.186666666666675</v>
      </c>
      <c r="H248" s="36">
        <v>63.266666666666673</v>
      </c>
      <c r="I248" s="36">
        <v>64.223333333333329</v>
      </c>
      <c r="J248" s="36">
        <v>64.806666666666672</v>
      </c>
      <c r="K248" s="31">
        <v>63.64</v>
      </c>
      <c r="L248" s="31">
        <v>62.1</v>
      </c>
      <c r="M248" s="31">
        <v>102.43658000000001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939.4</v>
      </c>
      <c r="D249" s="36">
        <v>938.01666666666654</v>
      </c>
      <c r="E249" s="36">
        <v>933.73333333333312</v>
      </c>
      <c r="F249" s="36">
        <v>928.06666666666661</v>
      </c>
      <c r="G249" s="36">
        <v>923.78333333333319</v>
      </c>
      <c r="H249" s="36">
        <v>943.68333333333305</v>
      </c>
      <c r="I249" s="36">
        <v>947.96666666666658</v>
      </c>
      <c r="J249" s="36">
        <v>953.63333333333298</v>
      </c>
      <c r="K249" s="31">
        <v>942.3</v>
      </c>
      <c r="L249" s="31">
        <v>932.35</v>
      </c>
      <c r="M249" s="31">
        <v>8.4124999999999996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181.44</v>
      </c>
      <c r="D250" s="36">
        <v>181.12333333333331</v>
      </c>
      <c r="E250" s="36">
        <v>180.26666666666662</v>
      </c>
      <c r="F250" s="36">
        <v>179.09333333333331</v>
      </c>
      <c r="G250" s="36">
        <v>178.23666666666662</v>
      </c>
      <c r="H250" s="36">
        <v>182.29666666666662</v>
      </c>
      <c r="I250" s="36">
        <v>183.15333333333331</v>
      </c>
      <c r="J250" s="36">
        <v>184.32666666666663</v>
      </c>
      <c r="K250" s="31">
        <v>181.98</v>
      </c>
      <c r="L250" s="31">
        <v>179.95</v>
      </c>
      <c r="M250" s="31">
        <v>141.01751999999999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1470.05</v>
      </c>
      <c r="D251" s="36">
        <v>1478.0166666666667</v>
      </c>
      <c r="E251" s="36">
        <v>1457.0333333333333</v>
      </c>
      <c r="F251" s="36">
        <v>1444.0166666666667</v>
      </c>
      <c r="G251" s="36">
        <v>1423.0333333333333</v>
      </c>
      <c r="H251" s="36">
        <v>1491.0333333333333</v>
      </c>
      <c r="I251" s="36">
        <v>1512.0166666666664</v>
      </c>
      <c r="J251" s="36">
        <v>1525.0333333333333</v>
      </c>
      <c r="K251" s="31">
        <v>1499</v>
      </c>
      <c r="L251" s="31">
        <v>1465</v>
      </c>
      <c r="M251" s="31">
        <v>0.62411000000000005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540.4</v>
      </c>
      <c r="D252" s="36">
        <v>544.68333333333328</v>
      </c>
      <c r="E252" s="36">
        <v>535.41666666666652</v>
      </c>
      <c r="F252" s="36">
        <v>530.43333333333328</v>
      </c>
      <c r="G252" s="36">
        <v>521.16666666666652</v>
      </c>
      <c r="H252" s="36">
        <v>549.66666666666652</v>
      </c>
      <c r="I252" s="36">
        <v>558.93333333333317</v>
      </c>
      <c r="J252" s="36">
        <v>563.91666666666652</v>
      </c>
      <c r="K252" s="31">
        <v>553.95000000000005</v>
      </c>
      <c r="L252" s="31">
        <v>539.70000000000005</v>
      </c>
      <c r="M252" s="31">
        <v>17.783069999999999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434.9</v>
      </c>
      <c r="D253" s="36">
        <v>433.36666666666662</v>
      </c>
      <c r="E253" s="36">
        <v>427.53333333333325</v>
      </c>
      <c r="F253" s="36">
        <v>420.16666666666663</v>
      </c>
      <c r="G253" s="36">
        <v>414.33333333333326</v>
      </c>
      <c r="H253" s="36">
        <v>440.73333333333323</v>
      </c>
      <c r="I253" s="36">
        <v>446.56666666666661</v>
      </c>
      <c r="J253" s="36">
        <v>453.93333333333322</v>
      </c>
      <c r="K253" s="31">
        <v>439.2</v>
      </c>
      <c r="L253" s="31">
        <v>426</v>
      </c>
      <c r="M253" s="31">
        <v>109.47918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1381.9</v>
      </c>
      <c r="D254" s="36">
        <v>1385.8166666666668</v>
      </c>
      <c r="E254" s="36">
        <v>1375.6833333333336</v>
      </c>
      <c r="F254" s="36">
        <v>1369.4666666666667</v>
      </c>
      <c r="G254" s="36">
        <v>1359.3333333333335</v>
      </c>
      <c r="H254" s="36">
        <v>1392.0333333333338</v>
      </c>
      <c r="I254" s="36">
        <v>1402.166666666667</v>
      </c>
      <c r="J254" s="36">
        <v>1408.3833333333339</v>
      </c>
      <c r="K254" s="31">
        <v>1395.95</v>
      </c>
      <c r="L254" s="31">
        <v>1379.6</v>
      </c>
      <c r="M254" s="31">
        <v>35.108789999999999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7444.45</v>
      </c>
      <c r="D255" s="36">
        <v>7445.5</v>
      </c>
      <c r="E255" s="36">
        <v>7320.95</v>
      </c>
      <c r="F255" s="36">
        <v>7197.45</v>
      </c>
      <c r="G255" s="36">
        <v>7072.9</v>
      </c>
      <c r="H255" s="36">
        <v>7569</v>
      </c>
      <c r="I255" s="36">
        <v>7693.5499999999993</v>
      </c>
      <c r="J255" s="36">
        <v>7817.05</v>
      </c>
      <c r="K255" s="31">
        <v>7570.05</v>
      </c>
      <c r="L255" s="31">
        <v>7322</v>
      </c>
      <c r="M255" s="31">
        <v>2.1223800000000002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1880.25</v>
      </c>
      <c r="D256" s="36">
        <v>1881.2</v>
      </c>
      <c r="E256" s="36">
        <v>1868.75</v>
      </c>
      <c r="F256" s="36">
        <v>1857.25</v>
      </c>
      <c r="G256" s="36">
        <v>1844.8</v>
      </c>
      <c r="H256" s="36">
        <v>1892.7</v>
      </c>
      <c r="I256" s="36">
        <v>1905.1500000000003</v>
      </c>
      <c r="J256" s="36">
        <v>1916.65</v>
      </c>
      <c r="K256" s="31">
        <v>1893.65</v>
      </c>
      <c r="L256" s="31">
        <v>1869.7</v>
      </c>
      <c r="M256" s="31">
        <v>43.002870000000001</v>
      </c>
      <c r="N256" s="1"/>
      <c r="O256" s="1"/>
    </row>
    <row r="257" spans="1:15" ht="12.75" customHeight="1">
      <c r="A257" s="33">
        <v>247</v>
      </c>
      <c r="B257" s="53" t="s">
        <v>855</v>
      </c>
      <c r="C257" s="31">
        <v>223.29</v>
      </c>
      <c r="D257" s="36">
        <v>223.11333333333332</v>
      </c>
      <c r="E257" s="36">
        <v>214.22666666666663</v>
      </c>
      <c r="F257" s="36">
        <v>205.16333333333333</v>
      </c>
      <c r="G257" s="36">
        <v>196.27666666666664</v>
      </c>
      <c r="H257" s="36">
        <v>232.17666666666662</v>
      </c>
      <c r="I257" s="36">
        <v>241.06333333333333</v>
      </c>
      <c r="J257" s="36">
        <v>250.12666666666661</v>
      </c>
      <c r="K257" s="31">
        <v>232</v>
      </c>
      <c r="L257" s="31">
        <v>214.05</v>
      </c>
      <c r="M257" s="31">
        <v>174.82034999999999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982.2</v>
      </c>
      <c r="D258" s="36">
        <v>984.1</v>
      </c>
      <c r="E258" s="36">
        <v>976.1</v>
      </c>
      <c r="F258" s="36">
        <v>970</v>
      </c>
      <c r="G258" s="36">
        <v>962</v>
      </c>
      <c r="H258" s="36">
        <v>990.2</v>
      </c>
      <c r="I258" s="36">
        <v>998.2</v>
      </c>
      <c r="J258" s="36">
        <v>1004.3000000000001</v>
      </c>
      <c r="K258" s="31">
        <v>992.1</v>
      </c>
      <c r="L258" s="31">
        <v>978</v>
      </c>
      <c r="M258" s="31">
        <v>1.0771999999999999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4483.1499999999996</v>
      </c>
      <c r="D259" s="36">
        <v>4449.7166666666662</v>
      </c>
      <c r="E259" s="36">
        <v>4409.4333333333325</v>
      </c>
      <c r="F259" s="36">
        <v>4335.7166666666662</v>
      </c>
      <c r="G259" s="36">
        <v>4295.4333333333325</v>
      </c>
      <c r="H259" s="36">
        <v>4523.4333333333325</v>
      </c>
      <c r="I259" s="36">
        <v>4563.7166666666672</v>
      </c>
      <c r="J259" s="36">
        <v>4637.4333333333325</v>
      </c>
      <c r="K259" s="31">
        <v>4490</v>
      </c>
      <c r="L259" s="31">
        <v>4376</v>
      </c>
      <c r="M259" s="31">
        <v>23.41452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1402.95</v>
      </c>
      <c r="D260" s="36">
        <v>1403.3500000000001</v>
      </c>
      <c r="E260" s="36">
        <v>1391.6000000000004</v>
      </c>
      <c r="F260" s="36">
        <v>1380.2500000000002</v>
      </c>
      <c r="G260" s="36">
        <v>1368.5000000000005</v>
      </c>
      <c r="H260" s="36">
        <v>1414.7000000000003</v>
      </c>
      <c r="I260" s="36">
        <v>1426.4499999999998</v>
      </c>
      <c r="J260" s="36">
        <v>1437.8000000000002</v>
      </c>
      <c r="K260" s="31">
        <v>1415.1</v>
      </c>
      <c r="L260" s="31">
        <v>1392</v>
      </c>
      <c r="M260" s="31">
        <v>2.2067899999999998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1937.35</v>
      </c>
      <c r="D261" s="36">
        <v>1940.1666666666667</v>
      </c>
      <c r="E261" s="36">
        <v>1919.1833333333334</v>
      </c>
      <c r="F261" s="36">
        <v>1901.0166666666667</v>
      </c>
      <c r="G261" s="36">
        <v>1880.0333333333333</v>
      </c>
      <c r="H261" s="36">
        <v>1958.3333333333335</v>
      </c>
      <c r="I261" s="36">
        <v>1979.3166666666666</v>
      </c>
      <c r="J261" s="36">
        <v>1997.4833333333336</v>
      </c>
      <c r="K261" s="31">
        <v>1961.15</v>
      </c>
      <c r="L261" s="31">
        <v>1922</v>
      </c>
      <c r="M261" s="31">
        <v>0.80106999999999995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4401</v>
      </c>
      <c r="D262" s="36">
        <v>4375.4666666666662</v>
      </c>
      <c r="E262" s="36">
        <v>4310.8833333333323</v>
      </c>
      <c r="F262" s="36">
        <v>4220.7666666666664</v>
      </c>
      <c r="G262" s="36">
        <v>4156.1833333333325</v>
      </c>
      <c r="H262" s="36">
        <v>4465.5833333333321</v>
      </c>
      <c r="I262" s="36">
        <v>4530.1666666666661</v>
      </c>
      <c r="J262" s="36">
        <v>4620.2833333333319</v>
      </c>
      <c r="K262" s="31">
        <v>4440.05</v>
      </c>
      <c r="L262" s="31">
        <v>4285.3500000000004</v>
      </c>
      <c r="M262" s="31">
        <v>1.8127599999999999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1927.75</v>
      </c>
      <c r="D263" s="36">
        <v>1933.6166666666668</v>
      </c>
      <c r="E263" s="36">
        <v>1907.2333333333336</v>
      </c>
      <c r="F263" s="36">
        <v>1886.7166666666667</v>
      </c>
      <c r="G263" s="36">
        <v>1860.3333333333335</v>
      </c>
      <c r="H263" s="36">
        <v>1954.1333333333337</v>
      </c>
      <c r="I263" s="36">
        <v>1980.5166666666669</v>
      </c>
      <c r="J263" s="36">
        <v>2001.0333333333338</v>
      </c>
      <c r="K263" s="31">
        <v>1960</v>
      </c>
      <c r="L263" s="31">
        <v>1913.1</v>
      </c>
      <c r="M263" s="31">
        <v>0.80964999999999998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779.7</v>
      </c>
      <c r="D264" s="36">
        <v>783.93333333333339</v>
      </c>
      <c r="E264" s="36">
        <v>773.86666666666679</v>
      </c>
      <c r="F264" s="36">
        <v>768.03333333333342</v>
      </c>
      <c r="G264" s="36">
        <v>757.96666666666681</v>
      </c>
      <c r="H264" s="36">
        <v>789.76666666666677</v>
      </c>
      <c r="I264" s="36">
        <v>799.83333333333337</v>
      </c>
      <c r="J264" s="36">
        <v>805.66666666666674</v>
      </c>
      <c r="K264" s="31">
        <v>794</v>
      </c>
      <c r="L264" s="31">
        <v>778.1</v>
      </c>
      <c r="M264" s="31">
        <v>2.2295699999999998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472.1</v>
      </c>
      <c r="D265" s="36">
        <v>474.25</v>
      </c>
      <c r="E265" s="36">
        <v>468.35</v>
      </c>
      <c r="F265" s="36">
        <v>464.6</v>
      </c>
      <c r="G265" s="36">
        <v>458.70000000000005</v>
      </c>
      <c r="H265" s="36">
        <v>478</v>
      </c>
      <c r="I265" s="36">
        <v>483.9</v>
      </c>
      <c r="J265" s="36">
        <v>487.65</v>
      </c>
      <c r="K265" s="31">
        <v>480.15</v>
      </c>
      <c r="L265" s="31">
        <v>470.5</v>
      </c>
      <c r="M265" s="31">
        <v>4.8235700000000001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92.33</v>
      </c>
      <c r="D266" s="36">
        <v>92.776666666666657</v>
      </c>
      <c r="E266" s="36">
        <v>91.473333333333315</v>
      </c>
      <c r="F266" s="36">
        <v>90.61666666666666</v>
      </c>
      <c r="G266" s="36">
        <v>89.313333333333318</v>
      </c>
      <c r="H266" s="36">
        <v>93.633333333333312</v>
      </c>
      <c r="I266" s="36">
        <v>94.936666666666653</v>
      </c>
      <c r="J266" s="36">
        <v>95.793333333333308</v>
      </c>
      <c r="K266" s="31">
        <v>94.08</v>
      </c>
      <c r="L266" s="31">
        <v>91.92</v>
      </c>
      <c r="M266" s="31">
        <v>28.377839999999999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710.7</v>
      </c>
      <c r="D267" s="36">
        <v>710.98333333333323</v>
      </c>
      <c r="E267" s="36">
        <v>702.16666666666652</v>
      </c>
      <c r="F267" s="36">
        <v>693.63333333333333</v>
      </c>
      <c r="G267" s="36">
        <v>684.81666666666661</v>
      </c>
      <c r="H267" s="36">
        <v>719.51666666666642</v>
      </c>
      <c r="I267" s="36">
        <v>728.33333333333326</v>
      </c>
      <c r="J267" s="36">
        <v>736.86666666666633</v>
      </c>
      <c r="K267" s="31">
        <v>719.8</v>
      </c>
      <c r="L267" s="31">
        <v>702.45</v>
      </c>
      <c r="M267" s="31">
        <v>11.425990000000001</v>
      </c>
      <c r="N267" s="1"/>
      <c r="O267" s="1"/>
    </row>
    <row r="268" spans="1:15" ht="12.75" customHeight="1">
      <c r="A268" s="33">
        <v>258</v>
      </c>
      <c r="B268" s="53" t="s">
        <v>856</v>
      </c>
      <c r="C268" s="31">
        <v>312.7</v>
      </c>
      <c r="D268" s="36">
        <v>313.31666666666666</v>
      </c>
      <c r="E268" s="36">
        <v>311.63333333333333</v>
      </c>
      <c r="F268" s="36">
        <v>310.56666666666666</v>
      </c>
      <c r="G268" s="36">
        <v>308.88333333333333</v>
      </c>
      <c r="H268" s="36">
        <v>314.38333333333333</v>
      </c>
      <c r="I268" s="36">
        <v>316.06666666666661</v>
      </c>
      <c r="J268" s="36">
        <v>317.13333333333333</v>
      </c>
      <c r="K268" s="31">
        <v>315</v>
      </c>
      <c r="L268" s="31">
        <v>312.25</v>
      </c>
      <c r="M268" s="31">
        <v>7.2329499999999998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933.25</v>
      </c>
      <c r="D269" s="36">
        <v>930.96666666666658</v>
      </c>
      <c r="E269" s="36">
        <v>927.08333333333314</v>
      </c>
      <c r="F269" s="36">
        <v>920.91666666666652</v>
      </c>
      <c r="G269" s="36">
        <v>917.03333333333308</v>
      </c>
      <c r="H269" s="36">
        <v>937.13333333333321</v>
      </c>
      <c r="I269" s="36">
        <v>941.01666666666665</v>
      </c>
      <c r="J269" s="36">
        <v>947.18333333333328</v>
      </c>
      <c r="K269" s="31">
        <v>934.85</v>
      </c>
      <c r="L269" s="31">
        <v>924.8</v>
      </c>
      <c r="M269" s="31">
        <v>10.734059999999999</v>
      </c>
      <c r="N269" s="1"/>
      <c r="O269" s="1"/>
    </row>
    <row r="270" spans="1:15" ht="12.75" customHeight="1">
      <c r="A270" s="33">
        <v>260</v>
      </c>
      <c r="B270" s="53" t="s">
        <v>857</v>
      </c>
      <c r="C270" s="31">
        <v>935.05</v>
      </c>
      <c r="D270" s="36">
        <v>925.68333333333339</v>
      </c>
      <c r="E270" s="36">
        <v>904.36666666666679</v>
      </c>
      <c r="F270" s="36">
        <v>873.68333333333339</v>
      </c>
      <c r="G270" s="36">
        <v>852.36666666666679</v>
      </c>
      <c r="H270" s="36">
        <v>956.36666666666679</v>
      </c>
      <c r="I270" s="36">
        <v>977.68333333333339</v>
      </c>
      <c r="J270" s="36">
        <v>1008.3666666666668</v>
      </c>
      <c r="K270" s="31">
        <v>947</v>
      </c>
      <c r="L270" s="31">
        <v>895</v>
      </c>
      <c r="M270" s="31">
        <v>0.80964999999999998</v>
      </c>
      <c r="N270" s="1"/>
      <c r="O270" s="1"/>
    </row>
    <row r="271" spans="1:15" ht="12.75" customHeight="1">
      <c r="A271" s="33">
        <v>261</v>
      </c>
      <c r="B271" s="53" t="s">
        <v>858</v>
      </c>
      <c r="C271" s="31">
        <v>111.19</v>
      </c>
      <c r="D271" s="36">
        <v>111.52666666666666</v>
      </c>
      <c r="E271" s="36">
        <v>110.67333333333332</v>
      </c>
      <c r="F271" s="36">
        <v>110.15666666666667</v>
      </c>
      <c r="G271" s="36">
        <v>109.30333333333333</v>
      </c>
      <c r="H271" s="36">
        <v>112.04333333333331</v>
      </c>
      <c r="I271" s="36">
        <v>112.89666666666663</v>
      </c>
      <c r="J271" s="36">
        <v>113.4133333333333</v>
      </c>
      <c r="K271" s="31">
        <v>112.38</v>
      </c>
      <c r="L271" s="31">
        <v>111.01</v>
      </c>
      <c r="M271" s="31">
        <v>18.552440000000001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688</v>
      </c>
      <c r="D272" s="36">
        <v>680.51666666666665</v>
      </c>
      <c r="E272" s="36">
        <v>666.0333333333333</v>
      </c>
      <c r="F272" s="36">
        <v>644.06666666666661</v>
      </c>
      <c r="G272" s="36">
        <v>629.58333333333326</v>
      </c>
      <c r="H272" s="36">
        <v>702.48333333333335</v>
      </c>
      <c r="I272" s="36">
        <v>716.9666666666667</v>
      </c>
      <c r="J272" s="36">
        <v>738.93333333333339</v>
      </c>
      <c r="K272" s="31">
        <v>695</v>
      </c>
      <c r="L272" s="31">
        <v>658.55</v>
      </c>
      <c r="M272" s="31">
        <v>37.279429999999998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729.75</v>
      </c>
      <c r="D273" s="36">
        <v>734.61666666666667</v>
      </c>
      <c r="E273" s="36">
        <v>722.18333333333339</v>
      </c>
      <c r="F273" s="36">
        <v>714.61666666666667</v>
      </c>
      <c r="G273" s="36">
        <v>702.18333333333339</v>
      </c>
      <c r="H273" s="36">
        <v>742.18333333333339</v>
      </c>
      <c r="I273" s="36">
        <v>754.61666666666656</v>
      </c>
      <c r="J273" s="36">
        <v>762.18333333333339</v>
      </c>
      <c r="K273" s="31">
        <v>747.05</v>
      </c>
      <c r="L273" s="31">
        <v>727.05</v>
      </c>
      <c r="M273" s="31">
        <v>3.98881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965.75</v>
      </c>
      <c r="D274" s="36">
        <v>960.58333333333337</v>
      </c>
      <c r="E274" s="36">
        <v>953.16666666666674</v>
      </c>
      <c r="F274" s="36">
        <v>940.58333333333337</v>
      </c>
      <c r="G274" s="36">
        <v>933.16666666666674</v>
      </c>
      <c r="H274" s="36">
        <v>973.16666666666674</v>
      </c>
      <c r="I274" s="36">
        <v>980.58333333333348</v>
      </c>
      <c r="J274" s="36">
        <v>993.16666666666674</v>
      </c>
      <c r="K274" s="31">
        <v>968</v>
      </c>
      <c r="L274" s="31">
        <v>948</v>
      </c>
      <c r="M274" s="31">
        <v>11.41606</v>
      </c>
      <c r="N274" s="1"/>
      <c r="O274" s="1"/>
    </row>
    <row r="275" spans="1:15" ht="12.75" customHeight="1">
      <c r="A275" s="33">
        <v>265</v>
      </c>
      <c r="B275" s="53" t="s">
        <v>859</v>
      </c>
      <c r="C275" s="31">
        <v>329.6</v>
      </c>
      <c r="D275" s="36">
        <v>330.63333333333333</v>
      </c>
      <c r="E275" s="36">
        <v>327.86666666666667</v>
      </c>
      <c r="F275" s="36">
        <v>326.13333333333333</v>
      </c>
      <c r="G275" s="36">
        <v>323.36666666666667</v>
      </c>
      <c r="H275" s="36">
        <v>332.36666666666667</v>
      </c>
      <c r="I275" s="36">
        <v>335.13333333333333</v>
      </c>
      <c r="J275" s="36">
        <v>336.86666666666667</v>
      </c>
      <c r="K275" s="31">
        <v>333.4</v>
      </c>
      <c r="L275" s="31">
        <v>328.9</v>
      </c>
      <c r="M275" s="31">
        <v>83.683459999999997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657.6</v>
      </c>
      <c r="D276" s="36">
        <v>656.0333333333333</v>
      </c>
      <c r="E276" s="36">
        <v>648.96666666666658</v>
      </c>
      <c r="F276" s="36">
        <v>640.33333333333326</v>
      </c>
      <c r="G276" s="36">
        <v>633.26666666666654</v>
      </c>
      <c r="H276" s="36">
        <v>664.66666666666663</v>
      </c>
      <c r="I276" s="36">
        <v>671.73333333333323</v>
      </c>
      <c r="J276" s="36">
        <v>680.36666666666667</v>
      </c>
      <c r="K276" s="31">
        <v>663.1</v>
      </c>
      <c r="L276" s="31">
        <v>647.4</v>
      </c>
      <c r="M276" s="31">
        <v>44.68871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692</v>
      </c>
      <c r="D277" s="36">
        <v>684.2166666666667</v>
      </c>
      <c r="E277" s="36">
        <v>654.68333333333339</v>
      </c>
      <c r="F277" s="36">
        <v>617.36666666666667</v>
      </c>
      <c r="G277" s="36">
        <v>587.83333333333337</v>
      </c>
      <c r="H277" s="36">
        <v>721.53333333333342</v>
      </c>
      <c r="I277" s="36">
        <v>751.06666666666672</v>
      </c>
      <c r="J277" s="36">
        <v>788.38333333333344</v>
      </c>
      <c r="K277" s="31">
        <v>713.75</v>
      </c>
      <c r="L277" s="31">
        <v>646.9</v>
      </c>
      <c r="M277" s="31">
        <v>47.468069999999997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893.55</v>
      </c>
      <c r="D278" s="36">
        <v>896.61666666666667</v>
      </c>
      <c r="E278" s="36">
        <v>882.0333333333333</v>
      </c>
      <c r="F278" s="36">
        <v>870.51666666666665</v>
      </c>
      <c r="G278" s="36">
        <v>855.93333333333328</v>
      </c>
      <c r="H278" s="36">
        <v>908.13333333333333</v>
      </c>
      <c r="I278" s="36">
        <v>922.71666666666658</v>
      </c>
      <c r="J278" s="36">
        <v>934.23333333333335</v>
      </c>
      <c r="K278" s="31">
        <v>911.2</v>
      </c>
      <c r="L278" s="31">
        <v>885.1</v>
      </c>
      <c r="M278" s="31">
        <v>2.3803200000000002</v>
      </c>
      <c r="N278" s="1"/>
      <c r="O278" s="1"/>
    </row>
    <row r="279" spans="1:15" ht="12.75" customHeight="1">
      <c r="A279" s="33">
        <v>269</v>
      </c>
      <c r="B279" s="53" t="s">
        <v>860</v>
      </c>
      <c r="C279" s="31">
        <v>555.6</v>
      </c>
      <c r="D279" s="36">
        <v>561.56666666666661</v>
      </c>
      <c r="E279" s="36">
        <v>545.13333333333321</v>
      </c>
      <c r="F279" s="36">
        <v>534.66666666666663</v>
      </c>
      <c r="G279" s="36">
        <v>518.23333333333323</v>
      </c>
      <c r="H279" s="36">
        <v>572.03333333333319</v>
      </c>
      <c r="I279" s="36">
        <v>588.46666666666658</v>
      </c>
      <c r="J279" s="36">
        <v>598.93333333333317</v>
      </c>
      <c r="K279" s="31">
        <v>578</v>
      </c>
      <c r="L279" s="31">
        <v>551.1</v>
      </c>
      <c r="M279" s="31">
        <v>11.968220000000001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1321.45</v>
      </c>
      <c r="D280" s="36">
        <v>1330.8999999999999</v>
      </c>
      <c r="E280" s="36">
        <v>1297.8499999999997</v>
      </c>
      <c r="F280" s="36">
        <v>1274.2499999999998</v>
      </c>
      <c r="G280" s="36">
        <v>1241.1999999999996</v>
      </c>
      <c r="H280" s="36">
        <v>1354.4999999999998</v>
      </c>
      <c r="I280" s="36">
        <v>1387.55</v>
      </c>
      <c r="J280" s="36">
        <v>1411.1499999999999</v>
      </c>
      <c r="K280" s="31">
        <v>1363.95</v>
      </c>
      <c r="L280" s="31">
        <v>1307.3</v>
      </c>
      <c r="M280" s="31">
        <v>6.0839499999999997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570.15</v>
      </c>
      <c r="D281" s="36">
        <v>566.41666666666663</v>
      </c>
      <c r="E281" s="36">
        <v>559.83333333333326</v>
      </c>
      <c r="F281" s="36">
        <v>549.51666666666665</v>
      </c>
      <c r="G281" s="36">
        <v>542.93333333333328</v>
      </c>
      <c r="H281" s="36">
        <v>576.73333333333323</v>
      </c>
      <c r="I281" s="36">
        <v>583.31666666666649</v>
      </c>
      <c r="J281" s="36">
        <v>593.63333333333321</v>
      </c>
      <c r="K281" s="31">
        <v>573</v>
      </c>
      <c r="L281" s="31">
        <v>556.1</v>
      </c>
      <c r="M281" s="31">
        <v>3.7894800000000002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891.05</v>
      </c>
      <c r="D282" s="36">
        <v>885.4</v>
      </c>
      <c r="E282" s="36">
        <v>872.8</v>
      </c>
      <c r="F282" s="36">
        <v>854.55</v>
      </c>
      <c r="G282" s="36">
        <v>841.94999999999993</v>
      </c>
      <c r="H282" s="36">
        <v>903.65</v>
      </c>
      <c r="I282" s="36">
        <v>916.25000000000011</v>
      </c>
      <c r="J282" s="36">
        <v>934.5</v>
      </c>
      <c r="K282" s="31">
        <v>898</v>
      </c>
      <c r="L282" s="31">
        <v>867.15</v>
      </c>
      <c r="M282" s="31">
        <v>2.6053600000000001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4700.7</v>
      </c>
      <c r="D283" s="36">
        <v>4670.3</v>
      </c>
      <c r="E283" s="36">
        <v>4625.6500000000005</v>
      </c>
      <c r="F283" s="36">
        <v>4550.6000000000004</v>
      </c>
      <c r="G283" s="36">
        <v>4505.9500000000007</v>
      </c>
      <c r="H283" s="36">
        <v>4745.3500000000004</v>
      </c>
      <c r="I283" s="36">
        <v>4790</v>
      </c>
      <c r="J283" s="36">
        <v>4865.05</v>
      </c>
      <c r="K283" s="31">
        <v>4714.95</v>
      </c>
      <c r="L283" s="31">
        <v>4595.25</v>
      </c>
      <c r="M283" s="31">
        <v>3.05227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343.35</v>
      </c>
      <c r="D284" s="36">
        <v>340.98333333333335</v>
      </c>
      <c r="E284" s="36">
        <v>336.36666666666667</v>
      </c>
      <c r="F284" s="36">
        <v>329.38333333333333</v>
      </c>
      <c r="G284" s="36">
        <v>324.76666666666665</v>
      </c>
      <c r="H284" s="36">
        <v>347.9666666666667</v>
      </c>
      <c r="I284" s="36">
        <v>352.58333333333337</v>
      </c>
      <c r="J284" s="36">
        <v>359.56666666666672</v>
      </c>
      <c r="K284" s="31">
        <v>345.6</v>
      </c>
      <c r="L284" s="31">
        <v>334</v>
      </c>
      <c r="M284" s="31">
        <v>19.731359999999999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1832.4</v>
      </c>
      <c r="D285" s="36">
        <v>1843.5</v>
      </c>
      <c r="E285" s="36">
        <v>1818.05</v>
      </c>
      <c r="F285" s="36">
        <v>1803.7</v>
      </c>
      <c r="G285" s="36">
        <v>1778.25</v>
      </c>
      <c r="H285" s="36">
        <v>1857.85</v>
      </c>
      <c r="I285" s="36">
        <v>1883.2999999999997</v>
      </c>
      <c r="J285" s="36">
        <v>1897.6499999999999</v>
      </c>
      <c r="K285" s="31">
        <v>1868.95</v>
      </c>
      <c r="L285" s="31">
        <v>1829.15</v>
      </c>
      <c r="M285" s="31">
        <v>4.1962999999999999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296.55</v>
      </c>
      <c r="D286" s="36">
        <v>297.41666666666669</v>
      </c>
      <c r="E286" s="36">
        <v>294.83333333333337</v>
      </c>
      <c r="F286" s="36">
        <v>293.11666666666667</v>
      </c>
      <c r="G286" s="36">
        <v>290.53333333333336</v>
      </c>
      <c r="H286" s="36">
        <v>299.13333333333338</v>
      </c>
      <c r="I286" s="36">
        <v>301.71666666666675</v>
      </c>
      <c r="J286" s="36">
        <v>303.43333333333339</v>
      </c>
      <c r="K286" s="31">
        <v>300</v>
      </c>
      <c r="L286" s="31">
        <v>295.7</v>
      </c>
      <c r="M286" s="31">
        <v>5.8037299999999998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925.65</v>
      </c>
      <c r="D287" s="36">
        <v>927.48333333333323</v>
      </c>
      <c r="E287" s="36">
        <v>915.16666666666652</v>
      </c>
      <c r="F287" s="36">
        <v>904.68333333333328</v>
      </c>
      <c r="G287" s="36">
        <v>892.36666666666656</v>
      </c>
      <c r="H287" s="36">
        <v>937.96666666666647</v>
      </c>
      <c r="I287" s="36">
        <v>950.2833333333333</v>
      </c>
      <c r="J287" s="36">
        <v>960.76666666666642</v>
      </c>
      <c r="K287" s="31">
        <v>939.8</v>
      </c>
      <c r="L287" s="31">
        <v>917</v>
      </c>
      <c r="M287" s="31">
        <v>0.52522999999999997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1349.3</v>
      </c>
      <c r="D288" s="36">
        <v>1362.1166666666668</v>
      </c>
      <c r="E288" s="36">
        <v>1334.4833333333336</v>
      </c>
      <c r="F288" s="36">
        <v>1319.6666666666667</v>
      </c>
      <c r="G288" s="36">
        <v>1292.0333333333335</v>
      </c>
      <c r="H288" s="36">
        <v>1376.9333333333336</v>
      </c>
      <c r="I288" s="36">
        <v>1404.5666666666668</v>
      </c>
      <c r="J288" s="36">
        <v>1419.3833333333337</v>
      </c>
      <c r="K288" s="31">
        <v>1389.75</v>
      </c>
      <c r="L288" s="31">
        <v>1347.3</v>
      </c>
      <c r="M288" s="31">
        <v>1.42093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1251.95</v>
      </c>
      <c r="D289" s="36">
        <v>1245.2833333333335</v>
      </c>
      <c r="E289" s="36">
        <v>1230.666666666667</v>
      </c>
      <c r="F289" s="36">
        <v>1209.3833333333334</v>
      </c>
      <c r="G289" s="36">
        <v>1194.7666666666669</v>
      </c>
      <c r="H289" s="36">
        <v>1266.5666666666671</v>
      </c>
      <c r="I289" s="36">
        <v>1281.1833333333334</v>
      </c>
      <c r="J289" s="36">
        <v>1302.4666666666672</v>
      </c>
      <c r="K289" s="31">
        <v>1259.9000000000001</v>
      </c>
      <c r="L289" s="31">
        <v>1224</v>
      </c>
      <c r="M289" s="31">
        <v>2.79271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596.4</v>
      </c>
      <c r="D290" s="36">
        <v>591.01666666666677</v>
      </c>
      <c r="E290" s="36">
        <v>577.03333333333353</v>
      </c>
      <c r="F290" s="36">
        <v>557.66666666666674</v>
      </c>
      <c r="G290" s="36">
        <v>543.68333333333351</v>
      </c>
      <c r="H290" s="36">
        <v>610.38333333333355</v>
      </c>
      <c r="I290" s="36">
        <v>624.3666666666669</v>
      </c>
      <c r="J290" s="36">
        <v>643.73333333333358</v>
      </c>
      <c r="K290" s="31">
        <v>605</v>
      </c>
      <c r="L290" s="31">
        <v>571.65</v>
      </c>
      <c r="M290" s="31">
        <v>370.54764999999998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301.10000000000002</v>
      </c>
      <c r="D291" s="36">
        <v>301.34999999999997</v>
      </c>
      <c r="E291" s="36">
        <v>296.99999999999994</v>
      </c>
      <c r="F291" s="36">
        <v>292.89999999999998</v>
      </c>
      <c r="G291" s="36">
        <v>288.54999999999995</v>
      </c>
      <c r="H291" s="36">
        <v>305.44999999999993</v>
      </c>
      <c r="I291" s="36">
        <v>309.79999999999995</v>
      </c>
      <c r="J291" s="36">
        <v>313.89999999999992</v>
      </c>
      <c r="K291" s="31">
        <v>305.7</v>
      </c>
      <c r="L291" s="31">
        <v>297.25</v>
      </c>
      <c r="M291" s="31">
        <v>16.6495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223.38</v>
      </c>
      <c r="D292" s="36">
        <v>224.85999999999999</v>
      </c>
      <c r="E292" s="36">
        <v>220.81999999999996</v>
      </c>
      <c r="F292" s="36">
        <v>218.26</v>
      </c>
      <c r="G292" s="36">
        <v>214.21999999999997</v>
      </c>
      <c r="H292" s="36">
        <v>227.41999999999996</v>
      </c>
      <c r="I292" s="36">
        <v>231.45999999999998</v>
      </c>
      <c r="J292" s="36">
        <v>234.01999999999995</v>
      </c>
      <c r="K292" s="31">
        <v>228.9</v>
      </c>
      <c r="L292" s="31">
        <v>222.3</v>
      </c>
      <c r="M292" s="31">
        <v>10.38917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5024.3</v>
      </c>
      <c r="D293" s="36">
        <v>5074.3</v>
      </c>
      <c r="E293" s="36">
        <v>4930.1500000000005</v>
      </c>
      <c r="F293" s="36">
        <v>4836</v>
      </c>
      <c r="G293" s="36">
        <v>4691.8500000000004</v>
      </c>
      <c r="H293" s="36">
        <v>5168.4500000000007</v>
      </c>
      <c r="I293" s="36">
        <v>5312.6</v>
      </c>
      <c r="J293" s="36">
        <v>5406.7500000000009</v>
      </c>
      <c r="K293" s="31">
        <v>5218.45</v>
      </c>
      <c r="L293" s="31">
        <v>4980.1499999999996</v>
      </c>
      <c r="M293" s="31">
        <v>1.6062700000000001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829.35</v>
      </c>
      <c r="D294" s="36">
        <v>835.7166666666667</v>
      </c>
      <c r="E294" s="36">
        <v>819.63333333333344</v>
      </c>
      <c r="F294" s="36">
        <v>809.91666666666674</v>
      </c>
      <c r="G294" s="36">
        <v>793.83333333333348</v>
      </c>
      <c r="H294" s="36">
        <v>845.43333333333339</v>
      </c>
      <c r="I294" s="36">
        <v>861.51666666666665</v>
      </c>
      <c r="J294" s="36">
        <v>871.23333333333335</v>
      </c>
      <c r="K294" s="31">
        <v>851.8</v>
      </c>
      <c r="L294" s="31">
        <v>826</v>
      </c>
      <c r="M294" s="31">
        <v>5.3573399999999998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1015.9</v>
      </c>
      <c r="D295" s="36">
        <v>1028</v>
      </c>
      <c r="E295" s="36">
        <v>999</v>
      </c>
      <c r="F295" s="36">
        <v>982.1</v>
      </c>
      <c r="G295" s="36">
        <v>953.1</v>
      </c>
      <c r="H295" s="36">
        <v>1044.9000000000001</v>
      </c>
      <c r="I295" s="36">
        <v>1073.9000000000001</v>
      </c>
      <c r="J295" s="36">
        <v>1090.8</v>
      </c>
      <c r="K295" s="31">
        <v>1057</v>
      </c>
      <c r="L295" s="31">
        <v>1011.1</v>
      </c>
      <c r="M295" s="31">
        <v>5.8607800000000001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1821.5</v>
      </c>
      <c r="D296" s="36">
        <v>1817.2</v>
      </c>
      <c r="E296" s="36">
        <v>1810.1000000000001</v>
      </c>
      <c r="F296" s="36">
        <v>1798.7</v>
      </c>
      <c r="G296" s="36">
        <v>1791.6000000000001</v>
      </c>
      <c r="H296" s="36">
        <v>1828.6000000000001</v>
      </c>
      <c r="I296" s="36">
        <v>1835.7</v>
      </c>
      <c r="J296" s="36">
        <v>1847.1000000000001</v>
      </c>
      <c r="K296" s="31">
        <v>1824.3</v>
      </c>
      <c r="L296" s="31">
        <v>1805.8</v>
      </c>
      <c r="M296" s="31">
        <v>32.179879999999997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2442</v>
      </c>
      <c r="D297" s="36">
        <v>2447.4333333333334</v>
      </c>
      <c r="E297" s="36">
        <v>2420.0166666666669</v>
      </c>
      <c r="F297" s="36">
        <v>2398.0333333333333</v>
      </c>
      <c r="G297" s="36">
        <v>2370.6166666666668</v>
      </c>
      <c r="H297" s="36">
        <v>2469.416666666667</v>
      </c>
      <c r="I297" s="36">
        <v>2496.833333333333</v>
      </c>
      <c r="J297" s="36">
        <v>2518.8166666666671</v>
      </c>
      <c r="K297" s="31">
        <v>2474.85</v>
      </c>
      <c r="L297" s="31">
        <v>2425.4499999999998</v>
      </c>
      <c r="M297" s="31">
        <v>1.0940399999999999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168.92</v>
      </c>
      <c r="D298" s="36">
        <v>169.60666666666665</v>
      </c>
      <c r="E298" s="36">
        <v>167.3133333333333</v>
      </c>
      <c r="F298" s="36">
        <v>165.70666666666665</v>
      </c>
      <c r="G298" s="36">
        <v>163.4133333333333</v>
      </c>
      <c r="H298" s="36">
        <v>171.21333333333331</v>
      </c>
      <c r="I298" s="36">
        <v>173.50666666666666</v>
      </c>
      <c r="J298" s="36">
        <v>175.11333333333332</v>
      </c>
      <c r="K298" s="31">
        <v>171.9</v>
      </c>
      <c r="L298" s="31">
        <v>168</v>
      </c>
      <c r="M298" s="31">
        <v>51.613259999999997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5488.3</v>
      </c>
      <c r="D299" s="36">
        <v>5480.6833333333334</v>
      </c>
      <c r="E299" s="36">
        <v>5447.6166666666668</v>
      </c>
      <c r="F299" s="36">
        <v>5406.9333333333334</v>
      </c>
      <c r="G299" s="36">
        <v>5373.8666666666668</v>
      </c>
      <c r="H299" s="36">
        <v>5521.3666666666668</v>
      </c>
      <c r="I299" s="36">
        <v>5554.4333333333343</v>
      </c>
      <c r="J299" s="36">
        <v>5595.1166666666668</v>
      </c>
      <c r="K299" s="31">
        <v>5513.75</v>
      </c>
      <c r="L299" s="31">
        <v>5440</v>
      </c>
      <c r="M299" s="31">
        <v>1.1727300000000001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682.35</v>
      </c>
      <c r="D300" s="36">
        <v>681.94999999999993</v>
      </c>
      <c r="E300" s="36">
        <v>678.39999999999986</v>
      </c>
      <c r="F300" s="36">
        <v>674.44999999999993</v>
      </c>
      <c r="G300" s="36">
        <v>670.89999999999986</v>
      </c>
      <c r="H300" s="36">
        <v>685.89999999999986</v>
      </c>
      <c r="I300" s="36">
        <v>689.44999999999982</v>
      </c>
      <c r="J300" s="36">
        <v>693.39999999999986</v>
      </c>
      <c r="K300" s="31">
        <v>685.5</v>
      </c>
      <c r="L300" s="31">
        <v>678</v>
      </c>
      <c r="M300" s="31">
        <v>14.928050000000001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5704.4</v>
      </c>
      <c r="D301" s="36">
        <v>5710.2833333333328</v>
      </c>
      <c r="E301" s="36">
        <v>5651.5666666666657</v>
      </c>
      <c r="F301" s="36">
        <v>5598.7333333333327</v>
      </c>
      <c r="G301" s="36">
        <v>5540.0166666666655</v>
      </c>
      <c r="H301" s="36">
        <v>5763.1166666666659</v>
      </c>
      <c r="I301" s="36">
        <v>5821.833333333333</v>
      </c>
      <c r="J301" s="36">
        <v>5874.6666666666661</v>
      </c>
      <c r="K301" s="31">
        <v>5769</v>
      </c>
      <c r="L301" s="31">
        <v>5657.45</v>
      </c>
      <c r="M301" s="31">
        <v>2.2320099999999998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3606.5</v>
      </c>
      <c r="D302" s="36">
        <v>3600.8666666666663</v>
      </c>
      <c r="E302" s="36">
        <v>3589.5833333333326</v>
      </c>
      <c r="F302" s="36">
        <v>3572.6666666666661</v>
      </c>
      <c r="G302" s="36">
        <v>3561.3833333333323</v>
      </c>
      <c r="H302" s="36">
        <v>3617.7833333333328</v>
      </c>
      <c r="I302" s="36">
        <v>3629.0666666666666</v>
      </c>
      <c r="J302" s="36">
        <v>3645.9833333333331</v>
      </c>
      <c r="K302" s="31">
        <v>3612.15</v>
      </c>
      <c r="L302" s="31">
        <v>3583.95</v>
      </c>
      <c r="M302" s="31">
        <v>17.349270000000001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510.9</v>
      </c>
      <c r="D303" s="36">
        <v>513.15</v>
      </c>
      <c r="E303" s="36">
        <v>498.79999999999995</v>
      </c>
      <c r="F303" s="36">
        <v>486.7</v>
      </c>
      <c r="G303" s="36">
        <v>472.34999999999997</v>
      </c>
      <c r="H303" s="36">
        <v>525.25</v>
      </c>
      <c r="I303" s="36">
        <v>539.60000000000014</v>
      </c>
      <c r="J303" s="36">
        <v>551.69999999999993</v>
      </c>
      <c r="K303" s="31">
        <v>527.5</v>
      </c>
      <c r="L303" s="31">
        <v>501.05</v>
      </c>
      <c r="M303" s="31">
        <v>9.5367499999999996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449.75</v>
      </c>
      <c r="D304" s="36">
        <v>449.63333333333338</v>
      </c>
      <c r="E304" s="36">
        <v>445.76666666666677</v>
      </c>
      <c r="F304" s="36">
        <v>441.78333333333336</v>
      </c>
      <c r="G304" s="36">
        <v>437.91666666666674</v>
      </c>
      <c r="H304" s="36">
        <v>453.61666666666679</v>
      </c>
      <c r="I304" s="36">
        <v>457.48333333333346</v>
      </c>
      <c r="J304" s="36">
        <v>461.46666666666681</v>
      </c>
      <c r="K304" s="31">
        <v>453.5</v>
      </c>
      <c r="L304" s="31">
        <v>445.65</v>
      </c>
      <c r="M304" s="31">
        <v>19.568180000000002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283</v>
      </c>
      <c r="D305" s="36">
        <v>281.13333333333333</v>
      </c>
      <c r="E305" s="36">
        <v>275.36666666666667</v>
      </c>
      <c r="F305" s="36">
        <v>267.73333333333335</v>
      </c>
      <c r="G305" s="36">
        <v>261.9666666666667</v>
      </c>
      <c r="H305" s="36">
        <v>288.76666666666665</v>
      </c>
      <c r="I305" s="36">
        <v>294.5333333333333</v>
      </c>
      <c r="J305" s="36">
        <v>302.16666666666663</v>
      </c>
      <c r="K305" s="31">
        <v>286.89999999999998</v>
      </c>
      <c r="L305" s="31">
        <v>273.5</v>
      </c>
      <c r="M305" s="31">
        <v>54.86148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133.63999999999999</v>
      </c>
      <c r="D306" s="36">
        <v>133.13</v>
      </c>
      <c r="E306" s="36">
        <v>131.76</v>
      </c>
      <c r="F306" s="36">
        <v>129.88</v>
      </c>
      <c r="G306" s="36">
        <v>128.51</v>
      </c>
      <c r="H306" s="36">
        <v>135.01</v>
      </c>
      <c r="I306" s="36">
        <v>136.38</v>
      </c>
      <c r="J306" s="36">
        <v>138.26</v>
      </c>
      <c r="K306" s="31">
        <v>134.5</v>
      </c>
      <c r="L306" s="31">
        <v>131.25</v>
      </c>
      <c r="M306" s="31">
        <v>81.589519999999993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1075.5</v>
      </c>
      <c r="D307" s="36">
        <v>1080</v>
      </c>
      <c r="E307" s="36">
        <v>1068</v>
      </c>
      <c r="F307" s="36">
        <v>1060.5</v>
      </c>
      <c r="G307" s="36">
        <v>1048.5</v>
      </c>
      <c r="H307" s="36">
        <v>1087.5</v>
      </c>
      <c r="I307" s="36">
        <v>1099.5</v>
      </c>
      <c r="J307" s="36">
        <v>1107</v>
      </c>
      <c r="K307" s="31">
        <v>1092</v>
      </c>
      <c r="L307" s="31">
        <v>1072.5</v>
      </c>
      <c r="M307" s="31">
        <v>10.19258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7298.9</v>
      </c>
      <c r="D308" s="36">
        <v>7330.2666666666664</v>
      </c>
      <c r="E308" s="36">
        <v>7245.6333333333332</v>
      </c>
      <c r="F308" s="36">
        <v>7192.3666666666668</v>
      </c>
      <c r="G308" s="36">
        <v>7107.7333333333336</v>
      </c>
      <c r="H308" s="36">
        <v>7383.5333333333328</v>
      </c>
      <c r="I308" s="36">
        <v>7468.1666666666661</v>
      </c>
      <c r="J308" s="36">
        <v>7521.4333333333325</v>
      </c>
      <c r="K308" s="31">
        <v>7414.9</v>
      </c>
      <c r="L308" s="31">
        <v>7277</v>
      </c>
      <c r="M308" s="31">
        <v>0.35930000000000001</v>
      </c>
      <c r="N308" s="1"/>
      <c r="O308" s="1"/>
    </row>
    <row r="309" spans="1:15" ht="12.75" customHeight="1">
      <c r="A309" s="33">
        <v>299</v>
      </c>
      <c r="B309" s="53" t="s">
        <v>861</v>
      </c>
      <c r="C309" s="31">
        <v>776.55</v>
      </c>
      <c r="D309" s="36">
        <v>776.38333333333333</v>
      </c>
      <c r="E309" s="36">
        <v>761.76666666666665</v>
      </c>
      <c r="F309" s="36">
        <v>746.98333333333335</v>
      </c>
      <c r="G309" s="36">
        <v>732.36666666666667</v>
      </c>
      <c r="H309" s="36">
        <v>791.16666666666663</v>
      </c>
      <c r="I309" s="36">
        <v>805.78333333333319</v>
      </c>
      <c r="J309" s="36">
        <v>820.56666666666661</v>
      </c>
      <c r="K309" s="31">
        <v>791</v>
      </c>
      <c r="L309" s="31">
        <v>761.6</v>
      </c>
      <c r="M309" s="31">
        <v>6.5548200000000003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2109.1999999999998</v>
      </c>
      <c r="D310" s="36">
        <v>2111.5666666666666</v>
      </c>
      <c r="E310" s="36">
        <v>2093.8833333333332</v>
      </c>
      <c r="F310" s="36">
        <v>2078.5666666666666</v>
      </c>
      <c r="G310" s="36">
        <v>2060.8833333333332</v>
      </c>
      <c r="H310" s="36">
        <v>2126.8833333333332</v>
      </c>
      <c r="I310" s="36">
        <v>2144.5666666666666</v>
      </c>
      <c r="J310" s="36">
        <v>2159.8833333333332</v>
      </c>
      <c r="K310" s="31">
        <v>2129.25</v>
      </c>
      <c r="L310" s="31">
        <v>2096.25</v>
      </c>
      <c r="M310" s="31">
        <v>8.4222599999999996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103.94</v>
      </c>
      <c r="D311" s="36">
        <v>104.45333333333333</v>
      </c>
      <c r="E311" s="36">
        <v>102.58666666666667</v>
      </c>
      <c r="F311" s="36">
        <v>101.23333333333333</v>
      </c>
      <c r="G311" s="36">
        <v>99.366666666666674</v>
      </c>
      <c r="H311" s="36">
        <v>105.80666666666667</v>
      </c>
      <c r="I311" s="36">
        <v>107.67333333333332</v>
      </c>
      <c r="J311" s="36">
        <v>109.02666666666667</v>
      </c>
      <c r="K311" s="31">
        <v>106.32</v>
      </c>
      <c r="L311" s="31">
        <v>103.1</v>
      </c>
      <c r="M311" s="31">
        <v>86.104150000000004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139614.54999999999</v>
      </c>
      <c r="D312" s="36">
        <v>138983.44999999998</v>
      </c>
      <c r="E312" s="36">
        <v>138068.89999999997</v>
      </c>
      <c r="F312" s="36">
        <v>136523.24999999997</v>
      </c>
      <c r="G312" s="36">
        <v>135608.69999999995</v>
      </c>
      <c r="H312" s="36">
        <v>140529.09999999998</v>
      </c>
      <c r="I312" s="36">
        <v>141443.64999999997</v>
      </c>
      <c r="J312" s="36">
        <v>142989.29999999999</v>
      </c>
      <c r="K312" s="31">
        <v>139898</v>
      </c>
      <c r="L312" s="31">
        <v>137437.79999999999</v>
      </c>
      <c r="M312" s="31">
        <v>5.4359999999999999E-2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1755.4</v>
      </c>
      <c r="D313" s="36">
        <v>1761.75</v>
      </c>
      <c r="E313" s="36">
        <v>1743.65</v>
      </c>
      <c r="F313" s="36">
        <v>1731.9</v>
      </c>
      <c r="G313" s="36">
        <v>1713.8000000000002</v>
      </c>
      <c r="H313" s="36">
        <v>1773.5</v>
      </c>
      <c r="I313" s="36">
        <v>1791.6</v>
      </c>
      <c r="J313" s="36">
        <v>1803.35</v>
      </c>
      <c r="K313" s="31">
        <v>1779.85</v>
      </c>
      <c r="L313" s="31">
        <v>1750</v>
      </c>
      <c r="M313" s="31">
        <v>0.92230999999999996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1222.8499999999999</v>
      </c>
      <c r="D314" s="36">
        <v>1227.6666666666667</v>
      </c>
      <c r="E314" s="36">
        <v>1210.3333333333335</v>
      </c>
      <c r="F314" s="36">
        <v>1197.8166666666668</v>
      </c>
      <c r="G314" s="36">
        <v>1180.4833333333336</v>
      </c>
      <c r="H314" s="36">
        <v>1240.1833333333334</v>
      </c>
      <c r="I314" s="36">
        <v>1257.5166666666669</v>
      </c>
      <c r="J314" s="36">
        <v>1270.0333333333333</v>
      </c>
      <c r="K314" s="31">
        <v>1245</v>
      </c>
      <c r="L314" s="31">
        <v>1215.1500000000001</v>
      </c>
      <c r="M314" s="31">
        <v>4.8288900000000003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1814.75</v>
      </c>
      <c r="D315" s="36">
        <v>1830.6000000000001</v>
      </c>
      <c r="E315" s="36">
        <v>1792.1500000000003</v>
      </c>
      <c r="F315" s="36">
        <v>1769.5500000000002</v>
      </c>
      <c r="G315" s="36">
        <v>1731.1000000000004</v>
      </c>
      <c r="H315" s="36">
        <v>1853.2000000000003</v>
      </c>
      <c r="I315" s="36">
        <v>1891.65</v>
      </c>
      <c r="J315" s="36">
        <v>1914.2500000000002</v>
      </c>
      <c r="K315" s="31">
        <v>1869.05</v>
      </c>
      <c r="L315" s="31">
        <v>1808</v>
      </c>
      <c r="M315" s="31">
        <v>2.0685600000000002</v>
      </c>
      <c r="N315" s="1"/>
      <c r="O315" s="1"/>
    </row>
    <row r="316" spans="1:15" ht="12.75" customHeight="1">
      <c r="A316" s="33">
        <v>306</v>
      </c>
      <c r="B316" s="53" t="s">
        <v>862</v>
      </c>
      <c r="C316" s="31">
        <v>646.04999999999995</v>
      </c>
      <c r="D316" s="36">
        <v>645.0333333333333</v>
      </c>
      <c r="E316" s="36">
        <v>638.11666666666656</v>
      </c>
      <c r="F316" s="36">
        <v>630.18333333333328</v>
      </c>
      <c r="G316" s="36">
        <v>623.26666666666654</v>
      </c>
      <c r="H316" s="36">
        <v>652.96666666666658</v>
      </c>
      <c r="I316" s="36">
        <v>659.88333333333333</v>
      </c>
      <c r="J316" s="36">
        <v>667.81666666666661</v>
      </c>
      <c r="K316" s="31">
        <v>651.95000000000005</v>
      </c>
      <c r="L316" s="31">
        <v>637.1</v>
      </c>
      <c r="M316" s="31">
        <v>3.8218999999999999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313.7</v>
      </c>
      <c r="D317" s="36">
        <v>313.56666666666666</v>
      </c>
      <c r="E317" s="36">
        <v>307.68333333333334</v>
      </c>
      <c r="F317" s="36">
        <v>301.66666666666669</v>
      </c>
      <c r="G317" s="36">
        <v>295.78333333333336</v>
      </c>
      <c r="H317" s="36">
        <v>319.58333333333331</v>
      </c>
      <c r="I317" s="36">
        <v>325.46666666666664</v>
      </c>
      <c r="J317" s="36">
        <v>331.48333333333329</v>
      </c>
      <c r="K317" s="31">
        <v>319.45</v>
      </c>
      <c r="L317" s="31">
        <v>307.55</v>
      </c>
      <c r="M317" s="31">
        <v>86.19659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2732.95</v>
      </c>
      <c r="D318" s="36">
        <v>2744.25</v>
      </c>
      <c r="E318" s="36">
        <v>2712.75</v>
      </c>
      <c r="F318" s="36">
        <v>2692.55</v>
      </c>
      <c r="G318" s="36">
        <v>2661.05</v>
      </c>
      <c r="H318" s="36">
        <v>2764.45</v>
      </c>
      <c r="I318" s="36">
        <v>2795.95</v>
      </c>
      <c r="J318" s="36">
        <v>2816.1499999999996</v>
      </c>
      <c r="K318" s="31">
        <v>2775.75</v>
      </c>
      <c r="L318" s="31">
        <v>2724.05</v>
      </c>
      <c r="M318" s="31">
        <v>23.46622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410.1</v>
      </c>
      <c r="D319" s="36">
        <v>410.43333333333334</v>
      </c>
      <c r="E319" s="36">
        <v>406.66666666666669</v>
      </c>
      <c r="F319" s="36">
        <v>403.23333333333335</v>
      </c>
      <c r="G319" s="36">
        <v>399.4666666666667</v>
      </c>
      <c r="H319" s="36">
        <v>413.86666666666667</v>
      </c>
      <c r="I319" s="36">
        <v>417.63333333333333</v>
      </c>
      <c r="J319" s="36">
        <v>421.06666666666666</v>
      </c>
      <c r="K319" s="31">
        <v>414.2</v>
      </c>
      <c r="L319" s="31">
        <v>407</v>
      </c>
      <c r="M319" s="31">
        <v>1.72157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579.35</v>
      </c>
      <c r="D320" s="36">
        <v>579.94999999999993</v>
      </c>
      <c r="E320" s="36">
        <v>575.49999999999989</v>
      </c>
      <c r="F320" s="36">
        <v>571.65</v>
      </c>
      <c r="G320" s="36">
        <v>567.19999999999993</v>
      </c>
      <c r="H320" s="36">
        <v>583.79999999999984</v>
      </c>
      <c r="I320" s="36">
        <v>588.24999999999989</v>
      </c>
      <c r="J320" s="36">
        <v>592.0999999999998</v>
      </c>
      <c r="K320" s="31">
        <v>584.4</v>
      </c>
      <c r="L320" s="31">
        <v>576.1</v>
      </c>
      <c r="M320" s="31">
        <v>0.97292999999999996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216.8</v>
      </c>
      <c r="D321" s="36">
        <v>216.64000000000001</v>
      </c>
      <c r="E321" s="36">
        <v>213.91000000000003</v>
      </c>
      <c r="F321" s="36">
        <v>211.02</v>
      </c>
      <c r="G321" s="36">
        <v>208.29000000000002</v>
      </c>
      <c r="H321" s="36">
        <v>219.53000000000003</v>
      </c>
      <c r="I321" s="36">
        <v>222.26</v>
      </c>
      <c r="J321" s="36">
        <v>225.15000000000003</v>
      </c>
      <c r="K321" s="31">
        <v>219.37</v>
      </c>
      <c r="L321" s="31">
        <v>213.75</v>
      </c>
      <c r="M321" s="31">
        <v>160.58789999999999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212.71</v>
      </c>
      <c r="D322" s="36">
        <v>213.35333333333332</v>
      </c>
      <c r="E322" s="36">
        <v>211.35666666666665</v>
      </c>
      <c r="F322" s="36">
        <v>210.00333333333333</v>
      </c>
      <c r="G322" s="36">
        <v>208.00666666666666</v>
      </c>
      <c r="H322" s="36">
        <v>214.70666666666665</v>
      </c>
      <c r="I322" s="36">
        <v>216.70333333333332</v>
      </c>
      <c r="J322" s="36">
        <v>218.05666666666664</v>
      </c>
      <c r="K322" s="31">
        <v>215.35</v>
      </c>
      <c r="L322" s="31">
        <v>212</v>
      </c>
      <c r="M322" s="31">
        <v>13.2475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2319.6</v>
      </c>
      <c r="D323" s="36">
        <v>2314.2000000000003</v>
      </c>
      <c r="E323" s="36">
        <v>2289.4000000000005</v>
      </c>
      <c r="F323" s="36">
        <v>2259.2000000000003</v>
      </c>
      <c r="G323" s="36">
        <v>2234.4000000000005</v>
      </c>
      <c r="H323" s="36">
        <v>2344.4000000000005</v>
      </c>
      <c r="I323" s="36">
        <v>2369.2000000000007</v>
      </c>
      <c r="J323" s="36">
        <v>2399.4000000000005</v>
      </c>
      <c r="K323" s="31">
        <v>2339</v>
      </c>
      <c r="L323" s="31">
        <v>2284</v>
      </c>
      <c r="M323" s="31">
        <v>3.5135200000000002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682.95</v>
      </c>
      <c r="D324" s="36">
        <v>682.75</v>
      </c>
      <c r="E324" s="36">
        <v>678</v>
      </c>
      <c r="F324" s="36">
        <v>673.05</v>
      </c>
      <c r="G324" s="36">
        <v>668.3</v>
      </c>
      <c r="H324" s="36">
        <v>687.7</v>
      </c>
      <c r="I324" s="36">
        <v>692.45</v>
      </c>
      <c r="J324" s="36">
        <v>697.40000000000009</v>
      </c>
      <c r="K324" s="31">
        <v>687.5</v>
      </c>
      <c r="L324" s="31">
        <v>677.8</v>
      </c>
      <c r="M324" s="31">
        <v>20.147659999999998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12276.35</v>
      </c>
      <c r="D325" s="36">
        <v>12260.783333333333</v>
      </c>
      <c r="E325" s="36">
        <v>12196.566666666666</v>
      </c>
      <c r="F325" s="36">
        <v>12116.783333333333</v>
      </c>
      <c r="G325" s="36">
        <v>12052.566666666666</v>
      </c>
      <c r="H325" s="36">
        <v>12340.566666666666</v>
      </c>
      <c r="I325" s="36">
        <v>12404.783333333333</v>
      </c>
      <c r="J325" s="36">
        <v>12484.566666666666</v>
      </c>
      <c r="K325" s="31">
        <v>12325</v>
      </c>
      <c r="L325" s="31">
        <v>12181</v>
      </c>
      <c r="M325" s="31">
        <v>5.0131600000000001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2958.25</v>
      </c>
      <c r="D326" s="36">
        <v>2979.4166666666665</v>
      </c>
      <c r="E326" s="36">
        <v>2908.833333333333</v>
      </c>
      <c r="F326" s="36">
        <v>2859.4166666666665</v>
      </c>
      <c r="G326" s="36">
        <v>2788.833333333333</v>
      </c>
      <c r="H326" s="36">
        <v>3028.833333333333</v>
      </c>
      <c r="I326" s="36">
        <v>3099.4166666666661</v>
      </c>
      <c r="J326" s="36">
        <v>3148.833333333333</v>
      </c>
      <c r="K326" s="31">
        <v>3050</v>
      </c>
      <c r="L326" s="31">
        <v>2930</v>
      </c>
      <c r="M326" s="31">
        <v>1.8500099999999999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1057.8499999999999</v>
      </c>
      <c r="D327" s="36">
        <v>1054.1000000000001</v>
      </c>
      <c r="E327" s="36">
        <v>1046.2500000000002</v>
      </c>
      <c r="F327" s="36">
        <v>1034.6500000000001</v>
      </c>
      <c r="G327" s="36">
        <v>1026.8000000000002</v>
      </c>
      <c r="H327" s="36">
        <v>1065.7000000000003</v>
      </c>
      <c r="I327" s="36">
        <v>1073.5500000000002</v>
      </c>
      <c r="J327" s="36">
        <v>1085.1500000000003</v>
      </c>
      <c r="K327" s="31">
        <v>1061.95</v>
      </c>
      <c r="L327" s="31">
        <v>1042.5</v>
      </c>
      <c r="M327" s="31">
        <v>6.8234399999999997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868.35</v>
      </c>
      <c r="D328" s="36">
        <v>871.63333333333321</v>
      </c>
      <c r="E328" s="36">
        <v>862.26666666666642</v>
      </c>
      <c r="F328" s="36">
        <v>856.18333333333317</v>
      </c>
      <c r="G328" s="36">
        <v>846.81666666666638</v>
      </c>
      <c r="H328" s="36">
        <v>877.71666666666647</v>
      </c>
      <c r="I328" s="36">
        <v>887.08333333333326</v>
      </c>
      <c r="J328" s="36">
        <v>893.16666666666652</v>
      </c>
      <c r="K328" s="31">
        <v>881</v>
      </c>
      <c r="L328" s="31">
        <v>865.55</v>
      </c>
      <c r="M328" s="31">
        <v>5.8997299999999999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4467.95</v>
      </c>
      <c r="D329" s="36">
        <v>4516.1166666666659</v>
      </c>
      <c r="E329" s="36">
        <v>4401.8333333333321</v>
      </c>
      <c r="F329" s="36">
        <v>4335.7166666666662</v>
      </c>
      <c r="G329" s="36">
        <v>4221.4333333333325</v>
      </c>
      <c r="H329" s="36">
        <v>4582.2333333333318</v>
      </c>
      <c r="I329" s="36">
        <v>4696.5166666666664</v>
      </c>
      <c r="J329" s="36">
        <v>4762.6333333333314</v>
      </c>
      <c r="K329" s="31">
        <v>4630.3999999999996</v>
      </c>
      <c r="L329" s="31">
        <v>4450</v>
      </c>
      <c r="M329" s="31">
        <v>29.700679999999998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635</v>
      </c>
      <c r="D330" s="36">
        <v>637.41666666666663</v>
      </c>
      <c r="E330" s="36">
        <v>631.23333333333323</v>
      </c>
      <c r="F330" s="36">
        <v>627.46666666666658</v>
      </c>
      <c r="G330" s="36">
        <v>621.28333333333319</v>
      </c>
      <c r="H330" s="36">
        <v>641.18333333333328</v>
      </c>
      <c r="I330" s="36">
        <v>647.36666666666667</v>
      </c>
      <c r="J330" s="36">
        <v>651.13333333333333</v>
      </c>
      <c r="K330" s="31">
        <v>643.6</v>
      </c>
      <c r="L330" s="31">
        <v>633.65</v>
      </c>
      <c r="M330" s="31">
        <v>6.2805999999999997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1372.25</v>
      </c>
      <c r="D331" s="36">
        <v>1379.4666666666665</v>
      </c>
      <c r="E331" s="36">
        <v>1356.4333333333329</v>
      </c>
      <c r="F331" s="36">
        <v>1340.6166666666666</v>
      </c>
      <c r="G331" s="36">
        <v>1317.583333333333</v>
      </c>
      <c r="H331" s="36">
        <v>1395.2833333333328</v>
      </c>
      <c r="I331" s="36">
        <v>1418.3166666666662</v>
      </c>
      <c r="J331" s="36">
        <v>1434.1333333333328</v>
      </c>
      <c r="K331" s="31">
        <v>1402.5</v>
      </c>
      <c r="L331" s="31">
        <v>1363.65</v>
      </c>
      <c r="M331" s="31">
        <v>0.86587000000000003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2099.75</v>
      </c>
      <c r="D332" s="36">
        <v>2098.1666666666665</v>
      </c>
      <c r="E332" s="36">
        <v>2084.8833333333332</v>
      </c>
      <c r="F332" s="36">
        <v>2070.0166666666669</v>
      </c>
      <c r="G332" s="36">
        <v>2056.7333333333336</v>
      </c>
      <c r="H332" s="36">
        <v>2113.0333333333328</v>
      </c>
      <c r="I332" s="36">
        <v>2126.3166666666666</v>
      </c>
      <c r="J332" s="36">
        <v>2141.1833333333325</v>
      </c>
      <c r="K332" s="31">
        <v>2111.4499999999998</v>
      </c>
      <c r="L332" s="31">
        <v>2083.3000000000002</v>
      </c>
      <c r="M332" s="31">
        <v>0.85545000000000004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538.04999999999995</v>
      </c>
      <c r="D333" s="36">
        <v>537.61666666666667</v>
      </c>
      <c r="E333" s="36">
        <v>525.83333333333337</v>
      </c>
      <c r="F333" s="36">
        <v>513.61666666666667</v>
      </c>
      <c r="G333" s="36">
        <v>501.83333333333337</v>
      </c>
      <c r="H333" s="36">
        <v>549.83333333333337</v>
      </c>
      <c r="I333" s="36">
        <v>561.61666666666667</v>
      </c>
      <c r="J333" s="36">
        <v>573.83333333333337</v>
      </c>
      <c r="K333" s="31">
        <v>549.4</v>
      </c>
      <c r="L333" s="31">
        <v>525.4</v>
      </c>
      <c r="M333" s="31">
        <v>5.0823400000000003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72.540000000000006</v>
      </c>
      <c r="D334" s="36">
        <v>72.586666666666659</v>
      </c>
      <c r="E334" s="36">
        <v>72.223333333333315</v>
      </c>
      <c r="F334" s="36">
        <v>71.906666666666652</v>
      </c>
      <c r="G334" s="36">
        <v>71.543333333333308</v>
      </c>
      <c r="H334" s="36">
        <v>72.903333333333322</v>
      </c>
      <c r="I334" s="36">
        <v>73.266666666666666</v>
      </c>
      <c r="J334" s="36">
        <v>73.583333333333329</v>
      </c>
      <c r="K334" s="31">
        <v>72.95</v>
      </c>
      <c r="L334" s="31">
        <v>72.27</v>
      </c>
      <c r="M334" s="31">
        <v>26.88261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702.5</v>
      </c>
      <c r="D335" s="36">
        <v>698.1</v>
      </c>
      <c r="E335" s="36">
        <v>690.45</v>
      </c>
      <c r="F335" s="36">
        <v>678.4</v>
      </c>
      <c r="G335" s="36">
        <v>670.75</v>
      </c>
      <c r="H335" s="36">
        <v>710.15000000000009</v>
      </c>
      <c r="I335" s="36">
        <v>717.8</v>
      </c>
      <c r="J335" s="36">
        <v>729.85000000000014</v>
      </c>
      <c r="K335" s="31">
        <v>705.75</v>
      </c>
      <c r="L335" s="31">
        <v>686.05</v>
      </c>
      <c r="M335" s="31">
        <v>10.21419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3065.65</v>
      </c>
      <c r="D336" s="36">
        <v>3088.9</v>
      </c>
      <c r="E336" s="36">
        <v>3024.8</v>
      </c>
      <c r="F336" s="36">
        <v>2983.9500000000003</v>
      </c>
      <c r="G336" s="36">
        <v>2919.8500000000004</v>
      </c>
      <c r="H336" s="36">
        <v>3129.75</v>
      </c>
      <c r="I336" s="36">
        <v>3193.8499999999995</v>
      </c>
      <c r="J336" s="36">
        <v>3234.7</v>
      </c>
      <c r="K336" s="31">
        <v>3153</v>
      </c>
      <c r="L336" s="31">
        <v>3048.05</v>
      </c>
      <c r="M336" s="31">
        <v>9.7910400000000006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4778.8500000000004</v>
      </c>
      <c r="D337" s="36">
        <v>4791.8833333333341</v>
      </c>
      <c r="E337" s="36">
        <v>4750.1666666666679</v>
      </c>
      <c r="F337" s="36">
        <v>4721.4833333333336</v>
      </c>
      <c r="G337" s="36">
        <v>4679.7666666666673</v>
      </c>
      <c r="H337" s="36">
        <v>4820.5666666666684</v>
      </c>
      <c r="I337" s="36">
        <v>4862.2833333333338</v>
      </c>
      <c r="J337" s="36">
        <v>4890.966666666669</v>
      </c>
      <c r="K337" s="31">
        <v>4833.6000000000004</v>
      </c>
      <c r="L337" s="31">
        <v>4763.2</v>
      </c>
      <c r="M337" s="31">
        <v>3.58954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1928.2</v>
      </c>
      <c r="D338" s="36">
        <v>1920.7666666666667</v>
      </c>
      <c r="E338" s="36">
        <v>1909.3333333333333</v>
      </c>
      <c r="F338" s="36">
        <v>1890.4666666666667</v>
      </c>
      <c r="G338" s="36">
        <v>1879.0333333333333</v>
      </c>
      <c r="H338" s="36">
        <v>1939.6333333333332</v>
      </c>
      <c r="I338" s="36">
        <v>1951.0666666666666</v>
      </c>
      <c r="J338" s="36">
        <v>1969.9333333333332</v>
      </c>
      <c r="K338" s="31">
        <v>1932.2</v>
      </c>
      <c r="L338" s="31">
        <v>1901.9</v>
      </c>
      <c r="M338" s="31">
        <v>4.4271000000000003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1551.35</v>
      </c>
      <c r="D339" s="36">
        <v>1529.3999999999999</v>
      </c>
      <c r="E339" s="36">
        <v>1483.8999999999996</v>
      </c>
      <c r="F339" s="36">
        <v>1416.4499999999998</v>
      </c>
      <c r="G339" s="36">
        <v>1370.9499999999996</v>
      </c>
      <c r="H339" s="36">
        <v>1596.8499999999997</v>
      </c>
      <c r="I339" s="36">
        <v>1642.3500000000001</v>
      </c>
      <c r="J339" s="36">
        <v>1709.7999999999997</v>
      </c>
      <c r="K339" s="31">
        <v>1574.9</v>
      </c>
      <c r="L339" s="31">
        <v>1461.95</v>
      </c>
      <c r="M339" s="31">
        <v>39.573419999999999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181.89</v>
      </c>
      <c r="D340" s="36">
        <v>182.66666666666666</v>
      </c>
      <c r="E340" s="36">
        <v>179.65333333333331</v>
      </c>
      <c r="F340" s="36">
        <v>177.41666666666666</v>
      </c>
      <c r="G340" s="36">
        <v>174.40333333333331</v>
      </c>
      <c r="H340" s="36">
        <v>184.90333333333331</v>
      </c>
      <c r="I340" s="36">
        <v>187.91666666666669</v>
      </c>
      <c r="J340" s="36">
        <v>190.15333333333331</v>
      </c>
      <c r="K340" s="31">
        <v>185.68</v>
      </c>
      <c r="L340" s="31">
        <v>180.43</v>
      </c>
      <c r="M340" s="31">
        <v>165.36859000000001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320.95</v>
      </c>
      <c r="D341" s="36">
        <v>321.23333333333335</v>
      </c>
      <c r="E341" s="36">
        <v>318.4666666666667</v>
      </c>
      <c r="F341" s="36">
        <v>315.98333333333335</v>
      </c>
      <c r="G341" s="36">
        <v>313.2166666666667</v>
      </c>
      <c r="H341" s="36">
        <v>323.7166666666667</v>
      </c>
      <c r="I341" s="36">
        <v>326.48333333333335</v>
      </c>
      <c r="J341" s="36">
        <v>328.9666666666667</v>
      </c>
      <c r="K341" s="31">
        <v>324</v>
      </c>
      <c r="L341" s="31">
        <v>318.75</v>
      </c>
      <c r="M341" s="31">
        <v>29.545480000000001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97.93</v>
      </c>
      <c r="D342" s="36">
        <v>97.393333333333331</v>
      </c>
      <c r="E342" s="36">
        <v>96.636666666666656</v>
      </c>
      <c r="F342" s="36">
        <v>95.34333333333332</v>
      </c>
      <c r="G342" s="36">
        <v>94.586666666666645</v>
      </c>
      <c r="H342" s="36">
        <v>98.686666666666667</v>
      </c>
      <c r="I342" s="36">
        <v>99.443333333333356</v>
      </c>
      <c r="J342" s="36">
        <v>100.73666666666668</v>
      </c>
      <c r="K342" s="31">
        <v>98.15</v>
      </c>
      <c r="L342" s="31">
        <v>96.1</v>
      </c>
      <c r="M342" s="31">
        <v>226.72015999999999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271.64999999999998</v>
      </c>
      <c r="D343" s="36">
        <v>272.71666666666664</v>
      </c>
      <c r="E343" s="36">
        <v>269.43333333333328</v>
      </c>
      <c r="F343" s="36">
        <v>267.21666666666664</v>
      </c>
      <c r="G343" s="36">
        <v>263.93333333333328</v>
      </c>
      <c r="H343" s="36">
        <v>274.93333333333328</v>
      </c>
      <c r="I343" s="36">
        <v>278.2166666666667</v>
      </c>
      <c r="J343" s="36">
        <v>280.43333333333328</v>
      </c>
      <c r="K343" s="31">
        <v>276</v>
      </c>
      <c r="L343" s="31">
        <v>270.5</v>
      </c>
      <c r="M343" s="31">
        <v>17.62435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226.34</v>
      </c>
      <c r="D344" s="36">
        <v>225.99666666666667</v>
      </c>
      <c r="E344" s="36">
        <v>224.10333333333335</v>
      </c>
      <c r="F344" s="36">
        <v>221.86666666666667</v>
      </c>
      <c r="G344" s="36">
        <v>219.97333333333336</v>
      </c>
      <c r="H344" s="36">
        <v>228.23333333333335</v>
      </c>
      <c r="I344" s="36">
        <v>230.12666666666667</v>
      </c>
      <c r="J344" s="36">
        <v>232.36333333333334</v>
      </c>
      <c r="K344" s="31">
        <v>227.89</v>
      </c>
      <c r="L344" s="31">
        <v>223.76</v>
      </c>
      <c r="M344" s="31">
        <v>77.027839999999998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55.17</v>
      </c>
      <c r="D345" s="36">
        <v>55.323333333333331</v>
      </c>
      <c r="E345" s="36">
        <v>54.946666666666658</v>
      </c>
      <c r="F345" s="36">
        <v>54.723333333333329</v>
      </c>
      <c r="G345" s="36">
        <v>54.346666666666657</v>
      </c>
      <c r="H345" s="36">
        <v>55.54666666666666</v>
      </c>
      <c r="I345" s="36">
        <v>55.923333333333339</v>
      </c>
      <c r="J345" s="36">
        <v>56.146666666666661</v>
      </c>
      <c r="K345" s="31">
        <v>55.7</v>
      </c>
      <c r="L345" s="31">
        <v>55.1</v>
      </c>
      <c r="M345" s="31">
        <v>36.449779999999997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403.35</v>
      </c>
      <c r="D346" s="36">
        <v>405.2166666666667</v>
      </c>
      <c r="E346" s="36">
        <v>400.38333333333338</v>
      </c>
      <c r="F346" s="36">
        <v>397.41666666666669</v>
      </c>
      <c r="G346" s="36">
        <v>392.58333333333337</v>
      </c>
      <c r="H346" s="36">
        <v>408.18333333333339</v>
      </c>
      <c r="I346" s="36">
        <v>413.01666666666665</v>
      </c>
      <c r="J346" s="36">
        <v>415.98333333333341</v>
      </c>
      <c r="K346" s="31">
        <v>410.05</v>
      </c>
      <c r="L346" s="31">
        <v>402.25</v>
      </c>
      <c r="M346" s="31">
        <v>104.45287999999999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1268.95</v>
      </c>
      <c r="D347" s="36">
        <v>1262.3500000000001</v>
      </c>
      <c r="E347" s="36">
        <v>1244.6500000000003</v>
      </c>
      <c r="F347" s="36">
        <v>1220.3500000000001</v>
      </c>
      <c r="G347" s="36">
        <v>1202.6500000000003</v>
      </c>
      <c r="H347" s="36">
        <v>1286.6500000000003</v>
      </c>
      <c r="I347" s="36">
        <v>1304.3500000000001</v>
      </c>
      <c r="J347" s="36">
        <v>1328.6500000000003</v>
      </c>
      <c r="K347" s="31">
        <v>1280.05</v>
      </c>
      <c r="L347" s="31">
        <v>1238.05</v>
      </c>
      <c r="M347" s="31">
        <v>5.9348200000000002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171.35</v>
      </c>
      <c r="D348" s="36">
        <v>171.28333333333333</v>
      </c>
      <c r="E348" s="36">
        <v>170.06666666666666</v>
      </c>
      <c r="F348" s="36">
        <v>168.78333333333333</v>
      </c>
      <c r="G348" s="36">
        <v>167.56666666666666</v>
      </c>
      <c r="H348" s="36">
        <v>172.56666666666666</v>
      </c>
      <c r="I348" s="36">
        <v>173.7833333333333</v>
      </c>
      <c r="J348" s="36">
        <v>175.06666666666666</v>
      </c>
      <c r="K348" s="31">
        <v>172.5</v>
      </c>
      <c r="L348" s="31">
        <v>170</v>
      </c>
      <c r="M348" s="31">
        <v>85.365859999999998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3334.6</v>
      </c>
      <c r="D349" s="36">
        <v>3343.7166666666667</v>
      </c>
      <c r="E349" s="36">
        <v>3303.0333333333333</v>
      </c>
      <c r="F349" s="36">
        <v>3271.4666666666667</v>
      </c>
      <c r="G349" s="36">
        <v>3230.7833333333333</v>
      </c>
      <c r="H349" s="36">
        <v>3375.2833333333333</v>
      </c>
      <c r="I349" s="36">
        <v>3415.9666666666667</v>
      </c>
      <c r="J349" s="36">
        <v>3447.5333333333333</v>
      </c>
      <c r="K349" s="31">
        <v>3384.4</v>
      </c>
      <c r="L349" s="31">
        <v>3312.15</v>
      </c>
      <c r="M349" s="31">
        <v>2.0588299999999999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2551</v>
      </c>
      <c r="D350" s="36">
        <v>2553.6833333333334</v>
      </c>
      <c r="E350" s="36">
        <v>2542.3166666666666</v>
      </c>
      <c r="F350" s="36">
        <v>2533.6333333333332</v>
      </c>
      <c r="G350" s="36">
        <v>2522.2666666666664</v>
      </c>
      <c r="H350" s="36">
        <v>2562.3666666666668</v>
      </c>
      <c r="I350" s="36">
        <v>2573.7333333333336</v>
      </c>
      <c r="J350" s="36">
        <v>2582.416666666667</v>
      </c>
      <c r="K350" s="31">
        <v>2565.0500000000002</v>
      </c>
      <c r="L350" s="31">
        <v>2545</v>
      </c>
      <c r="M350" s="31">
        <v>6.3490500000000001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99.92</v>
      </c>
      <c r="D351" s="36">
        <v>100.91666666666667</v>
      </c>
      <c r="E351" s="36">
        <v>97.833333333333343</v>
      </c>
      <c r="F351" s="36">
        <v>95.74666666666667</v>
      </c>
      <c r="G351" s="36">
        <v>92.663333333333341</v>
      </c>
      <c r="H351" s="36">
        <v>103.00333333333334</v>
      </c>
      <c r="I351" s="36">
        <v>106.08666666666669</v>
      </c>
      <c r="J351" s="36">
        <v>108.17333333333335</v>
      </c>
      <c r="K351" s="31">
        <v>104</v>
      </c>
      <c r="L351" s="31">
        <v>98.83</v>
      </c>
      <c r="M351" s="31">
        <v>104.80844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716.8</v>
      </c>
      <c r="D352" s="36">
        <v>722.76666666666677</v>
      </c>
      <c r="E352" s="36">
        <v>706.08333333333348</v>
      </c>
      <c r="F352" s="36">
        <v>695.36666666666667</v>
      </c>
      <c r="G352" s="36">
        <v>678.68333333333339</v>
      </c>
      <c r="H352" s="36">
        <v>733.48333333333358</v>
      </c>
      <c r="I352" s="36">
        <v>750.16666666666674</v>
      </c>
      <c r="J352" s="36">
        <v>760.88333333333367</v>
      </c>
      <c r="K352" s="31">
        <v>739.45</v>
      </c>
      <c r="L352" s="31">
        <v>712.05</v>
      </c>
      <c r="M352" s="31">
        <v>6.6580700000000004</v>
      </c>
      <c r="N352" s="1"/>
      <c r="O352" s="1"/>
    </row>
    <row r="353" spans="1:15" ht="12.75" customHeight="1">
      <c r="A353" s="33">
        <v>343</v>
      </c>
      <c r="B353" s="53" t="s">
        <v>863</v>
      </c>
      <c r="C353" s="31">
        <v>6208.9</v>
      </c>
      <c r="D353" s="36">
        <v>6218.9666666666672</v>
      </c>
      <c r="E353" s="36">
        <v>6160.9333333333343</v>
      </c>
      <c r="F353" s="36">
        <v>6112.9666666666672</v>
      </c>
      <c r="G353" s="36">
        <v>6054.9333333333343</v>
      </c>
      <c r="H353" s="36">
        <v>6266.9333333333343</v>
      </c>
      <c r="I353" s="36">
        <v>6324.9666666666672</v>
      </c>
      <c r="J353" s="36">
        <v>6372.9333333333343</v>
      </c>
      <c r="K353" s="31">
        <v>6277</v>
      </c>
      <c r="L353" s="31">
        <v>6171</v>
      </c>
      <c r="M353" s="31">
        <v>1.1918800000000001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344.95</v>
      </c>
      <c r="D354" s="36">
        <v>346.61666666666662</v>
      </c>
      <c r="E354" s="36">
        <v>340.23333333333323</v>
      </c>
      <c r="F354" s="36">
        <v>335.51666666666659</v>
      </c>
      <c r="G354" s="36">
        <v>329.13333333333321</v>
      </c>
      <c r="H354" s="36">
        <v>351.33333333333326</v>
      </c>
      <c r="I354" s="36">
        <v>357.71666666666658</v>
      </c>
      <c r="J354" s="36">
        <v>362.43333333333328</v>
      </c>
      <c r="K354" s="31">
        <v>353</v>
      </c>
      <c r="L354" s="31">
        <v>341.9</v>
      </c>
      <c r="M354" s="31">
        <v>2.9567700000000001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1734.1</v>
      </c>
      <c r="D355" s="36">
        <v>1737.7333333333336</v>
      </c>
      <c r="E355" s="36">
        <v>1718.5166666666671</v>
      </c>
      <c r="F355" s="36">
        <v>1702.9333333333336</v>
      </c>
      <c r="G355" s="36">
        <v>1683.7166666666672</v>
      </c>
      <c r="H355" s="36">
        <v>1753.3166666666671</v>
      </c>
      <c r="I355" s="36">
        <v>1772.5333333333333</v>
      </c>
      <c r="J355" s="36">
        <v>1788.116666666667</v>
      </c>
      <c r="K355" s="31">
        <v>1756.95</v>
      </c>
      <c r="L355" s="31">
        <v>1722.15</v>
      </c>
      <c r="M355" s="31">
        <v>7.5757300000000001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324.35000000000002</v>
      </c>
      <c r="D356" s="36">
        <v>326.15000000000003</v>
      </c>
      <c r="E356" s="36">
        <v>321.80000000000007</v>
      </c>
      <c r="F356" s="36">
        <v>319.25000000000006</v>
      </c>
      <c r="G356" s="36">
        <v>314.90000000000009</v>
      </c>
      <c r="H356" s="36">
        <v>328.70000000000005</v>
      </c>
      <c r="I356" s="36">
        <v>333.05000000000007</v>
      </c>
      <c r="J356" s="36">
        <v>335.6</v>
      </c>
      <c r="K356" s="31">
        <v>330.5</v>
      </c>
      <c r="L356" s="31">
        <v>323.60000000000002</v>
      </c>
      <c r="M356" s="31">
        <v>133.87818999999999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681.15</v>
      </c>
      <c r="D357" s="36">
        <v>679.5333333333333</v>
      </c>
      <c r="E357" s="36">
        <v>674.36666666666656</v>
      </c>
      <c r="F357" s="36">
        <v>667.58333333333326</v>
      </c>
      <c r="G357" s="36">
        <v>662.41666666666652</v>
      </c>
      <c r="H357" s="36">
        <v>686.31666666666661</v>
      </c>
      <c r="I357" s="36">
        <v>691.48333333333335</v>
      </c>
      <c r="J357" s="36">
        <v>698.26666666666665</v>
      </c>
      <c r="K357" s="31">
        <v>684.7</v>
      </c>
      <c r="L357" s="31">
        <v>672.75</v>
      </c>
      <c r="M357" s="31">
        <v>35.066560000000003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1612.7</v>
      </c>
      <c r="D358" s="36">
        <v>1614.8833333333332</v>
      </c>
      <c r="E358" s="36">
        <v>1597.8166666666664</v>
      </c>
      <c r="F358" s="36">
        <v>1582.9333333333332</v>
      </c>
      <c r="G358" s="36">
        <v>1565.8666666666663</v>
      </c>
      <c r="H358" s="36">
        <v>1629.7666666666664</v>
      </c>
      <c r="I358" s="36">
        <v>1646.833333333333</v>
      </c>
      <c r="J358" s="36">
        <v>1661.7166666666665</v>
      </c>
      <c r="K358" s="31">
        <v>1631.95</v>
      </c>
      <c r="L358" s="31">
        <v>1600</v>
      </c>
      <c r="M358" s="31">
        <v>4.5415799999999997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553.70000000000005</v>
      </c>
      <c r="D359" s="36">
        <v>565.58333333333337</v>
      </c>
      <c r="E359" s="36">
        <v>526.4666666666667</v>
      </c>
      <c r="F359" s="36">
        <v>499.23333333333335</v>
      </c>
      <c r="G359" s="36">
        <v>460.11666666666667</v>
      </c>
      <c r="H359" s="36">
        <v>592.81666666666672</v>
      </c>
      <c r="I359" s="36">
        <v>631.93333333333328</v>
      </c>
      <c r="J359" s="36">
        <v>659.16666666666674</v>
      </c>
      <c r="K359" s="31">
        <v>604.70000000000005</v>
      </c>
      <c r="L359" s="31">
        <v>538.35</v>
      </c>
      <c r="M359" s="31">
        <v>211.41551999999999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11106.05</v>
      </c>
      <c r="D360" s="36">
        <v>11144.35</v>
      </c>
      <c r="E360" s="36">
        <v>10981.7</v>
      </c>
      <c r="F360" s="36">
        <v>10857.35</v>
      </c>
      <c r="G360" s="36">
        <v>10694.7</v>
      </c>
      <c r="H360" s="36">
        <v>11268.7</v>
      </c>
      <c r="I360" s="36">
        <v>11431.349999999999</v>
      </c>
      <c r="J360" s="36">
        <v>11555.7</v>
      </c>
      <c r="K360" s="31">
        <v>11307</v>
      </c>
      <c r="L360" s="31">
        <v>11020</v>
      </c>
      <c r="M360" s="31">
        <v>2.5889799999999998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1696.05</v>
      </c>
      <c r="D361" s="36">
        <v>1686.3333333333333</v>
      </c>
      <c r="E361" s="36">
        <v>1666.6666666666665</v>
      </c>
      <c r="F361" s="36">
        <v>1637.2833333333333</v>
      </c>
      <c r="G361" s="36">
        <v>1617.6166666666666</v>
      </c>
      <c r="H361" s="36">
        <v>1715.7166666666665</v>
      </c>
      <c r="I361" s="36">
        <v>1735.383333333333</v>
      </c>
      <c r="J361" s="36">
        <v>1764.7666666666664</v>
      </c>
      <c r="K361" s="31">
        <v>1706</v>
      </c>
      <c r="L361" s="31">
        <v>1656.95</v>
      </c>
      <c r="M361" s="31">
        <v>6.4556399999999998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450.9</v>
      </c>
      <c r="D362" s="36">
        <v>444.91666666666669</v>
      </c>
      <c r="E362" s="36">
        <v>437.18333333333339</v>
      </c>
      <c r="F362" s="36">
        <v>423.4666666666667</v>
      </c>
      <c r="G362" s="36">
        <v>415.73333333333341</v>
      </c>
      <c r="H362" s="36">
        <v>458.63333333333338</v>
      </c>
      <c r="I362" s="36">
        <v>466.36666666666662</v>
      </c>
      <c r="J362" s="36">
        <v>480.08333333333337</v>
      </c>
      <c r="K362" s="31">
        <v>452.65</v>
      </c>
      <c r="L362" s="31">
        <v>431.2</v>
      </c>
      <c r="M362" s="31">
        <v>58.680520000000001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4428.05</v>
      </c>
      <c r="D363" s="36">
        <v>4430.4000000000005</v>
      </c>
      <c r="E363" s="36">
        <v>4363.7000000000007</v>
      </c>
      <c r="F363" s="36">
        <v>4299.3500000000004</v>
      </c>
      <c r="G363" s="36">
        <v>4232.6500000000005</v>
      </c>
      <c r="H363" s="36">
        <v>4494.7500000000009</v>
      </c>
      <c r="I363" s="36">
        <v>4561.45</v>
      </c>
      <c r="J363" s="36">
        <v>4625.8000000000011</v>
      </c>
      <c r="K363" s="31">
        <v>4497.1000000000004</v>
      </c>
      <c r="L363" s="31">
        <v>4366.05</v>
      </c>
      <c r="M363" s="31">
        <v>3.1507900000000002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867.15</v>
      </c>
      <c r="D364" s="36">
        <v>871.85</v>
      </c>
      <c r="E364" s="36">
        <v>856.95</v>
      </c>
      <c r="F364" s="36">
        <v>846.75</v>
      </c>
      <c r="G364" s="36">
        <v>831.85</v>
      </c>
      <c r="H364" s="36">
        <v>882.05000000000007</v>
      </c>
      <c r="I364" s="36">
        <v>896.94999999999993</v>
      </c>
      <c r="J364" s="36">
        <v>907.15000000000009</v>
      </c>
      <c r="K364" s="31">
        <v>886.75</v>
      </c>
      <c r="L364" s="31">
        <v>861.65</v>
      </c>
      <c r="M364" s="31">
        <v>65.751990000000006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468.6</v>
      </c>
      <c r="D365" s="36">
        <v>469.40000000000003</v>
      </c>
      <c r="E365" s="36">
        <v>464.25000000000006</v>
      </c>
      <c r="F365" s="36">
        <v>459.90000000000003</v>
      </c>
      <c r="G365" s="36">
        <v>454.75000000000006</v>
      </c>
      <c r="H365" s="36">
        <v>473.75000000000006</v>
      </c>
      <c r="I365" s="36">
        <v>478.90000000000003</v>
      </c>
      <c r="J365" s="36">
        <v>483.25000000000006</v>
      </c>
      <c r="K365" s="31">
        <v>474.55</v>
      </c>
      <c r="L365" s="31">
        <v>465.05</v>
      </c>
      <c r="M365" s="31">
        <v>4.04955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1515.15</v>
      </c>
      <c r="D366" s="36">
        <v>1520.0166666666664</v>
      </c>
      <c r="E366" s="36">
        <v>1505.2333333333329</v>
      </c>
      <c r="F366" s="36">
        <v>1495.3166666666664</v>
      </c>
      <c r="G366" s="36">
        <v>1480.5333333333328</v>
      </c>
      <c r="H366" s="36">
        <v>1529.9333333333329</v>
      </c>
      <c r="I366" s="36">
        <v>1544.7166666666667</v>
      </c>
      <c r="J366" s="36">
        <v>1554.633333333333</v>
      </c>
      <c r="K366" s="31">
        <v>1534.8</v>
      </c>
      <c r="L366" s="31">
        <v>1510.1</v>
      </c>
      <c r="M366" s="31">
        <v>2.86835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42176.4</v>
      </c>
      <c r="D367" s="36">
        <v>42036.55</v>
      </c>
      <c r="E367" s="36">
        <v>41650.050000000003</v>
      </c>
      <c r="F367" s="36">
        <v>41123.699999999997</v>
      </c>
      <c r="G367" s="36">
        <v>40737.199999999997</v>
      </c>
      <c r="H367" s="36">
        <v>42562.900000000009</v>
      </c>
      <c r="I367" s="36">
        <v>42949.400000000009</v>
      </c>
      <c r="J367" s="36">
        <v>43475.750000000015</v>
      </c>
      <c r="K367" s="31">
        <v>42423.05</v>
      </c>
      <c r="L367" s="31">
        <v>41510.199999999997</v>
      </c>
      <c r="M367" s="31">
        <v>0.14188000000000001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1909.7</v>
      </c>
      <c r="D368" s="36">
        <v>1907.7166666666665</v>
      </c>
      <c r="E368" s="36">
        <v>1877.083333333333</v>
      </c>
      <c r="F368" s="36">
        <v>1844.4666666666665</v>
      </c>
      <c r="G368" s="36">
        <v>1813.833333333333</v>
      </c>
      <c r="H368" s="36">
        <v>1940.333333333333</v>
      </c>
      <c r="I368" s="36">
        <v>1970.9666666666667</v>
      </c>
      <c r="J368" s="36">
        <v>2003.583333333333</v>
      </c>
      <c r="K368" s="31">
        <v>1938.35</v>
      </c>
      <c r="L368" s="31">
        <v>1875.1</v>
      </c>
      <c r="M368" s="31">
        <v>6.4547699999999999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4959.75</v>
      </c>
      <c r="D369" s="36">
        <v>4960</v>
      </c>
      <c r="E369" s="36">
        <v>4922.3</v>
      </c>
      <c r="F369" s="36">
        <v>4884.8500000000004</v>
      </c>
      <c r="G369" s="36">
        <v>4847.1500000000005</v>
      </c>
      <c r="H369" s="36">
        <v>4997.45</v>
      </c>
      <c r="I369" s="36">
        <v>5035.1500000000005</v>
      </c>
      <c r="J369" s="36">
        <v>5072.5999999999995</v>
      </c>
      <c r="K369" s="31">
        <v>4997.7</v>
      </c>
      <c r="L369" s="31">
        <v>4922.55</v>
      </c>
      <c r="M369" s="31">
        <v>2.64975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381.2</v>
      </c>
      <c r="D370" s="36">
        <v>380.4666666666667</v>
      </c>
      <c r="E370" s="36">
        <v>378.43333333333339</v>
      </c>
      <c r="F370" s="36">
        <v>375.66666666666669</v>
      </c>
      <c r="G370" s="36">
        <v>373.63333333333338</v>
      </c>
      <c r="H370" s="36">
        <v>383.23333333333341</v>
      </c>
      <c r="I370" s="36">
        <v>385.26666666666671</v>
      </c>
      <c r="J370" s="36">
        <v>388.03333333333342</v>
      </c>
      <c r="K370" s="31">
        <v>382.5</v>
      </c>
      <c r="L370" s="31">
        <v>377.7</v>
      </c>
      <c r="M370" s="31">
        <v>22.49643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3690.05</v>
      </c>
      <c r="D371" s="36">
        <v>3632.2333333333336</v>
      </c>
      <c r="E371" s="36">
        <v>3554.4666666666672</v>
      </c>
      <c r="F371" s="36">
        <v>3418.8833333333337</v>
      </c>
      <c r="G371" s="36">
        <v>3341.1166666666672</v>
      </c>
      <c r="H371" s="36">
        <v>3767.8166666666671</v>
      </c>
      <c r="I371" s="36">
        <v>3845.5833333333335</v>
      </c>
      <c r="J371" s="36">
        <v>3981.166666666667</v>
      </c>
      <c r="K371" s="31">
        <v>3710</v>
      </c>
      <c r="L371" s="31">
        <v>3496.65</v>
      </c>
      <c r="M371" s="31">
        <v>3.5356000000000001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3127.1</v>
      </c>
      <c r="D372" s="36">
        <v>3111.3666666666668</v>
      </c>
      <c r="E372" s="36">
        <v>3080.7333333333336</v>
      </c>
      <c r="F372" s="36">
        <v>3034.3666666666668</v>
      </c>
      <c r="G372" s="36">
        <v>3003.7333333333336</v>
      </c>
      <c r="H372" s="36">
        <v>3157.7333333333336</v>
      </c>
      <c r="I372" s="36">
        <v>3188.3666666666668</v>
      </c>
      <c r="J372" s="36">
        <v>3234.7333333333336</v>
      </c>
      <c r="K372" s="31">
        <v>3142</v>
      </c>
      <c r="L372" s="31">
        <v>3065</v>
      </c>
      <c r="M372" s="31">
        <v>3.8498399999999999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1037.45</v>
      </c>
      <c r="D373" s="36">
        <v>1025</v>
      </c>
      <c r="E373" s="36">
        <v>1009.95</v>
      </c>
      <c r="F373" s="36">
        <v>982.45</v>
      </c>
      <c r="G373" s="36">
        <v>967.40000000000009</v>
      </c>
      <c r="H373" s="36">
        <v>1052.5</v>
      </c>
      <c r="I373" s="36">
        <v>1067.5500000000002</v>
      </c>
      <c r="J373" s="36">
        <v>1095.05</v>
      </c>
      <c r="K373" s="31">
        <v>1040.05</v>
      </c>
      <c r="L373" s="31">
        <v>997.5</v>
      </c>
      <c r="M373" s="31">
        <v>20.524349999999998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188.63</v>
      </c>
      <c r="D374" s="36">
        <v>188.92666666666665</v>
      </c>
      <c r="E374" s="36">
        <v>186.8533333333333</v>
      </c>
      <c r="F374" s="36">
        <v>185.07666666666665</v>
      </c>
      <c r="G374" s="36">
        <v>183.0033333333333</v>
      </c>
      <c r="H374" s="36">
        <v>190.70333333333329</v>
      </c>
      <c r="I374" s="36">
        <v>192.77666666666661</v>
      </c>
      <c r="J374" s="36">
        <v>194.55333333333328</v>
      </c>
      <c r="K374" s="31">
        <v>191</v>
      </c>
      <c r="L374" s="31">
        <v>187.15</v>
      </c>
      <c r="M374" s="31">
        <v>23.998200000000001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2149.65</v>
      </c>
      <c r="D375" s="36">
        <v>2157.4</v>
      </c>
      <c r="E375" s="36">
        <v>2117.8000000000002</v>
      </c>
      <c r="F375" s="36">
        <v>2085.9500000000003</v>
      </c>
      <c r="G375" s="36">
        <v>2046.3500000000004</v>
      </c>
      <c r="H375" s="36">
        <v>2189.25</v>
      </c>
      <c r="I375" s="36">
        <v>2228.8499999999995</v>
      </c>
      <c r="J375" s="36">
        <v>2260.6999999999998</v>
      </c>
      <c r="K375" s="31">
        <v>2197</v>
      </c>
      <c r="L375" s="31">
        <v>2125.5500000000002</v>
      </c>
      <c r="M375" s="31">
        <v>0.67871000000000004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6832</v>
      </c>
      <c r="D376" s="36">
        <v>6823.5999999999995</v>
      </c>
      <c r="E376" s="36">
        <v>6777.1999999999989</v>
      </c>
      <c r="F376" s="36">
        <v>6722.4</v>
      </c>
      <c r="G376" s="36">
        <v>6675.9999999999991</v>
      </c>
      <c r="H376" s="36">
        <v>6878.3999999999987</v>
      </c>
      <c r="I376" s="36">
        <v>6924.7999999999984</v>
      </c>
      <c r="J376" s="36">
        <v>6979.5999999999985</v>
      </c>
      <c r="K376" s="31">
        <v>6870</v>
      </c>
      <c r="L376" s="31">
        <v>6768.8</v>
      </c>
      <c r="M376" s="31">
        <v>3.5283699999999998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403</v>
      </c>
      <c r="D377" s="36">
        <v>400.88333333333338</v>
      </c>
      <c r="E377" s="36">
        <v>394.76666666666677</v>
      </c>
      <c r="F377" s="36">
        <v>386.53333333333336</v>
      </c>
      <c r="G377" s="36">
        <v>380.41666666666674</v>
      </c>
      <c r="H377" s="36">
        <v>409.11666666666679</v>
      </c>
      <c r="I377" s="36">
        <v>415.23333333333346</v>
      </c>
      <c r="J377" s="36">
        <v>423.46666666666681</v>
      </c>
      <c r="K377" s="31">
        <v>407</v>
      </c>
      <c r="L377" s="31">
        <v>392.65</v>
      </c>
      <c r="M377" s="31">
        <v>28.20365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517.5</v>
      </c>
      <c r="D378" s="36">
        <v>516.93333333333328</v>
      </c>
      <c r="E378" s="36">
        <v>514.81666666666661</v>
      </c>
      <c r="F378" s="36">
        <v>512.13333333333333</v>
      </c>
      <c r="G378" s="36">
        <v>510.01666666666665</v>
      </c>
      <c r="H378" s="36">
        <v>519.61666666666656</v>
      </c>
      <c r="I378" s="36">
        <v>521.73333333333312</v>
      </c>
      <c r="J378" s="36">
        <v>524.41666666666652</v>
      </c>
      <c r="K378" s="31">
        <v>519.04999999999995</v>
      </c>
      <c r="L378" s="31">
        <v>514.25</v>
      </c>
      <c r="M378" s="31">
        <v>41.096310000000003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334</v>
      </c>
      <c r="D379" s="36">
        <v>334.06666666666666</v>
      </c>
      <c r="E379" s="36">
        <v>330.43333333333334</v>
      </c>
      <c r="F379" s="36">
        <v>326.86666666666667</v>
      </c>
      <c r="G379" s="36">
        <v>323.23333333333335</v>
      </c>
      <c r="H379" s="36">
        <v>337.63333333333333</v>
      </c>
      <c r="I379" s="36">
        <v>341.26666666666665</v>
      </c>
      <c r="J379" s="36">
        <v>344.83333333333331</v>
      </c>
      <c r="K379" s="31">
        <v>337.7</v>
      </c>
      <c r="L379" s="31">
        <v>330.5</v>
      </c>
      <c r="M379" s="31">
        <v>183.70039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779.15</v>
      </c>
      <c r="D380" s="36">
        <v>781.35</v>
      </c>
      <c r="E380" s="36">
        <v>770.80000000000007</v>
      </c>
      <c r="F380" s="36">
        <v>762.45</v>
      </c>
      <c r="G380" s="36">
        <v>751.90000000000009</v>
      </c>
      <c r="H380" s="36">
        <v>789.7</v>
      </c>
      <c r="I380" s="36">
        <v>800.25</v>
      </c>
      <c r="J380" s="36">
        <v>808.6</v>
      </c>
      <c r="K380" s="31">
        <v>791.9</v>
      </c>
      <c r="L380" s="31">
        <v>773</v>
      </c>
      <c r="M380" s="31">
        <v>8.7250999999999994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1744.9</v>
      </c>
      <c r="D381" s="36">
        <v>1741.8166666666666</v>
      </c>
      <c r="E381" s="36">
        <v>1718.0833333333333</v>
      </c>
      <c r="F381" s="36">
        <v>1691.2666666666667</v>
      </c>
      <c r="G381" s="36">
        <v>1667.5333333333333</v>
      </c>
      <c r="H381" s="36">
        <v>1768.6333333333332</v>
      </c>
      <c r="I381" s="36">
        <v>1792.3666666666668</v>
      </c>
      <c r="J381" s="36">
        <v>1819.1833333333332</v>
      </c>
      <c r="K381" s="31">
        <v>1765.55</v>
      </c>
      <c r="L381" s="31">
        <v>1715</v>
      </c>
      <c r="M381" s="31">
        <v>6.5649699999999998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608.65</v>
      </c>
      <c r="D382" s="36">
        <v>610.7166666666667</v>
      </c>
      <c r="E382" s="36">
        <v>603.93333333333339</v>
      </c>
      <c r="F382" s="36">
        <v>599.2166666666667</v>
      </c>
      <c r="G382" s="36">
        <v>592.43333333333339</v>
      </c>
      <c r="H382" s="36">
        <v>615.43333333333339</v>
      </c>
      <c r="I382" s="36">
        <v>622.2166666666667</v>
      </c>
      <c r="J382" s="36">
        <v>626.93333333333339</v>
      </c>
      <c r="K382" s="31">
        <v>617.5</v>
      </c>
      <c r="L382" s="31">
        <v>606</v>
      </c>
      <c r="M382" s="31">
        <v>0.63951000000000002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161.4</v>
      </c>
      <c r="D383" s="36">
        <v>162.13</v>
      </c>
      <c r="E383" s="36">
        <v>160.16999999999999</v>
      </c>
      <c r="F383" s="36">
        <v>158.94</v>
      </c>
      <c r="G383" s="36">
        <v>156.97999999999999</v>
      </c>
      <c r="H383" s="36">
        <v>163.35999999999999</v>
      </c>
      <c r="I383" s="36">
        <v>165.32000000000002</v>
      </c>
      <c r="J383" s="36">
        <v>166.54999999999998</v>
      </c>
      <c r="K383" s="31">
        <v>164.09</v>
      </c>
      <c r="L383" s="31">
        <v>160.9</v>
      </c>
      <c r="M383" s="31">
        <v>2.8809300000000002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17081.05</v>
      </c>
      <c r="D384" s="36">
        <v>17149</v>
      </c>
      <c r="E384" s="36">
        <v>16950</v>
      </c>
      <c r="F384" s="36">
        <v>16818.95</v>
      </c>
      <c r="G384" s="36">
        <v>16619.95</v>
      </c>
      <c r="H384" s="36">
        <v>17280.05</v>
      </c>
      <c r="I384" s="36">
        <v>17479.05</v>
      </c>
      <c r="J384" s="36">
        <v>17610.099999999999</v>
      </c>
      <c r="K384" s="31">
        <v>17348</v>
      </c>
      <c r="L384" s="31">
        <v>17017.95</v>
      </c>
      <c r="M384" s="31">
        <v>5.8119999999999998E-2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117.36</v>
      </c>
      <c r="D385" s="36">
        <v>117.29666666666667</v>
      </c>
      <c r="E385" s="36">
        <v>116.61333333333333</v>
      </c>
      <c r="F385" s="36">
        <v>115.86666666666666</v>
      </c>
      <c r="G385" s="36">
        <v>115.18333333333332</v>
      </c>
      <c r="H385" s="36">
        <v>118.04333333333334</v>
      </c>
      <c r="I385" s="36">
        <v>118.72666666666667</v>
      </c>
      <c r="J385" s="36">
        <v>119.47333333333334</v>
      </c>
      <c r="K385" s="31">
        <v>117.98</v>
      </c>
      <c r="L385" s="31">
        <v>116.55</v>
      </c>
      <c r="M385" s="31">
        <v>183.99459999999999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730</v>
      </c>
      <c r="D386" s="36">
        <v>727.25</v>
      </c>
      <c r="E386" s="36">
        <v>719.25</v>
      </c>
      <c r="F386" s="36">
        <v>708.5</v>
      </c>
      <c r="G386" s="36">
        <v>700.5</v>
      </c>
      <c r="H386" s="36">
        <v>738</v>
      </c>
      <c r="I386" s="36">
        <v>746</v>
      </c>
      <c r="J386" s="36">
        <v>756.75</v>
      </c>
      <c r="K386" s="31">
        <v>735.25</v>
      </c>
      <c r="L386" s="31">
        <v>716.5</v>
      </c>
      <c r="M386" s="31">
        <v>2.1512899999999999</v>
      </c>
      <c r="N386" s="1"/>
      <c r="O386" s="1"/>
    </row>
    <row r="387" spans="1:15" ht="12.75" customHeight="1">
      <c r="A387" s="33">
        <v>377</v>
      </c>
      <c r="B387" s="53" t="s">
        <v>864</v>
      </c>
      <c r="C387" s="31">
        <v>1631</v>
      </c>
      <c r="D387" s="36">
        <v>1639.8166666666666</v>
      </c>
      <c r="E387" s="36">
        <v>1616.4333333333332</v>
      </c>
      <c r="F387" s="36">
        <v>1601.8666666666666</v>
      </c>
      <c r="G387" s="36">
        <v>1578.4833333333331</v>
      </c>
      <c r="H387" s="36">
        <v>1654.3833333333332</v>
      </c>
      <c r="I387" s="36">
        <v>1677.7666666666664</v>
      </c>
      <c r="J387" s="36">
        <v>1692.3333333333333</v>
      </c>
      <c r="K387" s="31">
        <v>1663.2</v>
      </c>
      <c r="L387" s="31">
        <v>1625.25</v>
      </c>
      <c r="M387" s="31">
        <v>0.59252000000000005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230.06</v>
      </c>
      <c r="D388" s="36">
        <v>231.43666666666664</v>
      </c>
      <c r="E388" s="36">
        <v>227.62333333333328</v>
      </c>
      <c r="F388" s="36">
        <v>225.18666666666664</v>
      </c>
      <c r="G388" s="36">
        <v>221.37333333333328</v>
      </c>
      <c r="H388" s="36">
        <v>233.87333333333328</v>
      </c>
      <c r="I388" s="36">
        <v>237.68666666666661</v>
      </c>
      <c r="J388" s="36">
        <v>240.12333333333328</v>
      </c>
      <c r="K388" s="31">
        <v>235.25</v>
      </c>
      <c r="L388" s="31">
        <v>229</v>
      </c>
      <c r="M388" s="31">
        <v>222.06344000000001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595.35</v>
      </c>
      <c r="D389" s="36">
        <v>594.88333333333333</v>
      </c>
      <c r="E389" s="36">
        <v>591.81666666666661</v>
      </c>
      <c r="F389" s="36">
        <v>588.2833333333333</v>
      </c>
      <c r="G389" s="36">
        <v>585.21666666666658</v>
      </c>
      <c r="H389" s="36">
        <v>598.41666666666663</v>
      </c>
      <c r="I389" s="36">
        <v>601.48333333333346</v>
      </c>
      <c r="J389" s="36">
        <v>605.01666666666665</v>
      </c>
      <c r="K389" s="31">
        <v>597.95000000000005</v>
      </c>
      <c r="L389" s="31">
        <v>591.35</v>
      </c>
      <c r="M389" s="31">
        <v>33.370190000000001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633.29999999999995</v>
      </c>
      <c r="D390" s="36">
        <v>638.0333333333333</v>
      </c>
      <c r="E390" s="36">
        <v>626.26666666666665</v>
      </c>
      <c r="F390" s="36">
        <v>619.23333333333335</v>
      </c>
      <c r="G390" s="36">
        <v>607.4666666666667</v>
      </c>
      <c r="H390" s="36">
        <v>645.06666666666661</v>
      </c>
      <c r="I390" s="36">
        <v>656.83333333333326</v>
      </c>
      <c r="J390" s="36">
        <v>663.86666666666656</v>
      </c>
      <c r="K390" s="31">
        <v>649.79999999999995</v>
      </c>
      <c r="L390" s="31">
        <v>631</v>
      </c>
      <c r="M390" s="31">
        <v>3.6995399999999998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656.75</v>
      </c>
      <c r="D391" s="36">
        <v>658.36666666666667</v>
      </c>
      <c r="E391" s="36">
        <v>653.43333333333339</v>
      </c>
      <c r="F391" s="36">
        <v>650.11666666666667</v>
      </c>
      <c r="G391" s="36">
        <v>645.18333333333339</v>
      </c>
      <c r="H391" s="36">
        <v>661.68333333333339</v>
      </c>
      <c r="I391" s="36">
        <v>666.61666666666656</v>
      </c>
      <c r="J391" s="36">
        <v>669.93333333333339</v>
      </c>
      <c r="K391" s="31">
        <v>663.3</v>
      </c>
      <c r="L391" s="31">
        <v>655.04999999999995</v>
      </c>
      <c r="M391" s="31">
        <v>6.4641200000000003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1765.25</v>
      </c>
      <c r="D392" s="36">
        <v>1761.6166666666668</v>
      </c>
      <c r="E392" s="36">
        <v>1727.2333333333336</v>
      </c>
      <c r="F392" s="36">
        <v>1689.2166666666667</v>
      </c>
      <c r="G392" s="36">
        <v>1654.8333333333335</v>
      </c>
      <c r="H392" s="36">
        <v>1799.6333333333337</v>
      </c>
      <c r="I392" s="36">
        <v>1834.0166666666669</v>
      </c>
      <c r="J392" s="36">
        <v>1872.0333333333338</v>
      </c>
      <c r="K392" s="31">
        <v>1796</v>
      </c>
      <c r="L392" s="31">
        <v>1723.6</v>
      </c>
      <c r="M392" s="31">
        <v>3.1955300000000002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570.75</v>
      </c>
      <c r="D393" s="36">
        <v>571.5</v>
      </c>
      <c r="E393" s="36">
        <v>566.25</v>
      </c>
      <c r="F393" s="36">
        <v>561.75</v>
      </c>
      <c r="G393" s="36">
        <v>556.5</v>
      </c>
      <c r="H393" s="36">
        <v>576</v>
      </c>
      <c r="I393" s="36">
        <v>581.25</v>
      </c>
      <c r="J393" s="36">
        <v>585.75</v>
      </c>
      <c r="K393" s="31">
        <v>576.75</v>
      </c>
      <c r="L393" s="31">
        <v>567</v>
      </c>
      <c r="M393" s="31">
        <v>106.06180999999999</v>
      </c>
      <c r="N393" s="1"/>
      <c r="O393" s="1"/>
    </row>
    <row r="394" spans="1:15" ht="12.75" customHeight="1">
      <c r="A394" s="33">
        <v>384</v>
      </c>
      <c r="B394" s="53" t="s">
        <v>865</v>
      </c>
      <c r="C394" s="31">
        <v>471.7</v>
      </c>
      <c r="D394" s="36">
        <v>471.68333333333334</v>
      </c>
      <c r="E394" s="36">
        <v>465.66666666666669</v>
      </c>
      <c r="F394" s="36">
        <v>459.63333333333333</v>
      </c>
      <c r="G394" s="36">
        <v>453.61666666666667</v>
      </c>
      <c r="H394" s="36">
        <v>477.7166666666667</v>
      </c>
      <c r="I394" s="36">
        <v>483.73333333333335</v>
      </c>
      <c r="J394" s="36">
        <v>489.76666666666671</v>
      </c>
      <c r="K394" s="31">
        <v>477.7</v>
      </c>
      <c r="L394" s="31">
        <v>465.65</v>
      </c>
      <c r="M394" s="31">
        <v>13.478590000000001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1212.55</v>
      </c>
      <c r="D395" s="36">
        <v>1210.8666666666666</v>
      </c>
      <c r="E395" s="36">
        <v>1202.083333333333</v>
      </c>
      <c r="F395" s="36">
        <v>1191.6166666666666</v>
      </c>
      <c r="G395" s="36">
        <v>1182.833333333333</v>
      </c>
      <c r="H395" s="36">
        <v>1221.333333333333</v>
      </c>
      <c r="I395" s="36">
        <v>1230.1166666666663</v>
      </c>
      <c r="J395" s="36">
        <v>1240.583333333333</v>
      </c>
      <c r="K395" s="31">
        <v>1219.6500000000001</v>
      </c>
      <c r="L395" s="31">
        <v>1200.4000000000001</v>
      </c>
      <c r="M395" s="31">
        <v>2.3979400000000002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298.3</v>
      </c>
      <c r="D396" s="36">
        <v>301.3</v>
      </c>
      <c r="E396" s="36">
        <v>293.05</v>
      </c>
      <c r="F396" s="36">
        <v>287.8</v>
      </c>
      <c r="G396" s="36">
        <v>279.55</v>
      </c>
      <c r="H396" s="36">
        <v>306.55</v>
      </c>
      <c r="I396" s="36">
        <v>314.8</v>
      </c>
      <c r="J396" s="36">
        <v>320.05</v>
      </c>
      <c r="K396" s="31">
        <v>309.55</v>
      </c>
      <c r="L396" s="31">
        <v>296.05</v>
      </c>
      <c r="M396" s="31">
        <v>15.50254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957.15</v>
      </c>
      <c r="D397" s="36">
        <v>946.06666666666661</v>
      </c>
      <c r="E397" s="36">
        <v>931.13333333333321</v>
      </c>
      <c r="F397" s="36">
        <v>905.11666666666656</v>
      </c>
      <c r="G397" s="36">
        <v>890.18333333333317</v>
      </c>
      <c r="H397" s="36">
        <v>972.08333333333326</v>
      </c>
      <c r="I397" s="36">
        <v>987.01666666666665</v>
      </c>
      <c r="J397" s="36">
        <v>1013.0333333333333</v>
      </c>
      <c r="K397" s="31">
        <v>961</v>
      </c>
      <c r="L397" s="31">
        <v>920.05</v>
      </c>
      <c r="M397" s="31">
        <v>14.113099999999999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202.69</v>
      </c>
      <c r="D398" s="36">
        <v>200.89666666666668</v>
      </c>
      <c r="E398" s="36">
        <v>194.29333333333335</v>
      </c>
      <c r="F398" s="36">
        <v>185.89666666666668</v>
      </c>
      <c r="G398" s="36">
        <v>179.29333333333335</v>
      </c>
      <c r="H398" s="36">
        <v>209.29333333333335</v>
      </c>
      <c r="I398" s="36">
        <v>215.89666666666665</v>
      </c>
      <c r="J398" s="36">
        <v>224.29333333333335</v>
      </c>
      <c r="K398" s="31">
        <v>207.5</v>
      </c>
      <c r="L398" s="31">
        <v>192.5</v>
      </c>
      <c r="M398" s="31">
        <v>176.33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3545.1</v>
      </c>
      <c r="D399" s="36">
        <v>3540.5166666666664</v>
      </c>
      <c r="E399" s="36">
        <v>3504.583333333333</v>
      </c>
      <c r="F399" s="36">
        <v>3464.0666666666666</v>
      </c>
      <c r="G399" s="36">
        <v>3428.1333333333332</v>
      </c>
      <c r="H399" s="36">
        <v>3581.0333333333328</v>
      </c>
      <c r="I399" s="36">
        <v>3616.9666666666662</v>
      </c>
      <c r="J399" s="36">
        <v>3657.4833333333327</v>
      </c>
      <c r="K399" s="31">
        <v>3576.45</v>
      </c>
      <c r="L399" s="31">
        <v>3500</v>
      </c>
      <c r="M399" s="31">
        <v>0.17684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82.62</v>
      </c>
      <c r="D400" s="36">
        <v>83.073333333333338</v>
      </c>
      <c r="E400" s="36">
        <v>81.346666666666678</v>
      </c>
      <c r="F400" s="36">
        <v>80.073333333333338</v>
      </c>
      <c r="G400" s="36">
        <v>78.346666666666678</v>
      </c>
      <c r="H400" s="36">
        <v>84.346666666666678</v>
      </c>
      <c r="I400" s="36">
        <v>86.073333333333338</v>
      </c>
      <c r="J400" s="36">
        <v>87.346666666666678</v>
      </c>
      <c r="K400" s="31">
        <v>84.8</v>
      </c>
      <c r="L400" s="31">
        <v>81.8</v>
      </c>
      <c r="M400" s="31">
        <v>102.44533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2025.45</v>
      </c>
      <c r="D401" s="36">
        <v>1992.8166666666666</v>
      </c>
      <c r="E401" s="36">
        <v>1923.6333333333332</v>
      </c>
      <c r="F401" s="36">
        <v>1821.8166666666666</v>
      </c>
      <c r="G401" s="36">
        <v>1752.6333333333332</v>
      </c>
      <c r="H401" s="36">
        <v>2094.6333333333332</v>
      </c>
      <c r="I401" s="36">
        <v>2163.8166666666666</v>
      </c>
      <c r="J401" s="36">
        <v>2265.6333333333332</v>
      </c>
      <c r="K401" s="31">
        <v>2062</v>
      </c>
      <c r="L401" s="31">
        <v>1891</v>
      </c>
      <c r="M401" s="31">
        <v>17.52759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209.37</v>
      </c>
      <c r="D402" s="36">
        <v>208.37333333333333</v>
      </c>
      <c r="E402" s="36">
        <v>206.49666666666667</v>
      </c>
      <c r="F402" s="36">
        <v>203.62333333333333</v>
      </c>
      <c r="G402" s="36">
        <v>201.74666666666667</v>
      </c>
      <c r="H402" s="36">
        <v>211.24666666666667</v>
      </c>
      <c r="I402" s="36">
        <v>213.12333333333333</v>
      </c>
      <c r="J402" s="36">
        <v>215.99666666666667</v>
      </c>
      <c r="K402" s="31">
        <v>210.25</v>
      </c>
      <c r="L402" s="31">
        <v>205.5</v>
      </c>
      <c r="M402" s="31">
        <v>21.353919999999999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2996.25</v>
      </c>
      <c r="D403" s="36">
        <v>2996.85</v>
      </c>
      <c r="E403" s="36">
        <v>2980.7</v>
      </c>
      <c r="F403" s="36">
        <v>2965.15</v>
      </c>
      <c r="G403" s="36">
        <v>2949</v>
      </c>
      <c r="H403" s="36">
        <v>3012.3999999999996</v>
      </c>
      <c r="I403" s="36">
        <v>3028.55</v>
      </c>
      <c r="J403" s="36">
        <v>3044.0999999999995</v>
      </c>
      <c r="K403" s="31">
        <v>3013</v>
      </c>
      <c r="L403" s="31">
        <v>2981.3</v>
      </c>
      <c r="M403" s="31">
        <v>52.228909999999999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109.12</v>
      </c>
      <c r="D404" s="36">
        <v>110.37</v>
      </c>
      <c r="E404" s="36">
        <v>107.18</v>
      </c>
      <c r="F404" s="36">
        <v>105.24000000000001</v>
      </c>
      <c r="G404" s="36">
        <v>102.05000000000001</v>
      </c>
      <c r="H404" s="36">
        <v>112.31</v>
      </c>
      <c r="I404" s="36">
        <v>115.5</v>
      </c>
      <c r="J404" s="36">
        <v>117.44</v>
      </c>
      <c r="K404" s="31">
        <v>113.56</v>
      </c>
      <c r="L404" s="31">
        <v>108.43</v>
      </c>
      <c r="M404" s="31">
        <v>50.417169999999999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1567.7</v>
      </c>
      <c r="D405" s="36">
        <v>1573.25</v>
      </c>
      <c r="E405" s="36">
        <v>1556.85</v>
      </c>
      <c r="F405" s="36">
        <v>1546</v>
      </c>
      <c r="G405" s="36">
        <v>1529.6</v>
      </c>
      <c r="H405" s="36">
        <v>1584.1</v>
      </c>
      <c r="I405" s="36">
        <v>1600.5</v>
      </c>
      <c r="J405" s="36">
        <v>1611.35</v>
      </c>
      <c r="K405" s="31">
        <v>1589.65</v>
      </c>
      <c r="L405" s="31">
        <v>1562.4</v>
      </c>
      <c r="M405" s="31">
        <v>0.70499000000000001</v>
      </c>
      <c r="N405" s="1"/>
      <c r="O405" s="1"/>
    </row>
    <row r="406" spans="1:15" ht="12.75" customHeight="1">
      <c r="A406" s="33">
        <v>396</v>
      </c>
      <c r="B406" s="53" t="s">
        <v>866</v>
      </c>
      <c r="C406" s="31">
        <v>86.6</v>
      </c>
      <c r="D406" s="36">
        <v>86.86666666666666</v>
      </c>
      <c r="E406" s="36">
        <v>85.933333333333323</v>
      </c>
      <c r="F406" s="36">
        <v>85.266666666666666</v>
      </c>
      <c r="G406" s="36">
        <v>84.333333333333329</v>
      </c>
      <c r="H406" s="36">
        <v>87.533333333333317</v>
      </c>
      <c r="I406" s="36">
        <v>88.466666666666654</v>
      </c>
      <c r="J406" s="36">
        <v>89.133333333333312</v>
      </c>
      <c r="K406" s="31">
        <v>87.8</v>
      </c>
      <c r="L406" s="31">
        <v>86.2</v>
      </c>
      <c r="M406" s="31">
        <v>16.916779999999999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714.45</v>
      </c>
      <c r="D407" s="36">
        <v>713.18333333333339</v>
      </c>
      <c r="E407" s="36">
        <v>709.36666666666679</v>
      </c>
      <c r="F407" s="36">
        <v>704.28333333333342</v>
      </c>
      <c r="G407" s="36">
        <v>700.46666666666681</v>
      </c>
      <c r="H407" s="36">
        <v>718.26666666666677</v>
      </c>
      <c r="I407" s="36">
        <v>722.08333333333337</v>
      </c>
      <c r="J407" s="36">
        <v>727.16666666666674</v>
      </c>
      <c r="K407" s="31">
        <v>717</v>
      </c>
      <c r="L407" s="31">
        <v>708.1</v>
      </c>
      <c r="M407" s="31">
        <v>17.084579999999999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1795.25</v>
      </c>
      <c r="D408" s="36">
        <v>1799.1666666666667</v>
      </c>
      <c r="E408" s="36">
        <v>1785.9333333333334</v>
      </c>
      <c r="F408" s="36">
        <v>1776.6166666666666</v>
      </c>
      <c r="G408" s="36">
        <v>1763.3833333333332</v>
      </c>
      <c r="H408" s="36">
        <v>1808.4833333333336</v>
      </c>
      <c r="I408" s="36">
        <v>1821.7166666666667</v>
      </c>
      <c r="J408" s="36">
        <v>1831.0333333333338</v>
      </c>
      <c r="K408" s="31">
        <v>1812.4</v>
      </c>
      <c r="L408" s="31">
        <v>1789.85</v>
      </c>
      <c r="M408" s="31">
        <v>13.805099999999999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133.31</v>
      </c>
      <c r="D409" s="36">
        <v>134.34</v>
      </c>
      <c r="E409" s="36">
        <v>131.97</v>
      </c>
      <c r="F409" s="36">
        <v>130.63</v>
      </c>
      <c r="G409" s="36">
        <v>128.26</v>
      </c>
      <c r="H409" s="36">
        <v>135.68</v>
      </c>
      <c r="I409" s="36">
        <v>138.05000000000001</v>
      </c>
      <c r="J409" s="36">
        <v>139.39000000000001</v>
      </c>
      <c r="K409" s="31">
        <v>136.71</v>
      </c>
      <c r="L409" s="31">
        <v>133</v>
      </c>
      <c r="M409" s="31">
        <v>203.20366999999999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5288.25</v>
      </c>
      <c r="D410" s="36">
        <v>5296.75</v>
      </c>
      <c r="E410" s="36">
        <v>5243.5</v>
      </c>
      <c r="F410" s="36">
        <v>5198.75</v>
      </c>
      <c r="G410" s="36">
        <v>5145.5</v>
      </c>
      <c r="H410" s="36">
        <v>5341.5</v>
      </c>
      <c r="I410" s="36">
        <v>5394.75</v>
      </c>
      <c r="J410" s="36">
        <v>5439.5</v>
      </c>
      <c r="K410" s="31">
        <v>5350</v>
      </c>
      <c r="L410" s="31">
        <v>5252</v>
      </c>
      <c r="M410" s="31">
        <v>0.62294000000000005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2533.1</v>
      </c>
      <c r="D411" s="36">
        <v>2529.1333333333337</v>
      </c>
      <c r="E411" s="36">
        <v>2492.2666666666673</v>
      </c>
      <c r="F411" s="36">
        <v>2451.4333333333338</v>
      </c>
      <c r="G411" s="36">
        <v>2414.5666666666675</v>
      </c>
      <c r="H411" s="36">
        <v>2569.9666666666672</v>
      </c>
      <c r="I411" s="36">
        <v>2606.833333333333</v>
      </c>
      <c r="J411" s="36">
        <v>2647.666666666667</v>
      </c>
      <c r="K411" s="31">
        <v>2566</v>
      </c>
      <c r="L411" s="31">
        <v>2488.3000000000002</v>
      </c>
      <c r="M411" s="31">
        <v>8.2596000000000007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2362.9</v>
      </c>
      <c r="D412" s="36">
        <v>2371.2333333333336</v>
      </c>
      <c r="E412" s="36">
        <v>2346.666666666667</v>
      </c>
      <c r="F412" s="36">
        <v>2330.4333333333334</v>
      </c>
      <c r="G412" s="36">
        <v>2305.8666666666668</v>
      </c>
      <c r="H412" s="36">
        <v>2387.4666666666672</v>
      </c>
      <c r="I412" s="36">
        <v>2412.0333333333338</v>
      </c>
      <c r="J412" s="36">
        <v>2428.2666666666673</v>
      </c>
      <c r="K412" s="31">
        <v>2395.8000000000002</v>
      </c>
      <c r="L412" s="31">
        <v>2355</v>
      </c>
      <c r="M412" s="31">
        <v>0.31274000000000002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193.89</v>
      </c>
      <c r="D413" s="36">
        <v>193.88</v>
      </c>
      <c r="E413" s="36">
        <v>192.85999999999999</v>
      </c>
      <c r="F413" s="36">
        <v>191.82999999999998</v>
      </c>
      <c r="G413" s="36">
        <v>190.80999999999997</v>
      </c>
      <c r="H413" s="36">
        <v>194.91</v>
      </c>
      <c r="I413" s="36">
        <v>195.92999999999998</v>
      </c>
      <c r="J413" s="36">
        <v>196.96</v>
      </c>
      <c r="K413" s="31">
        <v>194.9</v>
      </c>
      <c r="L413" s="31">
        <v>192.85</v>
      </c>
      <c r="M413" s="31">
        <v>89.482240000000004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6859.7</v>
      </c>
      <c r="D414" s="36">
        <v>6905.7833333333328</v>
      </c>
      <c r="E414" s="36">
        <v>6777.9166666666661</v>
      </c>
      <c r="F414" s="36">
        <v>6696.1333333333332</v>
      </c>
      <c r="G414" s="36">
        <v>6568.2666666666664</v>
      </c>
      <c r="H414" s="36">
        <v>6987.5666666666657</v>
      </c>
      <c r="I414" s="36">
        <v>7115.4333333333325</v>
      </c>
      <c r="J414" s="36">
        <v>7197.2166666666653</v>
      </c>
      <c r="K414" s="31">
        <v>7033.65</v>
      </c>
      <c r="L414" s="31">
        <v>6824</v>
      </c>
      <c r="M414" s="31">
        <v>0.19539000000000001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1608.9</v>
      </c>
      <c r="D415" s="36">
        <v>1617.3</v>
      </c>
      <c r="E415" s="36">
        <v>1591.6</v>
      </c>
      <c r="F415" s="36">
        <v>1574.3</v>
      </c>
      <c r="G415" s="36">
        <v>1548.6</v>
      </c>
      <c r="H415" s="36">
        <v>1634.6</v>
      </c>
      <c r="I415" s="36">
        <v>1660.3000000000002</v>
      </c>
      <c r="J415" s="36">
        <v>1677.6</v>
      </c>
      <c r="K415" s="31">
        <v>1643</v>
      </c>
      <c r="L415" s="31">
        <v>1600</v>
      </c>
      <c r="M415" s="31">
        <v>1.49604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524.1</v>
      </c>
      <c r="D416" s="36">
        <v>529.81666666666672</v>
      </c>
      <c r="E416" s="36">
        <v>510.28333333333342</v>
      </c>
      <c r="F416" s="36">
        <v>496.4666666666667</v>
      </c>
      <c r="G416" s="36">
        <v>476.93333333333339</v>
      </c>
      <c r="H416" s="36">
        <v>543.63333333333344</v>
      </c>
      <c r="I416" s="36">
        <v>563.16666666666674</v>
      </c>
      <c r="J416" s="36">
        <v>576.98333333333346</v>
      </c>
      <c r="K416" s="31">
        <v>549.35</v>
      </c>
      <c r="L416" s="31">
        <v>516</v>
      </c>
      <c r="M416" s="31">
        <v>4.4218700000000002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4063.2</v>
      </c>
      <c r="D417" s="36">
        <v>4093.5666666666671</v>
      </c>
      <c r="E417" s="36">
        <v>4009.6833333333343</v>
      </c>
      <c r="F417" s="36">
        <v>3956.1666666666674</v>
      </c>
      <c r="G417" s="36">
        <v>3872.2833333333347</v>
      </c>
      <c r="H417" s="36">
        <v>4147.0833333333339</v>
      </c>
      <c r="I417" s="36">
        <v>4230.9666666666662</v>
      </c>
      <c r="J417" s="36">
        <v>4284.4833333333336</v>
      </c>
      <c r="K417" s="31">
        <v>4177.45</v>
      </c>
      <c r="L417" s="31">
        <v>4040.05</v>
      </c>
      <c r="M417" s="31">
        <v>0.94987999999999995</v>
      </c>
      <c r="N417" s="1"/>
      <c r="O417" s="1"/>
    </row>
    <row r="418" spans="1:15" ht="12.75" customHeight="1">
      <c r="A418" s="33">
        <v>408</v>
      </c>
      <c r="B418" s="53" t="s">
        <v>867</v>
      </c>
      <c r="C418" s="31">
        <v>812.25</v>
      </c>
      <c r="D418" s="36">
        <v>813.2833333333333</v>
      </c>
      <c r="E418" s="36">
        <v>806.56666666666661</v>
      </c>
      <c r="F418" s="36">
        <v>800.88333333333333</v>
      </c>
      <c r="G418" s="36">
        <v>794.16666666666663</v>
      </c>
      <c r="H418" s="36">
        <v>818.96666666666658</v>
      </c>
      <c r="I418" s="36">
        <v>825.68333333333328</v>
      </c>
      <c r="J418" s="36">
        <v>831.36666666666656</v>
      </c>
      <c r="K418" s="31">
        <v>820</v>
      </c>
      <c r="L418" s="31">
        <v>807.6</v>
      </c>
      <c r="M418" s="31">
        <v>1.36354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25012.400000000001</v>
      </c>
      <c r="D419" s="36">
        <v>25012.600000000002</v>
      </c>
      <c r="E419" s="36">
        <v>24800.250000000004</v>
      </c>
      <c r="F419" s="36">
        <v>24588.100000000002</v>
      </c>
      <c r="G419" s="36">
        <v>24375.750000000004</v>
      </c>
      <c r="H419" s="36">
        <v>25224.750000000004</v>
      </c>
      <c r="I419" s="36">
        <v>25437.100000000002</v>
      </c>
      <c r="J419" s="36">
        <v>25649.250000000004</v>
      </c>
      <c r="K419" s="31">
        <v>25224.95</v>
      </c>
      <c r="L419" s="31">
        <v>24800.45</v>
      </c>
      <c r="M419" s="31">
        <v>0.25065999999999999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47.95</v>
      </c>
      <c r="D420" s="36">
        <v>48.129999999999995</v>
      </c>
      <c r="E420" s="36">
        <v>47.509999999999991</v>
      </c>
      <c r="F420" s="36">
        <v>47.069999999999993</v>
      </c>
      <c r="G420" s="36">
        <v>46.449999999999989</v>
      </c>
      <c r="H420" s="36">
        <v>48.569999999999993</v>
      </c>
      <c r="I420" s="36">
        <v>49.19</v>
      </c>
      <c r="J420" s="36">
        <v>49.629999999999995</v>
      </c>
      <c r="K420" s="31">
        <v>48.75</v>
      </c>
      <c r="L420" s="31">
        <v>47.69</v>
      </c>
      <c r="M420" s="31">
        <v>68.947829999999996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3143.6</v>
      </c>
      <c r="D421" s="36">
        <v>3144.6166666666663</v>
      </c>
      <c r="E421" s="36">
        <v>3122.2833333333328</v>
      </c>
      <c r="F421" s="36">
        <v>3100.9666666666667</v>
      </c>
      <c r="G421" s="36">
        <v>3078.6333333333332</v>
      </c>
      <c r="H421" s="36">
        <v>3165.9333333333325</v>
      </c>
      <c r="I421" s="36">
        <v>3188.2666666666655</v>
      </c>
      <c r="J421" s="36">
        <v>3209.5833333333321</v>
      </c>
      <c r="K421" s="31">
        <v>3166.95</v>
      </c>
      <c r="L421" s="31">
        <v>3123.3</v>
      </c>
      <c r="M421" s="31">
        <v>9.2213899999999995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810.2</v>
      </c>
      <c r="D422" s="36">
        <v>818.81666666666661</v>
      </c>
      <c r="E422" s="36">
        <v>793.13333333333321</v>
      </c>
      <c r="F422" s="36">
        <v>776.06666666666661</v>
      </c>
      <c r="G422" s="36">
        <v>750.38333333333321</v>
      </c>
      <c r="H422" s="36">
        <v>835.88333333333321</v>
      </c>
      <c r="I422" s="36">
        <v>861.56666666666661</v>
      </c>
      <c r="J422" s="36">
        <v>878.63333333333321</v>
      </c>
      <c r="K422" s="31">
        <v>844.5</v>
      </c>
      <c r="L422" s="31">
        <v>801.75</v>
      </c>
      <c r="M422" s="31">
        <v>138.37994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7056.05</v>
      </c>
      <c r="D423" s="36">
        <v>7070.2333333333336</v>
      </c>
      <c r="E423" s="36">
        <v>7015.8666666666668</v>
      </c>
      <c r="F423" s="36">
        <v>6975.6833333333334</v>
      </c>
      <c r="G423" s="36">
        <v>6921.3166666666666</v>
      </c>
      <c r="H423" s="36">
        <v>7110.416666666667</v>
      </c>
      <c r="I423" s="36">
        <v>7164.7833333333338</v>
      </c>
      <c r="J423" s="36">
        <v>7204.9666666666672</v>
      </c>
      <c r="K423" s="31">
        <v>7124.6</v>
      </c>
      <c r="L423" s="31">
        <v>7030.05</v>
      </c>
      <c r="M423" s="31">
        <v>1.62137</v>
      </c>
      <c r="N423" s="1"/>
      <c r="O423" s="1"/>
    </row>
    <row r="424" spans="1:15" ht="12.75" customHeight="1">
      <c r="A424" s="33">
        <v>414</v>
      </c>
      <c r="B424" s="53" t="s">
        <v>868</v>
      </c>
      <c r="C424" s="31">
        <v>1510.55</v>
      </c>
      <c r="D424" s="36">
        <v>1496.8</v>
      </c>
      <c r="E424" s="36">
        <v>1475.6</v>
      </c>
      <c r="F424" s="36">
        <v>1440.6499999999999</v>
      </c>
      <c r="G424" s="36">
        <v>1419.4499999999998</v>
      </c>
      <c r="H424" s="36">
        <v>1531.75</v>
      </c>
      <c r="I424" s="36">
        <v>1552.9500000000003</v>
      </c>
      <c r="J424" s="36">
        <v>1587.9</v>
      </c>
      <c r="K424" s="31">
        <v>1518</v>
      </c>
      <c r="L424" s="31">
        <v>1461.85</v>
      </c>
      <c r="M424" s="31">
        <v>6.0655099999999997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1693.65</v>
      </c>
      <c r="D425" s="36">
        <v>1692.6500000000003</v>
      </c>
      <c r="E425" s="36">
        <v>1676.3500000000006</v>
      </c>
      <c r="F425" s="36">
        <v>1659.0500000000002</v>
      </c>
      <c r="G425" s="36">
        <v>1642.7500000000005</v>
      </c>
      <c r="H425" s="36">
        <v>1709.9500000000007</v>
      </c>
      <c r="I425" s="36">
        <v>1726.2500000000005</v>
      </c>
      <c r="J425" s="36">
        <v>1743.5500000000009</v>
      </c>
      <c r="K425" s="31">
        <v>1708.95</v>
      </c>
      <c r="L425" s="31">
        <v>1675.35</v>
      </c>
      <c r="M425" s="31">
        <v>0.67008999999999996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10395.5</v>
      </c>
      <c r="D426" s="36">
        <v>10383.166666666666</v>
      </c>
      <c r="E426" s="36">
        <v>10266.383333333331</v>
      </c>
      <c r="F426" s="36">
        <v>10137.266666666665</v>
      </c>
      <c r="G426" s="36">
        <v>10020.48333333333</v>
      </c>
      <c r="H426" s="36">
        <v>10512.283333333333</v>
      </c>
      <c r="I426" s="36">
        <v>10629.066666666669</v>
      </c>
      <c r="J426" s="36">
        <v>10758.183333333334</v>
      </c>
      <c r="K426" s="31">
        <v>10499.95</v>
      </c>
      <c r="L426" s="31">
        <v>10254.049999999999</v>
      </c>
      <c r="M426" s="31">
        <v>0.31174000000000002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689.95</v>
      </c>
      <c r="D427" s="36">
        <v>689.9</v>
      </c>
      <c r="E427" s="36">
        <v>684.34999999999991</v>
      </c>
      <c r="F427" s="36">
        <v>678.74999999999989</v>
      </c>
      <c r="G427" s="36">
        <v>673.19999999999982</v>
      </c>
      <c r="H427" s="36">
        <v>695.5</v>
      </c>
      <c r="I427" s="36">
        <v>701.05</v>
      </c>
      <c r="J427" s="36">
        <v>706.65000000000009</v>
      </c>
      <c r="K427" s="31">
        <v>695.45</v>
      </c>
      <c r="L427" s="31">
        <v>684.3</v>
      </c>
      <c r="M427" s="31">
        <v>7.8337199999999996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626.54999999999995</v>
      </c>
      <c r="D428" s="36">
        <v>625.31666666666672</v>
      </c>
      <c r="E428" s="36">
        <v>618.93333333333339</v>
      </c>
      <c r="F428" s="36">
        <v>611.31666666666672</v>
      </c>
      <c r="G428" s="36">
        <v>604.93333333333339</v>
      </c>
      <c r="H428" s="36">
        <v>632.93333333333339</v>
      </c>
      <c r="I428" s="36">
        <v>639.31666666666683</v>
      </c>
      <c r="J428" s="36">
        <v>646.93333333333339</v>
      </c>
      <c r="K428" s="31">
        <v>631.70000000000005</v>
      </c>
      <c r="L428" s="31">
        <v>617.70000000000005</v>
      </c>
      <c r="M428" s="31">
        <v>4.9757300000000004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609.79999999999995</v>
      </c>
      <c r="D429" s="36">
        <v>611.84999999999991</v>
      </c>
      <c r="E429" s="36">
        <v>601.29999999999984</v>
      </c>
      <c r="F429" s="36">
        <v>592.79999999999995</v>
      </c>
      <c r="G429" s="36">
        <v>582.24999999999989</v>
      </c>
      <c r="H429" s="36">
        <v>620.3499999999998</v>
      </c>
      <c r="I429" s="36">
        <v>630.9</v>
      </c>
      <c r="J429" s="36">
        <v>639.39999999999975</v>
      </c>
      <c r="K429" s="31">
        <v>622.4</v>
      </c>
      <c r="L429" s="31">
        <v>603.35</v>
      </c>
      <c r="M429" s="31">
        <v>21.34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820.3</v>
      </c>
      <c r="D430" s="36">
        <v>820.43333333333328</v>
      </c>
      <c r="E430" s="36">
        <v>816.96666666666658</v>
      </c>
      <c r="F430" s="36">
        <v>813.63333333333333</v>
      </c>
      <c r="G430" s="36">
        <v>810.16666666666663</v>
      </c>
      <c r="H430" s="36">
        <v>823.76666666666654</v>
      </c>
      <c r="I430" s="36">
        <v>827.23333333333323</v>
      </c>
      <c r="J430" s="36">
        <v>830.56666666666649</v>
      </c>
      <c r="K430" s="31">
        <v>823.9</v>
      </c>
      <c r="L430" s="31">
        <v>817.1</v>
      </c>
      <c r="M430" s="31">
        <v>78.329170000000005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133.88</v>
      </c>
      <c r="D431" s="36">
        <v>134.17999999999998</v>
      </c>
      <c r="E431" s="36">
        <v>132.96999999999997</v>
      </c>
      <c r="F431" s="36">
        <v>132.06</v>
      </c>
      <c r="G431" s="36">
        <v>130.85</v>
      </c>
      <c r="H431" s="36">
        <v>135.08999999999995</v>
      </c>
      <c r="I431" s="36">
        <v>136.29999999999993</v>
      </c>
      <c r="J431" s="36">
        <v>137.20999999999992</v>
      </c>
      <c r="K431" s="31">
        <v>135.38999999999999</v>
      </c>
      <c r="L431" s="31">
        <v>133.27000000000001</v>
      </c>
      <c r="M431" s="31">
        <v>170.39180999999999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684.9</v>
      </c>
      <c r="D432" s="36">
        <v>692.20000000000016</v>
      </c>
      <c r="E432" s="36">
        <v>675.40000000000032</v>
      </c>
      <c r="F432" s="36">
        <v>665.9000000000002</v>
      </c>
      <c r="G432" s="36">
        <v>649.10000000000036</v>
      </c>
      <c r="H432" s="36">
        <v>701.70000000000027</v>
      </c>
      <c r="I432" s="36">
        <v>718.50000000000023</v>
      </c>
      <c r="J432" s="36">
        <v>728.00000000000023</v>
      </c>
      <c r="K432" s="31">
        <v>709</v>
      </c>
      <c r="L432" s="31">
        <v>682.7</v>
      </c>
      <c r="M432" s="31">
        <v>4.5989800000000001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137.69</v>
      </c>
      <c r="D433" s="36">
        <v>138.24666666666667</v>
      </c>
      <c r="E433" s="36">
        <v>136.49333333333334</v>
      </c>
      <c r="F433" s="36">
        <v>135.29666666666668</v>
      </c>
      <c r="G433" s="36">
        <v>133.54333333333335</v>
      </c>
      <c r="H433" s="36">
        <v>139.44333333333333</v>
      </c>
      <c r="I433" s="36">
        <v>141.19666666666666</v>
      </c>
      <c r="J433" s="36">
        <v>142.39333333333332</v>
      </c>
      <c r="K433" s="31">
        <v>140</v>
      </c>
      <c r="L433" s="31">
        <v>137.05000000000001</v>
      </c>
      <c r="M433" s="31">
        <v>13.18252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542.25</v>
      </c>
      <c r="D434" s="36">
        <v>549.9</v>
      </c>
      <c r="E434" s="36">
        <v>532.44999999999993</v>
      </c>
      <c r="F434" s="36">
        <v>522.65</v>
      </c>
      <c r="G434" s="36">
        <v>505.19999999999993</v>
      </c>
      <c r="H434" s="36">
        <v>559.69999999999993</v>
      </c>
      <c r="I434" s="36">
        <v>577.15</v>
      </c>
      <c r="J434" s="36">
        <v>586.94999999999993</v>
      </c>
      <c r="K434" s="31">
        <v>567.35</v>
      </c>
      <c r="L434" s="31">
        <v>540.1</v>
      </c>
      <c r="M434" s="31">
        <v>19.92118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214.9</v>
      </c>
      <c r="D435" s="36">
        <v>214.36</v>
      </c>
      <c r="E435" s="36">
        <v>212.56000000000003</v>
      </c>
      <c r="F435" s="36">
        <v>210.22000000000003</v>
      </c>
      <c r="G435" s="36">
        <v>208.42000000000004</v>
      </c>
      <c r="H435" s="36">
        <v>216.70000000000002</v>
      </c>
      <c r="I435" s="36">
        <v>218.49999999999997</v>
      </c>
      <c r="J435" s="36">
        <v>220.84</v>
      </c>
      <c r="K435" s="31">
        <v>216.16</v>
      </c>
      <c r="L435" s="31">
        <v>212.02</v>
      </c>
      <c r="M435" s="31">
        <v>4.3989500000000001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1750.65</v>
      </c>
      <c r="D436" s="36">
        <v>1756.1833333333334</v>
      </c>
      <c r="E436" s="36">
        <v>1742.8666666666668</v>
      </c>
      <c r="F436" s="36">
        <v>1735.0833333333335</v>
      </c>
      <c r="G436" s="36">
        <v>1721.7666666666669</v>
      </c>
      <c r="H436" s="36">
        <v>1763.9666666666667</v>
      </c>
      <c r="I436" s="36">
        <v>1777.2833333333333</v>
      </c>
      <c r="J436" s="36">
        <v>1785.0666666666666</v>
      </c>
      <c r="K436" s="31">
        <v>1769.5</v>
      </c>
      <c r="L436" s="31">
        <v>1748.4</v>
      </c>
      <c r="M436" s="31">
        <v>13.695539999999999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790.1</v>
      </c>
      <c r="D437" s="36">
        <v>791.1</v>
      </c>
      <c r="E437" s="36">
        <v>784.80000000000007</v>
      </c>
      <c r="F437" s="36">
        <v>779.5</v>
      </c>
      <c r="G437" s="36">
        <v>773.2</v>
      </c>
      <c r="H437" s="36">
        <v>796.40000000000009</v>
      </c>
      <c r="I437" s="36">
        <v>802.7</v>
      </c>
      <c r="J437" s="36">
        <v>808.00000000000011</v>
      </c>
      <c r="K437" s="31">
        <v>797.4</v>
      </c>
      <c r="L437" s="31">
        <v>785.8</v>
      </c>
      <c r="M437" s="31">
        <v>13.189109999999999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4416.45</v>
      </c>
      <c r="D438" s="36">
        <v>4351.8666666666659</v>
      </c>
      <c r="E438" s="36">
        <v>4265.7833333333319</v>
      </c>
      <c r="F438" s="36">
        <v>4115.1166666666659</v>
      </c>
      <c r="G438" s="36">
        <v>4029.0333333333319</v>
      </c>
      <c r="H438" s="36">
        <v>4502.5333333333319</v>
      </c>
      <c r="I438" s="36">
        <v>4588.6166666666659</v>
      </c>
      <c r="J438" s="36">
        <v>4739.2833333333319</v>
      </c>
      <c r="K438" s="31">
        <v>4437.95</v>
      </c>
      <c r="L438" s="31">
        <v>4201.2</v>
      </c>
      <c r="M438" s="31">
        <v>0.79703000000000002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1341.4</v>
      </c>
      <c r="D439" s="36">
        <v>1336.2</v>
      </c>
      <c r="E439" s="36">
        <v>1323.2</v>
      </c>
      <c r="F439" s="36">
        <v>1305</v>
      </c>
      <c r="G439" s="36">
        <v>1292</v>
      </c>
      <c r="H439" s="36">
        <v>1354.4</v>
      </c>
      <c r="I439" s="36">
        <v>1367.4</v>
      </c>
      <c r="J439" s="36">
        <v>1385.6000000000001</v>
      </c>
      <c r="K439" s="31">
        <v>1349.2</v>
      </c>
      <c r="L439" s="31">
        <v>1318</v>
      </c>
      <c r="M439" s="31">
        <v>0.50736999999999999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607.35</v>
      </c>
      <c r="D440" s="36">
        <v>613.80000000000007</v>
      </c>
      <c r="E440" s="36">
        <v>596.90000000000009</v>
      </c>
      <c r="F440" s="36">
        <v>586.45000000000005</v>
      </c>
      <c r="G440" s="36">
        <v>569.55000000000007</v>
      </c>
      <c r="H440" s="36">
        <v>624.25000000000011</v>
      </c>
      <c r="I440" s="36">
        <v>641.15</v>
      </c>
      <c r="J440" s="36">
        <v>651.60000000000014</v>
      </c>
      <c r="K440" s="31">
        <v>630.70000000000005</v>
      </c>
      <c r="L440" s="31">
        <v>603.35</v>
      </c>
      <c r="M440" s="31">
        <v>3.56752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5544.95</v>
      </c>
      <c r="D441" s="36">
        <v>5558.4666666666672</v>
      </c>
      <c r="E441" s="36">
        <v>5466.9333333333343</v>
      </c>
      <c r="F441" s="36">
        <v>5388.916666666667</v>
      </c>
      <c r="G441" s="36">
        <v>5297.3833333333341</v>
      </c>
      <c r="H441" s="36">
        <v>5636.4833333333345</v>
      </c>
      <c r="I441" s="36">
        <v>5728.0166666666673</v>
      </c>
      <c r="J441" s="36">
        <v>5806.0333333333347</v>
      </c>
      <c r="K441" s="31">
        <v>5650</v>
      </c>
      <c r="L441" s="31">
        <v>5480.45</v>
      </c>
      <c r="M441" s="31">
        <v>0.94699999999999995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1058.25</v>
      </c>
      <c r="D442" s="36">
        <v>1050.2</v>
      </c>
      <c r="E442" s="36">
        <v>1030.4000000000001</v>
      </c>
      <c r="F442" s="36">
        <v>1002.5500000000001</v>
      </c>
      <c r="G442" s="36">
        <v>982.75000000000011</v>
      </c>
      <c r="H442" s="36">
        <v>1078.0500000000002</v>
      </c>
      <c r="I442" s="36">
        <v>1097.8499999999999</v>
      </c>
      <c r="J442" s="36">
        <v>1125.7</v>
      </c>
      <c r="K442" s="31">
        <v>1070</v>
      </c>
      <c r="L442" s="31">
        <v>1022.35</v>
      </c>
      <c r="M442" s="31">
        <v>6.8791799999999999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77.569999999999993</v>
      </c>
      <c r="D443" s="36">
        <v>78.153333333333322</v>
      </c>
      <c r="E443" s="36">
        <v>76.71666666666664</v>
      </c>
      <c r="F443" s="36">
        <v>75.863333333333316</v>
      </c>
      <c r="G443" s="36">
        <v>74.426666666666634</v>
      </c>
      <c r="H443" s="36">
        <v>79.006666666666646</v>
      </c>
      <c r="I443" s="36">
        <v>80.443333333333342</v>
      </c>
      <c r="J443" s="36">
        <v>81.296666666666653</v>
      </c>
      <c r="K443" s="31">
        <v>79.59</v>
      </c>
      <c r="L443" s="31">
        <v>77.3</v>
      </c>
      <c r="M443" s="31">
        <v>415.19353000000001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688</v>
      </c>
      <c r="D444" s="36">
        <v>691.33333333333337</v>
      </c>
      <c r="E444" s="36">
        <v>679.66666666666674</v>
      </c>
      <c r="F444" s="36">
        <v>671.33333333333337</v>
      </c>
      <c r="G444" s="36">
        <v>659.66666666666674</v>
      </c>
      <c r="H444" s="36">
        <v>699.66666666666674</v>
      </c>
      <c r="I444" s="36">
        <v>711.33333333333348</v>
      </c>
      <c r="J444" s="36">
        <v>719.66666666666674</v>
      </c>
      <c r="K444" s="31">
        <v>703</v>
      </c>
      <c r="L444" s="31">
        <v>683</v>
      </c>
      <c r="M444" s="31">
        <v>17.68261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842.05</v>
      </c>
      <c r="D445" s="36">
        <v>840.83333333333337</v>
      </c>
      <c r="E445" s="36">
        <v>832.76666666666677</v>
      </c>
      <c r="F445" s="36">
        <v>823.48333333333335</v>
      </c>
      <c r="G445" s="36">
        <v>815.41666666666674</v>
      </c>
      <c r="H445" s="36">
        <v>850.11666666666679</v>
      </c>
      <c r="I445" s="36">
        <v>858.18333333333339</v>
      </c>
      <c r="J445" s="36">
        <v>867.46666666666681</v>
      </c>
      <c r="K445" s="31">
        <v>848.9</v>
      </c>
      <c r="L445" s="31">
        <v>831.55</v>
      </c>
      <c r="M445" s="31">
        <v>5.0140200000000004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439.15</v>
      </c>
      <c r="D446" s="36">
        <v>441.25</v>
      </c>
      <c r="E446" s="36">
        <v>435.55</v>
      </c>
      <c r="F446" s="36">
        <v>431.95</v>
      </c>
      <c r="G446" s="36">
        <v>426.25</v>
      </c>
      <c r="H446" s="36">
        <v>444.85</v>
      </c>
      <c r="I446" s="36">
        <v>450.55000000000007</v>
      </c>
      <c r="J446" s="36">
        <v>454.15000000000003</v>
      </c>
      <c r="K446" s="31">
        <v>446.95</v>
      </c>
      <c r="L446" s="31">
        <v>437.65</v>
      </c>
      <c r="M446" s="31">
        <v>2.8085300000000002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49.71</v>
      </c>
      <c r="D447" s="36">
        <v>50.050000000000004</v>
      </c>
      <c r="E447" s="36">
        <v>49.100000000000009</v>
      </c>
      <c r="F447" s="36">
        <v>48.49</v>
      </c>
      <c r="G447" s="36">
        <v>47.540000000000006</v>
      </c>
      <c r="H447" s="36">
        <v>50.660000000000011</v>
      </c>
      <c r="I447" s="36">
        <v>51.610000000000014</v>
      </c>
      <c r="J447" s="36">
        <v>52.220000000000013</v>
      </c>
      <c r="K447" s="31">
        <v>51</v>
      </c>
      <c r="L447" s="31">
        <v>49.44</v>
      </c>
      <c r="M447" s="31">
        <v>162.07640000000001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2706.25</v>
      </c>
      <c r="D448" s="36">
        <v>2683.6</v>
      </c>
      <c r="E448" s="36">
        <v>2652</v>
      </c>
      <c r="F448" s="36">
        <v>2597.75</v>
      </c>
      <c r="G448" s="36">
        <v>2566.15</v>
      </c>
      <c r="H448" s="36">
        <v>2737.85</v>
      </c>
      <c r="I448" s="36">
        <v>2769.4499999999994</v>
      </c>
      <c r="J448" s="36">
        <v>2823.7</v>
      </c>
      <c r="K448" s="31">
        <v>2715.2</v>
      </c>
      <c r="L448" s="31">
        <v>2629.35</v>
      </c>
      <c r="M448" s="31">
        <v>14.159269999999999</v>
      </c>
      <c r="N448" s="1"/>
      <c r="O448" s="1"/>
    </row>
    <row r="449" spans="1:15" ht="12.75" customHeight="1">
      <c r="A449" s="33">
        <v>439</v>
      </c>
      <c r="B449" s="53" t="s">
        <v>869</v>
      </c>
      <c r="C449" s="31">
        <v>195.34</v>
      </c>
      <c r="D449" s="36">
        <v>195.03666666666666</v>
      </c>
      <c r="E449" s="36">
        <v>191.99333333333331</v>
      </c>
      <c r="F449" s="36">
        <v>188.64666666666665</v>
      </c>
      <c r="G449" s="36">
        <v>185.6033333333333</v>
      </c>
      <c r="H449" s="36">
        <v>198.38333333333333</v>
      </c>
      <c r="I449" s="36">
        <v>201.42666666666668</v>
      </c>
      <c r="J449" s="36">
        <v>204.77333333333334</v>
      </c>
      <c r="K449" s="31">
        <v>198.08</v>
      </c>
      <c r="L449" s="31">
        <v>191.69</v>
      </c>
      <c r="M449" s="31">
        <v>25.47456</v>
      </c>
      <c r="N449" s="1"/>
      <c r="O449" s="1"/>
    </row>
    <row r="450" spans="1:15" ht="12.75" customHeight="1">
      <c r="A450" s="33">
        <v>440</v>
      </c>
      <c r="B450" s="53" t="s">
        <v>870</v>
      </c>
      <c r="C450" s="31">
        <v>462.05</v>
      </c>
      <c r="D450" s="36">
        <v>465.56666666666666</v>
      </c>
      <c r="E450" s="36">
        <v>456.48333333333335</v>
      </c>
      <c r="F450" s="36">
        <v>450.91666666666669</v>
      </c>
      <c r="G450" s="36">
        <v>441.83333333333337</v>
      </c>
      <c r="H450" s="36">
        <v>471.13333333333333</v>
      </c>
      <c r="I450" s="36">
        <v>480.2166666666667</v>
      </c>
      <c r="J450" s="36">
        <v>485.7833333333333</v>
      </c>
      <c r="K450" s="31">
        <v>474.65</v>
      </c>
      <c r="L450" s="31">
        <v>460</v>
      </c>
      <c r="M450" s="31">
        <v>1.2580499999999999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916</v>
      </c>
      <c r="D451" s="36">
        <v>920.23333333333323</v>
      </c>
      <c r="E451" s="36">
        <v>908.51666666666642</v>
      </c>
      <c r="F451" s="36">
        <v>901.03333333333319</v>
      </c>
      <c r="G451" s="36">
        <v>889.31666666666638</v>
      </c>
      <c r="H451" s="36">
        <v>927.71666666666647</v>
      </c>
      <c r="I451" s="36">
        <v>939.43333333333339</v>
      </c>
      <c r="J451" s="36">
        <v>946.91666666666652</v>
      </c>
      <c r="K451" s="31">
        <v>931.95</v>
      </c>
      <c r="L451" s="31">
        <v>912.75</v>
      </c>
      <c r="M451" s="31">
        <v>2.7243300000000001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1085.45</v>
      </c>
      <c r="D452" s="36">
        <v>1080.2666666666667</v>
      </c>
      <c r="E452" s="36">
        <v>1067.4833333333333</v>
      </c>
      <c r="F452" s="36">
        <v>1049.5166666666667</v>
      </c>
      <c r="G452" s="36">
        <v>1036.7333333333333</v>
      </c>
      <c r="H452" s="36">
        <v>1098.2333333333333</v>
      </c>
      <c r="I452" s="36">
        <v>1111.0166666666667</v>
      </c>
      <c r="J452" s="36">
        <v>1128.9833333333333</v>
      </c>
      <c r="K452" s="31">
        <v>1093.05</v>
      </c>
      <c r="L452" s="31">
        <v>1062.3</v>
      </c>
      <c r="M452" s="31">
        <v>9.6779499999999992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1918.95</v>
      </c>
      <c r="D453" s="36">
        <v>1912.6666666666667</v>
      </c>
      <c r="E453" s="36">
        <v>1893.5833333333335</v>
      </c>
      <c r="F453" s="36">
        <v>1868.2166666666667</v>
      </c>
      <c r="G453" s="36">
        <v>1849.1333333333334</v>
      </c>
      <c r="H453" s="36">
        <v>1938.0333333333335</v>
      </c>
      <c r="I453" s="36">
        <v>1957.116666666667</v>
      </c>
      <c r="J453" s="36">
        <v>1982.4833333333336</v>
      </c>
      <c r="K453" s="31">
        <v>1931.75</v>
      </c>
      <c r="L453" s="31">
        <v>1887.3</v>
      </c>
      <c r="M453" s="31">
        <v>3.5478000000000001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4502</v>
      </c>
      <c r="D454" s="36">
        <v>4520.05</v>
      </c>
      <c r="E454" s="36">
        <v>4479.1500000000005</v>
      </c>
      <c r="F454" s="36">
        <v>4456.3</v>
      </c>
      <c r="G454" s="36">
        <v>4415.4000000000005</v>
      </c>
      <c r="H454" s="36">
        <v>4542.9000000000005</v>
      </c>
      <c r="I454" s="36">
        <v>4583.8</v>
      </c>
      <c r="J454" s="36">
        <v>4606.6500000000005</v>
      </c>
      <c r="K454" s="31">
        <v>4560.95</v>
      </c>
      <c r="L454" s="31">
        <v>4497.2</v>
      </c>
      <c r="M454" s="31">
        <v>18.298719999999999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1205.8</v>
      </c>
      <c r="D455" s="36">
        <v>1198.8833333333332</v>
      </c>
      <c r="E455" s="36">
        <v>1187.9166666666665</v>
      </c>
      <c r="F455" s="36">
        <v>1170.0333333333333</v>
      </c>
      <c r="G455" s="36">
        <v>1159.0666666666666</v>
      </c>
      <c r="H455" s="36">
        <v>1216.7666666666664</v>
      </c>
      <c r="I455" s="36">
        <v>1227.7333333333331</v>
      </c>
      <c r="J455" s="36">
        <v>1245.6166666666663</v>
      </c>
      <c r="K455" s="31">
        <v>1209.8499999999999</v>
      </c>
      <c r="L455" s="31">
        <v>1181</v>
      </c>
      <c r="M455" s="31">
        <v>20.413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6963.7</v>
      </c>
      <c r="D456" s="36">
        <v>6974.5666666666666</v>
      </c>
      <c r="E456" s="36">
        <v>6909.1333333333332</v>
      </c>
      <c r="F456" s="36">
        <v>6854.5666666666666</v>
      </c>
      <c r="G456" s="36">
        <v>6789.1333333333332</v>
      </c>
      <c r="H456" s="36">
        <v>7029.1333333333332</v>
      </c>
      <c r="I456" s="36">
        <v>7094.5666666666657</v>
      </c>
      <c r="J456" s="36">
        <v>7149.1333333333332</v>
      </c>
      <c r="K456" s="31">
        <v>7040</v>
      </c>
      <c r="L456" s="31">
        <v>6920</v>
      </c>
      <c r="M456" s="31">
        <v>0.94274000000000002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6236.3</v>
      </c>
      <c r="D457" s="36">
        <v>6265.7833333333328</v>
      </c>
      <c r="E457" s="36">
        <v>6196.5166666666655</v>
      </c>
      <c r="F457" s="36">
        <v>6156.7333333333327</v>
      </c>
      <c r="G457" s="36">
        <v>6087.4666666666653</v>
      </c>
      <c r="H457" s="36">
        <v>6305.5666666666657</v>
      </c>
      <c r="I457" s="36">
        <v>6374.8333333333321</v>
      </c>
      <c r="J457" s="36">
        <v>6414.6166666666659</v>
      </c>
      <c r="K457" s="31">
        <v>6335.05</v>
      </c>
      <c r="L457" s="31">
        <v>6226</v>
      </c>
      <c r="M457" s="31">
        <v>0.11933000000000001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735.3</v>
      </c>
      <c r="D458" s="36">
        <v>738.41666666666663</v>
      </c>
      <c r="E458" s="36">
        <v>728.83333333333326</v>
      </c>
      <c r="F458" s="36">
        <v>722.36666666666667</v>
      </c>
      <c r="G458" s="36">
        <v>712.7833333333333</v>
      </c>
      <c r="H458" s="36">
        <v>744.88333333333321</v>
      </c>
      <c r="I458" s="36">
        <v>754.46666666666647</v>
      </c>
      <c r="J458" s="36">
        <v>760.93333333333317</v>
      </c>
      <c r="K458" s="31">
        <v>748</v>
      </c>
      <c r="L458" s="31">
        <v>731.95</v>
      </c>
      <c r="M458" s="31">
        <v>81.646730000000005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1068.45</v>
      </c>
      <c r="D459" s="36">
        <v>1076.05</v>
      </c>
      <c r="E459" s="36">
        <v>1057.3499999999999</v>
      </c>
      <c r="F459" s="36">
        <v>1046.25</v>
      </c>
      <c r="G459" s="36">
        <v>1027.55</v>
      </c>
      <c r="H459" s="36">
        <v>1087.1499999999999</v>
      </c>
      <c r="I459" s="36">
        <v>1105.8500000000001</v>
      </c>
      <c r="J459" s="36">
        <v>1116.9499999999998</v>
      </c>
      <c r="K459" s="31">
        <v>1094.75</v>
      </c>
      <c r="L459" s="31">
        <v>1064.95</v>
      </c>
      <c r="M459" s="31">
        <v>93.774760000000001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422.95</v>
      </c>
      <c r="D460" s="36">
        <v>423.43333333333334</v>
      </c>
      <c r="E460" s="36">
        <v>421.06666666666666</v>
      </c>
      <c r="F460" s="36">
        <v>419.18333333333334</v>
      </c>
      <c r="G460" s="36">
        <v>416.81666666666666</v>
      </c>
      <c r="H460" s="36">
        <v>425.31666666666666</v>
      </c>
      <c r="I460" s="36">
        <v>427.68333333333334</v>
      </c>
      <c r="J460" s="36">
        <v>429.56666666666666</v>
      </c>
      <c r="K460" s="31">
        <v>425.8</v>
      </c>
      <c r="L460" s="31">
        <v>421.55</v>
      </c>
      <c r="M460" s="31">
        <v>45.190429999999999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154.13999999999999</v>
      </c>
      <c r="D461" s="36">
        <v>153.66666666666666</v>
      </c>
      <c r="E461" s="36">
        <v>152.98333333333332</v>
      </c>
      <c r="F461" s="36">
        <v>151.82666666666665</v>
      </c>
      <c r="G461" s="36">
        <v>151.14333333333332</v>
      </c>
      <c r="H461" s="36">
        <v>154.82333333333332</v>
      </c>
      <c r="I461" s="36">
        <v>155.50666666666666</v>
      </c>
      <c r="J461" s="36">
        <v>156.66333333333333</v>
      </c>
      <c r="K461" s="31">
        <v>154.35</v>
      </c>
      <c r="L461" s="31">
        <v>152.51</v>
      </c>
      <c r="M461" s="31">
        <v>367.19175999999999</v>
      </c>
      <c r="N461" s="1"/>
      <c r="O461" s="1"/>
    </row>
    <row r="462" spans="1:15" ht="12.75" customHeight="1">
      <c r="A462" s="33">
        <v>452</v>
      </c>
      <c r="B462" s="53" t="s">
        <v>871</v>
      </c>
      <c r="C462" s="31">
        <v>1007.2</v>
      </c>
      <c r="D462" s="36">
        <v>1018.1999999999999</v>
      </c>
      <c r="E462" s="36">
        <v>991.39999999999986</v>
      </c>
      <c r="F462" s="36">
        <v>975.59999999999991</v>
      </c>
      <c r="G462" s="36">
        <v>948.79999999999984</v>
      </c>
      <c r="H462" s="36">
        <v>1034</v>
      </c>
      <c r="I462" s="36">
        <v>1060.7999999999997</v>
      </c>
      <c r="J462" s="36">
        <v>1076.5999999999999</v>
      </c>
      <c r="K462" s="31">
        <v>1045</v>
      </c>
      <c r="L462" s="31">
        <v>1002.4</v>
      </c>
      <c r="M462" s="31">
        <v>35.838529999999999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95.48</v>
      </c>
      <c r="D463" s="36">
        <v>95.196666666666673</v>
      </c>
      <c r="E463" s="36">
        <v>92.693333333333342</v>
      </c>
      <c r="F463" s="36">
        <v>89.906666666666666</v>
      </c>
      <c r="G463" s="36">
        <v>87.403333333333336</v>
      </c>
      <c r="H463" s="36">
        <v>97.983333333333348</v>
      </c>
      <c r="I463" s="36">
        <v>100.48666666666668</v>
      </c>
      <c r="J463" s="36">
        <v>103.27333333333335</v>
      </c>
      <c r="K463" s="31">
        <v>97.7</v>
      </c>
      <c r="L463" s="31">
        <v>92.41</v>
      </c>
      <c r="M463" s="31">
        <v>269.30991999999998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1611.25</v>
      </c>
      <c r="D464" s="36">
        <v>1609.3</v>
      </c>
      <c r="E464" s="36">
        <v>1597.9499999999998</v>
      </c>
      <c r="F464" s="36">
        <v>1584.6499999999999</v>
      </c>
      <c r="G464" s="36">
        <v>1573.2999999999997</v>
      </c>
      <c r="H464" s="36">
        <v>1622.6</v>
      </c>
      <c r="I464" s="36">
        <v>1633.9499999999998</v>
      </c>
      <c r="J464" s="36">
        <v>1647.25</v>
      </c>
      <c r="K464" s="31">
        <v>1620.65</v>
      </c>
      <c r="L464" s="31">
        <v>1596</v>
      </c>
      <c r="M464" s="31">
        <v>15.625540000000001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1306.5999999999999</v>
      </c>
      <c r="D465" s="36">
        <v>1304.3166666666666</v>
      </c>
      <c r="E465" s="36">
        <v>1288.6333333333332</v>
      </c>
      <c r="F465" s="36">
        <v>1270.6666666666665</v>
      </c>
      <c r="G465" s="36">
        <v>1254.9833333333331</v>
      </c>
      <c r="H465" s="36">
        <v>1322.2833333333333</v>
      </c>
      <c r="I465" s="36">
        <v>1337.9666666666667</v>
      </c>
      <c r="J465" s="36">
        <v>1355.9333333333334</v>
      </c>
      <c r="K465" s="31">
        <v>1320</v>
      </c>
      <c r="L465" s="31">
        <v>1286.3499999999999</v>
      </c>
      <c r="M465" s="31">
        <v>5.9517199999999999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268.60000000000002</v>
      </c>
      <c r="D466" s="36">
        <v>269.96666666666664</v>
      </c>
      <c r="E466" s="36">
        <v>265.23333333333329</v>
      </c>
      <c r="F466" s="36">
        <v>261.86666666666667</v>
      </c>
      <c r="G466" s="36">
        <v>257.13333333333333</v>
      </c>
      <c r="H466" s="36">
        <v>273.33333333333326</v>
      </c>
      <c r="I466" s="36">
        <v>278.06666666666661</v>
      </c>
      <c r="J466" s="36">
        <v>281.43333333333322</v>
      </c>
      <c r="K466" s="31">
        <v>274.7</v>
      </c>
      <c r="L466" s="31">
        <v>266.60000000000002</v>
      </c>
      <c r="M466" s="31">
        <v>15.76094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832.3</v>
      </c>
      <c r="D467" s="36">
        <v>827.66666666666663</v>
      </c>
      <c r="E467" s="36">
        <v>816.83333333333326</v>
      </c>
      <c r="F467" s="36">
        <v>801.36666666666667</v>
      </c>
      <c r="G467" s="36">
        <v>790.5333333333333</v>
      </c>
      <c r="H467" s="36">
        <v>843.13333333333321</v>
      </c>
      <c r="I467" s="36">
        <v>853.96666666666647</v>
      </c>
      <c r="J467" s="36">
        <v>869.43333333333317</v>
      </c>
      <c r="K467" s="31">
        <v>838.5</v>
      </c>
      <c r="L467" s="31">
        <v>812.2</v>
      </c>
      <c r="M467" s="31">
        <v>22.624590000000001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4568.7</v>
      </c>
      <c r="D468" s="36">
        <v>4555.1166666666659</v>
      </c>
      <c r="E468" s="36">
        <v>4513.5833333333321</v>
      </c>
      <c r="F468" s="36">
        <v>4458.4666666666662</v>
      </c>
      <c r="G468" s="36">
        <v>4416.9333333333325</v>
      </c>
      <c r="H468" s="36">
        <v>4610.2333333333318</v>
      </c>
      <c r="I468" s="36">
        <v>4651.7666666666664</v>
      </c>
      <c r="J468" s="36">
        <v>4706.8833333333314</v>
      </c>
      <c r="K468" s="31">
        <v>4596.6499999999996</v>
      </c>
      <c r="L468" s="31">
        <v>4500</v>
      </c>
      <c r="M468" s="31">
        <v>1.7072700000000001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3705.2</v>
      </c>
      <c r="D469" s="36">
        <v>3710.7833333333328</v>
      </c>
      <c r="E469" s="36">
        <v>3646.9666666666658</v>
      </c>
      <c r="F469" s="36">
        <v>3588.7333333333331</v>
      </c>
      <c r="G469" s="36">
        <v>3524.9166666666661</v>
      </c>
      <c r="H469" s="36">
        <v>3769.0166666666655</v>
      </c>
      <c r="I469" s="36">
        <v>3832.833333333333</v>
      </c>
      <c r="J469" s="36">
        <v>3891.0666666666652</v>
      </c>
      <c r="K469" s="31">
        <v>3774.6</v>
      </c>
      <c r="L469" s="31">
        <v>3652.55</v>
      </c>
      <c r="M469" s="31">
        <v>1.1559699999999999</v>
      </c>
      <c r="N469" s="1"/>
      <c r="O469" s="1"/>
    </row>
    <row r="470" spans="1:15" ht="12.75" customHeight="1">
      <c r="A470" s="33">
        <v>460</v>
      </c>
      <c r="B470" s="53" t="s">
        <v>872</v>
      </c>
      <c r="C470" s="31">
        <v>1417.2</v>
      </c>
      <c r="D470" s="36">
        <v>1424.8333333333333</v>
      </c>
      <c r="E470" s="36">
        <v>1402.7166666666665</v>
      </c>
      <c r="F470" s="36">
        <v>1388.2333333333331</v>
      </c>
      <c r="G470" s="36">
        <v>1366.1166666666663</v>
      </c>
      <c r="H470" s="36">
        <v>1439.3166666666666</v>
      </c>
      <c r="I470" s="36">
        <v>1461.4333333333334</v>
      </c>
      <c r="J470" s="36">
        <v>1475.9166666666667</v>
      </c>
      <c r="K470" s="31">
        <v>1446.95</v>
      </c>
      <c r="L470" s="31">
        <v>1410.35</v>
      </c>
      <c r="M470" s="31">
        <v>5.6861100000000002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3604.4</v>
      </c>
      <c r="D471" s="36">
        <v>3594.3666666666663</v>
      </c>
      <c r="E471" s="36">
        <v>3563.7333333333327</v>
      </c>
      <c r="F471" s="36">
        <v>3523.0666666666662</v>
      </c>
      <c r="G471" s="36">
        <v>3492.4333333333325</v>
      </c>
      <c r="H471" s="36">
        <v>3635.0333333333328</v>
      </c>
      <c r="I471" s="36">
        <v>3665.666666666667</v>
      </c>
      <c r="J471" s="36">
        <v>3706.333333333333</v>
      </c>
      <c r="K471" s="31">
        <v>3625</v>
      </c>
      <c r="L471" s="31">
        <v>3553.7</v>
      </c>
      <c r="M471" s="31">
        <v>15.315440000000001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3362.6</v>
      </c>
      <c r="D472" s="36">
        <v>3352.1999999999994</v>
      </c>
      <c r="E472" s="36">
        <v>3334.4499999999989</v>
      </c>
      <c r="F472" s="36">
        <v>3306.2999999999997</v>
      </c>
      <c r="G472" s="36">
        <v>3288.5499999999993</v>
      </c>
      <c r="H472" s="36">
        <v>3380.3499999999985</v>
      </c>
      <c r="I472" s="36">
        <v>3398.0999999999995</v>
      </c>
      <c r="J472" s="36">
        <v>3426.2499999999982</v>
      </c>
      <c r="K472" s="31">
        <v>3369.95</v>
      </c>
      <c r="L472" s="31">
        <v>3324.05</v>
      </c>
      <c r="M472" s="31">
        <v>1.2400100000000001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1698.55</v>
      </c>
      <c r="D473" s="36">
        <v>1709.0833333333333</v>
      </c>
      <c r="E473" s="36">
        <v>1678.1666666666665</v>
      </c>
      <c r="F473" s="36">
        <v>1657.7833333333333</v>
      </c>
      <c r="G473" s="36">
        <v>1626.8666666666666</v>
      </c>
      <c r="H473" s="36">
        <v>1729.4666666666665</v>
      </c>
      <c r="I473" s="36">
        <v>1760.383333333333</v>
      </c>
      <c r="J473" s="36">
        <v>1780.7666666666664</v>
      </c>
      <c r="K473" s="31">
        <v>1740</v>
      </c>
      <c r="L473" s="31">
        <v>1688.7</v>
      </c>
      <c r="M473" s="31">
        <v>4.7901999999999996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6989.8</v>
      </c>
      <c r="D474" s="36">
        <v>6929.95</v>
      </c>
      <c r="E474" s="36">
        <v>6849.8499999999995</v>
      </c>
      <c r="F474" s="36">
        <v>6709.9</v>
      </c>
      <c r="G474" s="36">
        <v>6629.7999999999993</v>
      </c>
      <c r="H474" s="36">
        <v>7069.9</v>
      </c>
      <c r="I474" s="36">
        <v>7150</v>
      </c>
      <c r="J474" s="36">
        <v>7289.95</v>
      </c>
      <c r="K474" s="31">
        <v>7010.05</v>
      </c>
      <c r="L474" s="31">
        <v>6790</v>
      </c>
      <c r="M474" s="31">
        <v>7.71279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38.03</v>
      </c>
      <c r="D475" s="36">
        <v>38.173333333333339</v>
      </c>
      <c r="E475" s="36">
        <v>37.856666666666676</v>
      </c>
      <c r="F475" s="36">
        <v>37.683333333333337</v>
      </c>
      <c r="G475" s="36">
        <v>37.366666666666674</v>
      </c>
      <c r="H475" s="36">
        <v>38.346666666666678</v>
      </c>
      <c r="I475" s="36">
        <v>38.663333333333341</v>
      </c>
      <c r="J475" s="36">
        <v>38.83666666666668</v>
      </c>
      <c r="K475" s="31">
        <v>38.49</v>
      </c>
      <c r="L475" s="31">
        <v>38</v>
      </c>
      <c r="M475" s="31">
        <v>69.47269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452.9</v>
      </c>
      <c r="D476" s="36">
        <v>453.7166666666667</v>
      </c>
      <c r="E476" s="36">
        <v>447.43333333333339</v>
      </c>
      <c r="F476" s="36">
        <v>441.9666666666667</v>
      </c>
      <c r="G476" s="36">
        <v>435.68333333333339</v>
      </c>
      <c r="H476" s="36">
        <v>459.18333333333339</v>
      </c>
      <c r="I476" s="36">
        <v>465.4666666666667</v>
      </c>
      <c r="J476" s="36">
        <v>470.93333333333339</v>
      </c>
      <c r="K476" s="31">
        <v>460</v>
      </c>
      <c r="L476" s="31">
        <v>448.25</v>
      </c>
      <c r="M476" s="31">
        <v>7.1159699999999999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755.85</v>
      </c>
      <c r="D477" s="36">
        <v>755.61666666666667</v>
      </c>
      <c r="E477" s="36">
        <v>745.23333333333335</v>
      </c>
      <c r="F477" s="36">
        <v>734.61666666666667</v>
      </c>
      <c r="G477" s="36">
        <v>724.23333333333335</v>
      </c>
      <c r="H477" s="36">
        <v>766.23333333333335</v>
      </c>
      <c r="I477" s="36">
        <v>776.61666666666679</v>
      </c>
      <c r="J477" s="31">
        <v>787.23333333333335</v>
      </c>
      <c r="K477" s="31">
        <v>766</v>
      </c>
      <c r="L477" s="31">
        <v>745</v>
      </c>
      <c r="M477" s="53">
        <v>7.7321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4137.8</v>
      </c>
      <c r="D478" s="36">
        <v>4116.083333333333</v>
      </c>
      <c r="E478" s="36">
        <v>4083.2666666666664</v>
      </c>
      <c r="F478" s="36">
        <v>4028.7333333333336</v>
      </c>
      <c r="G478" s="36">
        <v>3995.916666666667</v>
      </c>
      <c r="H478" s="36">
        <v>4170.6166666666659</v>
      </c>
      <c r="I478" s="36">
        <v>4203.4333333333334</v>
      </c>
      <c r="J478" s="31">
        <v>4257.9666666666653</v>
      </c>
      <c r="K478" s="31">
        <v>4148.8999999999996</v>
      </c>
      <c r="L478" s="31">
        <v>4061.55</v>
      </c>
      <c r="M478" s="53">
        <v>1.9131199999999999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52.5</v>
      </c>
      <c r="D479" s="36">
        <v>52.589999999999996</v>
      </c>
      <c r="E479" s="36">
        <v>52.129999999999995</v>
      </c>
      <c r="F479" s="36">
        <v>51.76</v>
      </c>
      <c r="G479" s="36">
        <v>51.3</v>
      </c>
      <c r="H479" s="36">
        <v>52.959999999999994</v>
      </c>
      <c r="I479" s="36">
        <v>53.419999999999987</v>
      </c>
      <c r="J479" s="36">
        <v>53.789999999999992</v>
      </c>
      <c r="K479" s="31">
        <v>53.05</v>
      </c>
      <c r="L479" s="31">
        <v>52.22</v>
      </c>
      <c r="M479" s="31">
        <v>48.92821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1137.8499999999999</v>
      </c>
      <c r="D480" s="36">
        <v>1147.55</v>
      </c>
      <c r="E480" s="36">
        <v>1120.3</v>
      </c>
      <c r="F480" s="36">
        <v>1102.75</v>
      </c>
      <c r="G480" s="36">
        <v>1075.5</v>
      </c>
      <c r="H480" s="36">
        <v>1165.0999999999999</v>
      </c>
      <c r="I480" s="36">
        <v>1192.3499999999999</v>
      </c>
      <c r="J480" s="31">
        <v>1209.8999999999999</v>
      </c>
      <c r="K480" s="31">
        <v>1174.8</v>
      </c>
      <c r="L480" s="31">
        <v>1130</v>
      </c>
      <c r="M480" s="53">
        <v>4.0951700000000004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579.15</v>
      </c>
      <c r="D481" s="36">
        <v>578.43333333333328</v>
      </c>
      <c r="E481" s="36">
        <v>568.96666666666658</v>
      </c>
      <c r="F481" s="36">
        <v>558.7833333333333</v>
      </c>
      <c r="G481" s="36">
        <v>549.31666666666661</v>
      </c>
      <c r="H481" s="36">
        <v>588.61666666666656</v>
      </c>
      <c r="I481" s="36">
        <v>598.08333333333326</v>
      </c>
      <c r="J481" s="36">
        <v>608.26666666666654</v>
      </c>
      <c r="K481" s="31">
        <v>587.9</v>
      </c>
      <c r="L481" s="31">
        <v>568.25</v>
      </c>
      <c r="M481" s="31">
        <v>63.090200000000003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1131.7</v>
      </c>
      <c r="D482" s="36">
        <v>1140.7333333333333</v>
      </c>
      <c r="E482" s="36">
        <v>1117.4666666666667</v>
      </c>
      <c r="F482" s="36">
        <v>1103.2333333333333</v>
      </c>
      <c r="G482" s="36">
        <v>1079.9666666666667</v>
      </c>
      <c r="H482" s="36">
        <v>1154.9666666666667</v>
      </c>
      <c r="I482" s="36">
        <v>1178.2333333333336</v>
      </c>
      <c r="J482" s="36">
        <v>1192.4666666666667</v>
      </c>
      <c r="K482" s="31">
        <v>1164</v>
      </c>
      <c r="L482" s="31">
        <v>1126.5</v>
      </c>
      <c r="M482" s="31">
        <v>2.9077199999999999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43.78</v>
      </c>
      <c r="D483" s="36">
        <v>43.79</v>
      </c>
      <c r="E483" s="36">
        <v>43.47</v>
      </c>
      <c r="F483" s="36">
        <v>43.16</v>
      </c>
      <c r="G483" s="36">
        <v>42.839999999999996</v>
      </c>
      <c r="H483" s="36">
        <v>44.1</v>
      </c>
      <c r="I483" s="36">
        <v>44.420000000000009</v>
      </c>
      <c r="J483" s="36">
        <v>44.730000000000004</v>
      </c>
      <c r="K483" s="31">
        <v>44.11</v>
      </c>
      <c r="L483" s="31">
        <v>43.48</v>
      </c>
      <c r="M483" s="31">
        <v>135.18100000000001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11309.4</v>
      </c>
      <c r="D484" s="36">
        <v>11297.266666666668</v>
      </c>
      <c r="E484" s="36">
        <v>11217.133333333337</v>
      </c>
      <c r="F484" s="36">
        <v>11124.866666666669</v>
      </c>
      <c r="G484" s="36">
        <v>11044.733333333337</v>
      </c>
      <c r="H484" s="36">
        <v>11389.533333333336</v>
      </c>
      <c r="I484" s="36">
        <v>11469.666666666668</v>
      </c>
      <c r="J484" s="36">
        <v>11561.933333333336</v>
      </c>
      <c r="K484" s="31">
        <v>11377.4</v>
      </c>
      <c r="L484" s="31">
        <v>11205</v>
      </c>
      <c r="M484" s="31">
        <v>3.05457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127.68</v>
      </c>
      <c r="D485" s="36">
        <v>126.85000000000001</v>
      </c>
      <c r="E485" s="36">
        <v>125.70000000000002</v>
      </c>
      <c r="F485" s="36">
        <v>123.72000000000001</v>
      </c>
      <c r="G485" s="36">
        <v>122.57000000000002</v>
      </c>
      <c r="H485" s="36">
        <v>128.83000000000001</v>
      </c>
      <c r="I485" s="36">
        <v>129.98000000000002</v>
      </c>
      <c r="J485" s="36">
        <v>131.96</v>
      </c>
      <c r="K485" s="31">
        <v>128</v>
      </c>
      <c r="L485" s="31">
        <v>124.87</v>
      </c>
      <c r="M485" s="31">
        <v>101.70504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2024.55</v>
      </c>
      <c r="D486" s="36">
        <v>2029.5500000000002</v>
      </c>
      <c r="E486" s="36">
        <v>2005.3000000000002</v>
      </c>
      <c r="F486" s="36">
        <v>1986.05</v>
      </c>
      <c r="G486" s="36">
        <v>1961.8</v>
      </c>
      <c r="H486" s="36">
        <v>2048.8000000000002</v>
      </c>
      <c r="I486" s="36">
        <v>2073.0500000000002</v>
      </c>
      <c r="J486" s="36">
        <v>2092.3000000000006</v>
      </c>
      <c r="K486" s="31">
        <v>2053.8000000000002</v>
      </c>
      <c r="L486" s="31">
        <v>2010.3</v>
      </c>
      <c r="M486" s="31">
        <v>2.5773899999999998</v>
      </c>
      <c r="N486" s="1"/>
      <c r="O486" s="1"/>
    </row>
    <row r="487" spans="1:15" ht="12.75" customHeight="1">
      <c r="A487" s="33">
        <v>477</v>
      </c>
      <c r="B487" s="53" t="s">
        <v>877</v>
      </c>
      <c r="C487" s="31">
        <v>1451.8</v>
      </c>
      <c r="D487" s="36">
        <v>1449</v>
      </c>
      <c r="E487" s="36">
        <v>1435</v>
      </c>
      <c r="F487" s="36">
        <v>1418.2</v>
      </c>
      <c r="G487" s="36">
        <v>1404.2</v>
      </c>
      <c r="H487" s="36">
        <v>1465.8</v>
      </c>
      <c r="I487" s="36">
        <v>1479.8</v>
      </c>
      <c r="J487" s="36">
        <v>1496.6</v>
      </c>
      <c r="K487" s="31">
        <v>1463</v>
      </c>
      <c r="L487" s="31">
        <v>1432.2</v>
      </c>
      <c r="M487" s="31">
        <v>10.115309999999999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336.8</v>
      </c>
      <c r="D488" s="36">
        <v>336.9666666666667</v>
      </c>
      <c r="E488" s="36">
        <v>330.33333333333337</v>
      </c>
      <c r="F488" s="36">
        <v>323.86666666666667</v>
      </c>
      <c r="G488" s="36">
        <v>317.23333333333335</v>
      </c>
      <c r="H488" s="36">
        <v>343.43333333333339</v>
      </c>
      <c r="I488" s="36">
        <v>350.06666666666672</v>
      </c>
      <c r="J488" s="36">
        <v>356.53333333333342</v>
      </c>
      <c r="K488" s="31">
        <v>343.6</v>
      </c>
      <c r="L488" s="31">
        <v>330.5</v>
      </c>
      <c r="M488" s="31">
        <v>8.5369799999999998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468.85</v>
      </c>
      <c r="D489" s="36">
        <v>473.88333333333338</v>
      </c>
      <c r="E489" s="36">
        <v>462.76666666666677</v>
      </c>
      <c r="F489" s="36">
        <v>456.68333333333339</v>
      </c>
      <c r="G489" s="36">
        <v>445.56666666666678</v>
      </c>
      <c r="H489" s="36">
        <v>479.96666666666675</v>
      </c>
      <c r="I489" s="36">
        <v>491.08333333333343</v>
      </c>
      <c r="J489" s="36">
        <v>497.16666666666674</v>
      </c>
      <c r="K489" s="31">
        <v>485</v>
      </c>
      <c r="L489" s="31">
        <v>467.8</v>
      </c>
      <c r="M489" s="31">
        <v>9.5426500000000001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465.1</v>
      </c>
      <c r="D490" s="36">
        <v>465.06666666666661</v>
      </c>
      <c r="E490" s="36">
        <v>460.68333333333322</v>
      </c>
      <c r="F490" s="36">
        <v>456.26666666666659</v>
      </c>
      <c r="G490" s="36">
        <v>451.88333333333321</v>
      </c>
      <c r="H490" s="36">
        <v>469.48333333333323</v>
      </c>
      <c r="I490" s="36">
        <v>473.86666666666667</v>
      </c>
      <c r="J490" s="36">
        <v>478.28333333333325</v>
      </c>
      <c r="K490" s="31">
        <v>469.45</v>
      </c>
      <c r="L490" s="31">
        <v>460.65</v>
      </c>
      <c r="M490" s="31">
        <v>2.8728699999999998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341.35</v>
      </c>
      <c r="D491" s="36">
        <v>338.41666666666669</v>
      </c>
      <c r="E491" s="36">
        <v>333.78333333333336</v>
      </c>
      <c r="F491" s="36">
        <v>326.2166666666667</v>
      </c>
      <c r="G491" s="36">
        <v>321.58333333333337</v>
      </c>
      <c r="H491" s="36">
        <v>345.98333333333335</v>
      </c>
      <c r="I491" s="36">
        <v>350.61666666666667</v>
      </c>
      <c r="J491" s="36">
        <v>358.18333333333334</v>
      </c>
      <c r="K491" s="31">
        <v>343.05</v>
      </c>
      <c r="L491" s="31">
        <v>330.85</v>
      </c>
      <c r="M491" s="31">
        <v>24.78312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484</v>
      </c>
      <c r="D492" s="36">
        <v>488.06666666666666</v>
      </c>
      <c r="E492" s="36">
        <v>477.98333333333335</v>
      </c>
      <c r="F492" s="36">
        <v>471.9666666666667</v>
      </c>
      <c r="G492" s="36">
        <v>461.88333333333338</v>
      </c>
      <c r="H492" s="36">
        <v>494.08333333333331</v>
      </c>
      <c r="I492" s="36">
        <v>504.16666666666669</v>
      </c>
      <c r="J492" s="36">
        <v>510.18333333333328</v>
      </c>
      <c r="K492" s="31">
        <v>498.15</v>
      </c>
      <c r="L492" s="31">
        <v>482.05</v>
      </c>
      <c r="M492" s="31">
        <v>3.11944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604.9</v>
      </c>
      <c r="D493" s="36">
        <v>587.23333333333323</v>
      </c>
      <c r="E493" s="36">
        <v>555.66666666666652</v>
      </c>
      <c r="F493" s="36">
        <v>506.43333333333328</v>
      </c>
      <c r="G493" s="36">
        <v>474.86666666666656</v>
      </c>
      <c r="H493" s="36">
        <v>636.46666666666647</v>
      </c>
      <c r="I493" s="36">
        <v>668.0333333333333</v>
      </c>
      <c r="J493" s="36">
        <v>717.26666666666642</v>
      </c>
      <c r="K493" s="31">
        <v>618.79999999999995</v>
      </c>
      <c r="L493" s="31">
        <v>538</v>
      </c>
      <c r="M493" s="31">
        <v>96.583870000000005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1594.2</v>
      </c>
      <c r="D494" s="36">
        <v>1585.6666666666667</v>
      </c>
      <c r="E494" s="36">
        <v>1561.8833333333334</v>
      </c>
      <c r="F494" s="36">
        <v>1529.5666666666666</v>
      </c>
      <c r="G494" s="36">
        <v>1505.7833333333333</v>
      </c>
      <c r="H494" s="36">
        <v>1617.9833333333336</v>
      </c>
      <c r="I494" s="36">
        <v>1641.7666666666669</v>
      </c>
      <c r="J494" s="36">
        <v>1674.0833333333337</v>
      </c>
      <c r="K494" s="31">
        <v>1609.45</v>
      </c>
      <c r="L494" s="31">
        <v>1553.35</v>
      </c>
      <c r="M494" s="31">
        <v>36.905340000000002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1170</v>
      </c>
      <c r="D495" s="36">
        <v>1169.3166666666666</v>
      </c>
      <c r="E495" s="36">
        <v>1155.6833333333332</v>
      </c>
      <c r="F495" s="36">
        <v>1141.3666666666666</v>
      </c>
      <c r="G495" s="36">
        <v>1127.7333333333331</v>
      </c>
      <c r="H495" s="36">
        <v>1183.6333333333332</v>
      </c>
      <c r="I495" s="36">
        <v>1197.2666666666664</v>
      </c>
      <c r="J495" s="36">
        <v>1211.5833333333333</v>
      </c>
      <c r="K495" s="31">
        <v>1182.95</v>
      </c>
      <c r="L495" s="31">
        <v>1155</v>
      </c>
      <c r="M495" s="31">
        <v>1.5766500000000001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459.55</v>
      </c>
      <c r="D496" s="36">
        <v>458.61666666666673</v>
      </c>
      <c r="E496" s="36">
        <v>455.63333333333344</v>
      </c>
      <c r="F496" s="36">
        <v>451.7166666666667</v>
      </c>
      <c r="G496" s="36">
        <v>448.73333333333341</v>
      </c>
      <c r="H496" s="36">
        <v>462.53333333333347</v>
      </c>
      <c r="I496" s="36">
        <v>465.51666666666671</v>
      </c>
      <c r="J496" s="36">
        <v>469.43333333333351</v>
      </c>
      <c r="K496" s="31">
        <v>461.6</v>
      </c>
      <c r="L496" s="31">
        <v>454.7</v>
      </c>
      <c r="M496" s="31">
        <v>88.644369999999995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912.05</v>
      </c>
      <c r="D497" s="36">
        <v>904.88333333333333</v>
      </c>
      <c r="E497" s="36">
        <v>893.76666666666665</v>
      </c>
      <c r="F497" s="36">
        <v>875.48333333333335</v>
      </c>
      <c r="G497" s="36">
        <v>864.36666666666667</v>
      </c>
      <c r="H497" s="36">
        <v>923.16666666666663</v>
      </c>
      <c r="I497" s="36">
        <v>934.28333333333319</v>
      </c>
      <c r="J497" s="36">
        <v>952.56666666666661</v>
      </c>
      <c r="K497" s="31">
        <v>916</v>
      </c>
      <c r="L497" s="31">
        <v>886.6</v>
      </c>
      <c r="M497" s="31">
        <v>3.28816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16.2</v>
      </c>
      <c r="D498" s="36">
        <v>16.133333333333329</v>
      </c>
      <c r="E498" s="36">
        <v>15.976666666666659</v>
      </c>
      <c r="F498" s="36">
        <v>15.75333333333333</v>
      </c>
      <c r="G498" s="36">
        <v>15.59666666666666</v>
      </c>
      <c r="H498" s="36">
        <v>16.356666666666658</v>
      </c>
      <c r="I498" s="36">
        <v>16.513333333333332</v>
      </c>
      <c r="J498" s="36">
        <v>16.736666666666657</v>
      </c>
      <c r="K498" s="31">
        <v>16.29</v>
      </c>
      <c r="L498" s="31">
        <v>15.91</v>
      </c>
      <c r="M498" s="31">
        <v>2786.5208899999998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1683.8</v>
      </c>
      <c r="D499" s="36">
        <v>1679.5333333333335</v>
      </c>
      <c r="E499" s="36">
        <v>1670.3166666666671</v>
      </c>
      <c r="F499" s="36">
        <v>1656.8333333333335</v>
      </c>
      <c r="G499" s="36">
        <v>1647.616666666667</v>
      </c>
      <c r="H499" s="36">
        <v>1693.0166666666671</v>
      </c>
      <c r="I499" s="36">
        <v>1702.2333333333338</v>
      </c>
      <c r="J499" s="31">
        <v>1715.7166666666672</v>
      </c>
      <c r="K499" s="31">
        <v>1688.75</v>
      </c>
      <c r="L499" s="31">
        <v>1666.05</v>
      </c>
      <c r="M499" s="53">
        <v>19.137689999999999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720.6</v>
      </c>
      <c r="D500" s="36">
        <v>722.6</v>
      </c>
      <c r="E500" s="36">
        <v>714.2</v>
      </c>
      <c r="F500" s="36">
        <v>707.80000000000007</v>
      </c>
      <c r="G500" s="36">
        <v>699.40000000000009</v>
      </c>
      <c r="H500" s="36">
        <v>729</v>
      </c>
      <c r="I500" s="36">
        <v>737.39999999999986</v>
      </c>
      <c r="J500" s="31">
        <v>743.8</v>
      </c>
      <c r="K500" s="31">
        <v>731</v>
      </c>
      <c r="L500" s="31">
        <v>716.2</v>
      </c>
      <c r="M500" s="53">
        <v>8.6965500000000002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195.33</v>
      </c>
      <c r="D501" s="36">
        <v>194.11</v>
      </c>
      <c r="E501" s="36">
        <v>191.62000000000003</v>
      </c>
      <c r="F501" s="36">
        <v>187.91000000000003</v>
      </c>
      <c r="G501" s="36">
        <v>185.42000000000004</v>
      </c>
      <c r="H501" s="36">
        <v>197.82000000000002</v>
      </c>
      <c r="I501" s="36">
        <v>200.31000000000003</v>
      </c>
      <c r="J501" s="36">
        <v>204.02</v>
      </c>
      <c r="K501" s="31">
        <v>196.6</v>
      </c>
      <c r="L501" s="31">
        <v>190.4</v>
      </c>
      <c r="M501" s="31">
        <v>45.206189999999999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846.75</v>
      </c>
      <c r="D502" s="36">
        <v>839.2833333333333</v>
      </c>
      <c r="E502" s="36">
        <v>823.56666666666661</v>
      </c>
      <c r="F502" s="36">
        <v>800.38333333333333</v>
      </c>
      <c r="G502" s="36">
        <v>784.66666666666663</v>
      </c>
      <c r="H502" s="36">
        <v>862.46666666666658</v>
      </c>
      <c r="I502" s="36">
        <v>878.18333333333328</v>
      </c>
      <c r="J502" s="36">
        <v>901.36666666666656</v>
      </c>
      <c r="K502" s="31">
        <v>855</v>
      </c>
      <c r="L502" s="31">
        <v>816.1</v>
      </c>
      <c r="M502" s="31">
        <v>1.8987799999999999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2059.5500000000002</v>
      </c>
      <c r="D503" s="36">
        <v>2064.3833333333337</v>
      </c>
      <c r="E503" s="36">
        <v>2041.8666666666672</v>
      </c>
      <c r="F503" s="36">
        <v>2024.1833333333336</v>
      </c>
      <c r="G503" s="36">
        <v>2001.6666666666672</v>
      </c>
      <c r="H503" s="36">
        <v>2082.0666666666675</v>
      </c>
      <c r="I503" s="36">
        <v>2104.5833333333339</v>
      </c>
      <c r="J503" s="31">
        <v>2122.2666666666673</v>
      </c>
      <c r="K503" s="31">
        <v>2086.9</v>
      </c>
      <c r="L503" s="31">
        <v>2046.7</v>
      </c>
      <c r="M503" s="53">
        <v>0.61802999999999997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519</v>
      </c>
      <c r="D504" s="36">
        <v>522.5333333333333</v>
      </c>
      <c r="E504" s="36">
        <v>514.51666666666665</v>
      </c>
      <c r="F504" s="36">
        <v>510.0333333333333</v>
      </c>
      <c r="G504" s="36">
        <v>502.01666666666665</v>
      </c>
      <c r="H504" s="36">
        <v>527.01666666666665</v>
      </c>
      <c r="I504" s="36">
        <v>535.0333333333333</v>
      </c>
      <c r="J504" s="36">
        <v>539.51666666666665</v>
      </c>
      <c r="K504" s="31">
        <v>530.54999999999995</v>
      </c>
      <c r="L504" s="31">
        <v>518.04999999999995</v>
      </c>
      <c r="M504" s="31">
        <v>57.482529999999997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24.58</v>
      </c>
      <c r="D505" s="193">
        <v>24.570000000000004</v>
      </c>
      <c r="E505" s="193">
        <v>24.470000000000006</v>
      </c>
      <c r="F505" s="193">
        <v>24.360000000000003</v>
      </c>
      <c r="G505" s="193">
        <v>24.260000000000005</v>
      </c>
      <c r="H505" s="193">
        <v>24.680000000000007</v>
      </c>
      <c r="I505" s="193">
        <v>24.780000000000008</v>
      </c>
      <c r="J505" s="193">
        <v>24.890000000000008</v>
      </c>
      <c r="K505" s="194">
        <v>24.67</v>
      </c>
      <c r="L505" s="194">
        <v>24.46</v>
      </c>
      <c r="M505" s="194">
        <v>854.21132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15606.1</v>
      </c>
      <c r="D506" s="266">
        <v>15617.466666666667</v>
      </c>
      <c r="E506" s="266">
        <v>15500.633333333335</v>
      </c>
      <c r="F506" s="266">
        <v>15395.166666666668</v>
      </c>
      <c r="G506" s="266">
        <v>15278.333333333336</v>
      </c>
      <c r="H506" s="266">
        <v>15722.933333333334</v>
      </c>
      <c r="I506" s="266">
        <v>15839.766666666666</v>
      </c>
      <c r="J506" s="266">
        <v>15945.233333333334</v>
      </c>
      <c r="K506" s="267">
        <v>15734.3</v>
      </c>
      <c r="L506" s="267">
        <v>15512</v>
      </c>
      <c r="M506" s="267">
        <v>2.64E-2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139.44</v>
      </c>
      <c r="D507" s="208">
        <v>139.91666666666666</v>
      </c>
      <c r="E507" s="208">
        <v>138.34333333333331</v>
      </c>
      <c r="F507" s="208">
        <v>137.24666666666664</v>
      </c>
      <c r="G507" s="208">
        <v>135.67333333333329</v>
      </c>
      <c r="H507" s="208">
        <v>141.01333333333332</v>
      </c>
      <c r="I507" s="208">
        <v>142.58666666666664</v>
      </c>
      <c r="J507" s="208">
        <v>143.68333333333334</v>
      </c>
      <c r="K507" s="206">
        <v>141.49</v>
      </c>
      <c r="L507" s="206">
        <v>138.82</v>
      </c>
      <c r="M507" s="206">
        <v>84.474930000000001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786.5</v>
      </c>
      <c r="D508" s="268">
        <v>797.5333333333333</v>
      </c>
      <c r="E508" s="268">
        <v>770.26666666666665</v>
      </c>
      <c r="F508" s="268">
        <v>754.0333333333333</v>
      </c>
      <c r="G508" s="268">
        <v>726.76666666666665</v>
      </c>
      <c r="H508" s="268">
        <v>813.76666666666665</v>
      </c>
      <c r="I508" s="268">
        <v>841.0333333333333</v>
      </c>
      <c r="J508" s="268">
        <v>857.26666666666665</v>
      </c>
      <c r="K508" s="268">
        <v>824.8</v>
      </c>
      <c r="L508" s="268">
        <v>781.3</v>
      </c>
      <c r="M508" s="268">
        <v>13.64423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257.95999999999998</v>
      </c>
      <c r="D509" s="270">
        <v>260.32333333333332</v>
      </c>
      <c r="E509" s="270">
        <v>253.64666666666665</v>
      </c>
      <c r="F509" s="270">
        <v>249.33333333333331</v>
      </c>
      <c r="G509" s="270">
        <v>242.65666666666664</v>
      </c>
      <c r="H509" s="270">
        <v>264.63666666666666</v>
      </c>
      <c r="I509" s="270">
        <v>271.31333333333328</v>
      </c>
      <c r="J509" s="270">
        <v>275.62666666666667</v>
      </c>
      <c r="K509" s="270">
        <v>267</v>
      </c>
      <c r="L509" s="270">
        <v>256.01</v>
      </c>
      <c r="M509" s="270">
        <v>738.93287999999995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1210.05</v>
      </c>
      <c r="D510" s="268">
        <v>1211.0166666666667</v>
      </c>
      <c r="E510" s="268">
        <v>1202.0333333333333</v>
      </c>
      <c r="F510" s="268">
        <v>1194.0166666666667</v>
      </c>
      <c r="G510" s="268">
        <v>1185.0333333333333</v>
      </c>
      <c r="H510" s="268">
        <v>1219.0333333333333</v>
      </c>
      <c r="I510" s="268">
        <v>1228.0166666666664</v>
      </c>
      <c r="J510" s="268">
        <v>1236.0333333333333</v>
      </c>
      <c r="K510" s="268">
        <v>1220</v>
      </c>
      <c r="L510" s="268">
        <v>1203</v>
      </c>
      <c r="M510" s="268">
        <v>16.421990000000001</v>
      </c>
      <c r="N510" s="191"/>
      <c r="O510" s="191"/>
    </row>
    <row r="511" spans="1:15" ht="12.75" customHeight="1">
      <c r="A511" s="206">
        <v>501</v>
      </c>
      <c r="B511" s="271" t="s">
        <v>873</v>
      </c>
      <c r="C511" s="271">
        <v>2682.35</v>
      </c>
      <c r="D511" s="271">
        <v>2708.8</v>
      </c>
      <c r="E511" s="271">
        <v>2633.6000000000004</v>
      </c>
      <c r="F511" s="271">
        <v>2584.8500000000004</v>
      </c>
      <c r="G511" s="271">
        <v>2509.6500000000005</v>
      </c>
      <c r="H511" s="271">
        <v>2757.55</v>
      </c>
      <c r="I511" s="271">
        <v>2832.75</v>
      </c>
      <c r="J511" s="271">
        <v>2881.5</v>
      </c>
      <c r="K511" s="271">
        <v>2784</v>
      </c>
      <c r="L511" s="271">
        <v>2660.05</v>
      </c>
      <c r="M511" s="271">
        <v>0.4798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8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9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30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65"/>
      <c r="B5" s="366"/>
      <c r="C5" s="365"/>
      <c r="D5" s="36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67" t="s">
        <v>519</v>
      </c>
      <c r="C7" s="367"/>
      <c r="D7" s="7">
        <f>Main!B10</f>
        <v>45526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45526</v>
      </c>
      <c r="B10" s="32">
        <v>539661</v>
      </c>
      <c r="C10" s="31" t="s">
        <v>957</v>
      </c>
      <c r="D10" s="31" t="s">
        <v>875</v>
      </c>
      <c r="E10" s="31" t="s">
        <v>528</v>
      </c>
      <c r="F10" s="84">
        <v>15000</v>
      </c>
      <c r="G10" s="32">
        <v>85.9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45526</v>
      </c>
      <c r="B11" s="32">
        <v>539661</v>
      </c>
      <c r="C11" s="31" t="s">
        <v>957</v>
      </c>
      <c r="D11" s="31" t="s">
        <v>875</v>
      </c>
      <c r="E11" s="31" t="s">
        <v>529</v>
      </c>
      <c r="F11" s="84">
        <v>20183</v>
      </c>
      <c r="G11" s="32">
        <v>85.9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45526</v>
      </c>
      <c r="B12" s="32">
        <v>539661</v>
      </c>
      <c r="C12" s="31" t="s">
        <v>957</v>
      </c>
      <c r="D12" s="31" t="s">
        <v>1062</v>
      </c>
      <c r="E12" s="31" t="s">
        <v>529</v>
      </c>
      <c r="F12" s="84">
        <v>21712</v>
      </c>
      <c r="G12" s="32">
        <v>85.9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45526</v>
      </c>
      <c r="B13" s="32">
        <v>539661</v>
      </c>
      <c r="C13" s="31" t="s">
        <v>957</v>
      </c>
      <c r="D13" s="31" t="s">
        <v>1063</v>
      </c>
      <c r="E13" s="31" t="s">
        <v>529</v>
      </c>
      <c r="F13" s="84">
        <v>23990</v>
      </c>
      <c r="G13" s="32">
        <v>83.44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45526</v>
      </c>
      <c r="B14" s="32">
        <v>539661</v>
      </c>
      <c r="C14" s="31" t="s">
        <v>957</v>
      </c>
      <c r="D14" s="31" t="s">
        <v>1004</v>
      </c>
      <c r="E14" s="31" t="s">
        <v>528</v>
      </c>
      <c r="F14" s="84">
        <v>70328</v>
      </c>
      <c r="G14" s="32">
        <v>85.9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45526</v>
      </c>
      <c r="B15" s="32">
        <v>539661</v>
      </c>
      <c r="C15" s="31" t="s">
        <v>957</v>
      </c>
      <c r="D15" s="31" t="s">
        <v>1064</v>
      </c>
      <c r="E15" s="31" t="s">
        <v>528</v>
      </c>
      <c r="F15" s="84">
        <v>21000</v>
      </c>
      <c r="G15" s="32">
        <v>85.9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45526</v>
      </c>
      <c r="B16" s="32">
        <v>539661</v>
      </c>
      <c r="C16" s="31" t="s">
        <v>957</v>
      </c>
      <c r="D16" s="31" t="s">
        <v>958</v>
      </c>
      <c r="E16" s="31" t="s">
        <v>528</v>
      </c>
      <c r="F16" s="84">
        <v>4000</v>
      </c>
      <c r="G16" s="32">
        <v>81.64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45526</v>
      </c>
      <c r="B17" s="32">
        <v>539661</v>
      </c>
      <c r="C17" s="31" t="s">
        <v>957</v>
      </c>
      <c r="D17" s="31" t="s">
        <v>958</v>
      </c>
      <c r="E17" s="31" t="s">
        <v>529</v>
      </c>
      <c r="F17" s="84">
        <v>54058</v>
      </c>
      <c r="G17" s="32">
        <v>85.9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45526</v>
      </c>
      <c r="B18" s="32">
        <v>534733</v>
      </c>
      <c r="C18" s="31" t="s">
        <v>1065</v>
      </c>
      <c r="D18" s="31" t="s">
        <v>875</v>
      </c>
      <c r="E18" s="31" t="s">
        <v>529</v>
      </c>
      <c r="F18" s="84">
        <v>14130</v>
      </c>
      <c r="G18" s="32">
        <v>38.950000000000003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45526</v>
      </c>
      <c r="B19" s="32">
        <v>534733</v>
      </c>
      <c r="C19" s="31" t="s">
        <v>1065</v>
      </c>
      <c r="D19" s="31" t="s">
        <v>875</v>
      </c>
      <c r="E19" s="31" t="s">
        <v>528</v>
      </c>
      <c r="F19" s="84">
        <v>787585</v>
      </c>
      <c r="G19" s="32">
        <v>38.96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45526</v>
      </c>
      <c r="B20" s="32">
        <v>538351</v>
      </c>
      <c r="C20" s="31" t="s">
        <v>897</v>
      </c>
      <c r="D20" s="31" t="s">
        <v>1066</v>
      </c>
      <c r="E20" s="31" t="s">
        <v>529</v>
      </c>
      <c r="F20" s="84">
        <v>150000</v>
      </c>
      <c r="G20" s="32">
        <v>15.14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45526</v>
      </c>
      <c r="B21" s="32">
        <v>538351</v>
      </c>
      <c r="C21" s="31" t="s">
        <v>897</v>
      </c>
      <c r="D21" s="31" t="s">
        <v>1067</v>
      </c>
      <c r="E21" s="31" t="s">
        <v>528</v>
      </c>
      <c r="F21" s="84">
        <v>81294</v>
      </c>
      <c r="G21" s="32">
        <v>15.14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45526</v>
      </c>
      <c r="B22" s="32">
        <v>538351</v>
      </c>
      <c r="C22" s="31" t="s">
        <v>897</v>
      </c>
      <c r="D22" s="31" t="s">
        <v>985</v>
      </c>
      <c r="E22" s="31" t="s">
        <v>528</v>
      </c>
      <c r="F22" s="84">
        <v>165000</v>
      </c>
      <c r="G22" s="32">
        <v>15.14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45526</v>
      </c>
      <c r="B23" s="32">
        <v>539115</v>
      </c>
      <c r="C23" s="31" t="s">
        <v>1068</v>
      </c>
      <c r="D23" s="31" t="s">
        <v>1069</v>
      </c>
      <c r="E23" s="31" t="s">
        <v>529</v>
      </c>
      <c r="F23" s="84">
        <v>10083</v>
      </c>
      <c r="G23" s="32">
        <v>90.26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45526</v>
      </c>
      <c r="B24" s="32">
        <v>539277</v>
      </c>
      <c r="C24" s="31" t="s">
        <v>997</v>
      </c>
      <c r="D24" s="31" t="s">
        <v>998</v>
      </c>
      <c r="E24" s="31" t="s">
        <v>529</v>
      </c>
      <c r="F24" s="84">
        <v>8490217</v>
      </c>
      <c r="G24" s="32">
        <v>0.85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45526</v>
      </c>
      <c r="B25" s="32">
        <v>540135</v>
      </c>
      <c r="C25" s="31" t="s">
        <v>1070</v>
      </c>
      <c r="D25" s="31" t="s">
        <v>1071</v>
      </c>
      <c r="E25" s="31" t="s">
        <v>528</v>
      </c>
      <c r="F25" s="84">
        <v>4146771</v>
      </c>
      <c r="G25" s="32">
        <v>1.24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45526</v>
      </c>
      <c r="B26" s="32">
        <v>540135</v>
      </c>
      <c r="C26" s="31" t="s">
        <v>1070</v>
      </c>
      <c r="D26" s="31" t="s">
        <v>1071</v>
      </c>
      <c r="E26" s="31" t="s">
        <v>529</v>
      </c>
      <c r="F26" s="84">
        <v>682127</v>
      </c>
      <c r="G26" s="32">
        <v>1.25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45526</v>
      </c>
      <c r="B27" s="32">
        <v>544183</v>
      </c>
      <c r="C27" s="31" t="s">
        <v>1072</v>
      </c>
      <c r="D27" s="31" t="s">
        <v>1073</v>
      </c>
      <c r="E27" s="31" t="s">
        <v>529</v>
      </c>
      <c r="F27" s="84">
        <v>15000</v>
      </c>
      <c r="G27" s="32">
        <v>209.13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45526</v>
      </c>
      <c r="B28" s="32">
        <v>544183</v>
      </c>
      <c r="C28" s="31" t="s">
        <v>1072</v>
      </c>
      <c r="D28" s="31" t="s">
        <v>1074</v>
      </c>
      <c r="E28" s="31" t="s">
        <v>528</v>
      </c>
      <c r="F28" s="84">
        <v>10000</v>
      </c>
      <c r="G28" s="32">
        <v>209.7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45526</v>
      </c>
      <c r="B29" s="32">
        <v>544231</v>
      </c>
      <c r="C29" s="31" t="s">
        <v>999</v>
      </c>
      <c r="D29" s="31" t="s">
        <v>958</v>
      </c>
      <c r="E29" s="31" t="s">
        <v>528</v>
      </c>
      <c r="F29" s="84">
        <v>60000</v>
      </c>
      <c r="G29" s="32">
        <v>52.36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45526</v>
      </c>
      <c r="B30" s="32">
        <v>544231</v>
      </c>
      <c r="C30" s="31" t="s">
        <v>999</v>
      </c>
      <c r="D30" s="31" t="s">
        <v>1075</v>
      </c>
      <c r="E30" s="31" t="s">
        <v>528</v>
      </c>
      <c r="F30" s="84">
        <v>48000</v>
      </c>
      <c r="G30" s="32">
        <v>52.36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45526</v>
      </c>
      <c r="B31" s="32">
        <v>538817</v>
      </c>
      <c r="C31" s="31" t="s">
        <v>1076</v>
      </c>
      <c r="D31" s="31" t="s">
        <v>1077</v>
      </c>
      <c r="E31" s="31" t="s">
        <v>529</v>
      </c>
      <c r="F31" s="84">
        <v>1200000</v>
      </c>
      <c r="G31" s="32">
        <v>16.73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45526</v>
      </c>
      <c r="B32" s="32">
        <v>540829</v>
      </c>
      <c r="C32" s="31" t="s">
        <v>1078</v>
      </c>
      <c r="D32" s="31" t="s">
        <v>1079</v>
      </c>
      <c r="E32" s="31" t="s">
        <v>529</v>
      </c>
      <c r="F32" s="84">
        <v>25000</v>
      </c>
      <c r="G32" s="32">
        <v>31.2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45526</v>
      </c>
      <c r="B33" s="32">
        <v>540829</v>
      </c>
      <c r="C33" s="31" t="s">
        <v>1078</v>
      </c>
      <c r="D33" s="31" t="s">
        <v>1080</v>
      </c>
      <c r="E33" s="31" t="s">
        <v>528</v>
      </c>
      <c r="F33" s="84">
        <v>12414</v>
      </c>
      <c r="G33" s="32">
        <v>31.3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45526</v>
      </c>
      <c r="B34" s="32">
        <v>531099</v>
      </c>
      <c r="C34" s="31" t="s">
        <v>1081</v>
      </c>
      <c r="D34" s="31" t="s">
        <v>1082</v>
      </c>
      <c r="E34" s="31" t="s">
        <v>529</v>
      </c>
      <c r="F34" s="84">
        <v>30182</v>
      </c>
      <c r="G34" s="32">
        <v>6.11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45526</v>
      </c>
      <c r="B35" s="32">
        <v>506365</v>
      </c>
      <c r="C35" s="31" t="s">
        <v>1083</v>
      </c>
      <c r="D35" s="31" t="s">
        <v>1084</v>
      </c>
      <c r="E35" s="31" t="s">
        <v>528</v>
      </c>
      <c r="F35" s="84">
        <v>10141</v>
      </c>
      <c r="G35" s="32">
        <v>64.2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45526</v>
      </c>
      <c r="B36" s="32">
        <v>543516</v>
      </c>
      <c r="C36" s="31" t="s">
        <v>1000</v>
      </c>
      <c r="D36" s="31" t="s">
        <v>1085</v>
      </c>
      <c r="E36" s="31" t="s">
        <v>528</v>
      </c>
      <c r="F36" s="84">
        <v>53200</v>
      </c>
      <c r="G36" s="32">
        <v>23.28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45526</v>
      </c>
      <c r="B37" s="32">
        <v>543516</v>
      </c>
      <c r="C37" s="31" t="s">
        <v>1000</v>
      </c>
      <c r="D37" s="31" t="s">
        <v>1085</v>
      </c>
      <c r="E37" s="31" t="s">
        <v>529</v>
      </c>
      <c r="F37" s="84">
        <v>2800</v>
      </c>
      <c r="G37" s="32">
        <v>23.49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45526</v>
      </c>
      <c r="B38" s="32">
        <v>543516</v>
      </c>
      <c r="C38" s="31" t="s">
        <v>1000</v>
      </c>
      <c r="D38" s="31" t="s">
        <v>1086</v>
      </c>
      <c r="E38" s="31" t="s">
        <v>528</v>
      </c>
      <c r="F38" s="84">
        <v>16800</v>
      </c>
      <c r="G38" s="32">
        <v>23.28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45526</v>
      </c>
      <c r="B39" s="32">
        <v>543516</v>
      </c>
      <c r="C39" s="31" t="s">
        <v>1000</v>
      </c>
      <c r="D39" s="31" t="s">
        <v>1087</v>
      </c>
      <c r="E39" s="31" t="s">
        <v>529</v>
      </c>
      <c r="F39" s="84">
        <v>22400</v>
      </c>
      <c r="G39" s="32">
        <v>23.32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45526</v>
      </c>
      <c r="B40" s="32">
        <v>543516</v>
      </c>
      <c r="C40" s="31" t="s">
        <v>1000</v>
      </c>
      <c r="D40" s="31" t="s">
        <v>1086</v>
      </c>
      <c r="E40" s="31" t="s">
        <v>529</v>
      </c>
      <c r="F40" s="84">
        <v>22400</v>
      </c>
      <c r="G40" s="32">
        <v>23.35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45526</v>
      </c>
      <c r="B41" s="32">
        <v>543516</v>
      </c>
      <c r="C41" s="31" t="s">
        <v>1000</v>
      </c>
      <c r="D41" s="31" t="s">
        <v>1088</v>
      </c>
      <c r="E41" s="31" t="s">
        <v>529</v>
      </c>
      <c r="F41" s="84">
        <v>30800</v>
      </c>
      <c r="G41" s="32">
        <v>23.39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45526</v>
      </c>
      <c r="B42" s="32">
        <v>543594</v>
      </c>
      <c r="C42" s="31" t="s">
        <v>1089</v>
      </c>
      <c r="D42" s="31" t="s">
        <v>1090</v>
      </c>
      <c r="E42" s="31" t="s">
        <v>528</v>
      </c>
      <c r="F42" s="84">
        <v>135000</v>
      </c>
      <c r="G42" s="32">
        <v>8.6199999999999992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45526</v>
      </c>
      <c r="B43" s="32">
        <v>543594</v>
      </c>
      <c r="C43" s="31" t="s">
        <v>1089</v>
      </c>
      <c r="D43" s="31" t="s">
        <v>1090</v>
      </c>
      <c r="E43" s="31" t="s">
        <v>529</v>
      </c>
      <c r="F43" s="84">
        <v>135000</v>
      </c>
      <c r="G43" s="32">
        <v>8.69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45526</v>
      </c>
      <c r="B44" s="32">
        <v>526703</v>
      </c>
      <c r="C44" s="31" t="s">
        <v>1091</v>
      </c>
      <c r="D44" s="31" t="s">
        <v>1092</v>
      </c>
      <c r="E44" s="31" t="s">
        <v>528</v>
      </c>
      <c r="F44" s="84">
        <v>21381</v>
      </c>
      <c r="G44" s="32">
        <v>549.73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45526</v>
      </c>
      <c r="B45" s="32">
        <v>543532</v>
      </c>
      <c r="C45" s="31" t="s">
        <v>1093</v>
      </c>
      <c r="D45" s="31" t="s">
        <v>1094</v>
      </c>
      <c r="E45" s="31" t="s">
        <v>529</v>
      </c>
      <c r="F45" s="84">
        <v>131500</v>
      </c>
      <c r="G45" s="32">
        <v>3151.04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45526</v>
      </c>
      <c r="B46" s="32">
        <v>540266</v>
      </c>
      <c r="C46" s="31" t="s">
        <v>1095</v>
      </c>
      <c r="D46" s="31" t="s">
        <v>1096</v>
      </c>
      <c r="E46" s="31" t="s">
        <v>529</v>
      </c>
      <c r="F46" s="84">
        <v>36000</v>
      </c>
      <c r="G46" s="32">
        <v>26.79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45526</v>
      </c>
      <c r="B47" s="32">
        <v>513337</v>
      </c>
      <c r="C47" s="31" t="s">
        <v>1097</v>
      </c>
      <c r="D47" s="31" t="s">
        <v>1098</v>
      </c>
      <c r="E47" s="31" t="s">
        <v>528</v>
      </c>
      <c r="F47" s="84">
        <v>637090</v>
      </c>
      <c r="G47" s="32">
        <v>14.64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45526</v>
      </c>
      <c r="B48" s="32">
        <v>523277</v>
      </c>
      <c r="C48" s="31" t="s">
        <v>1099</v>
      </c>
      <c r="D48" s="31" t="s">
        <v>1025</v>
      </c>
      <c r="E48" s="31" t="s">
        <v>528</v>
      </c>
      <c r="F48" s="84">
        <v>11500000</v>
      </c>
      <c r="G48" s="32">
        <v>0.9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45526</v>
      </c>
      <c r="B49" s="32">
        <v>523277</v>
      </c>
      <c r="C49" s="31" t="s">
        <v>1099</v>
      </c>
      <c r="D49" s="31" t="s">
        <v>1100</v>
      </c>
      <c r="E49" s="31" t="s">
        <v>528</v>
      </c>
      <c r="F49" s="84">
        <v>7282239</v>
      </c>
      <c r="G49" s="32">
        <v>0.92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45526</v>
      </c>
      <c r="B50" s="32">
        <v>523277</v>
      </c>
      <c r="C50" s="31" t="s">
        <v>1099</v>
      </c>
      <c r="D50" s="31" t="s">
        <v>1025</v>
      </c>
      <c r="E50" s="31" t="s">
        <v>529</v>
      </c>
      <c r="F50" s="84">
        <v>9892294</v>
      </c>
      <c r="G50" s="32">
        <v>0.82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45526</v>
      </c>
      <c r="B51" s="32">
        <v>523277</v>
      </c>
      <c r="C51" s="31" t="s">
        <v>1099</v>
      </c>
      <c r="D51" s="31" t="s">
        <v>1100</v>
      </c>
      <c r="E51" s="31" t="s">
        <v>529</v>
      </c>
      <c r="F51" s="84">
        <v>7282239</v>
      </c>
      <c r="G51" s="32">
        <v>0.94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45526</v>
      </c>
      <c r="B52" s="32">
        <v>523277</v>
      </c>
      <c r="C52" s="31" t="s">
        <v>1099</v>
      </c>
      <c r="D52" s="31" t="s">
        <v>1101</v>
      </c>
      <c r="E52" s="31" t="s">
        <v>529</v>
      </c>
      <c r="F52" s="84">
        <v>20000000</v>
      </c>
      <c r="G52" s="32">
        <v>0.9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45526</v>
      </c>
      <c r="B53" s="32">
        <v>523277</v>
      </c>
      <c r="C53" s="31" t="s">
        <v>1099</v>
      </c>
      <c r="D53" s="31" t="s">
        <v>1098</v>
      </c>
      <c r="E53" s="31" t="s">
        <v>529</v>
      </c>
      <c r="F53" s="84">
        <v>7500000</v>
      </c>
      <c r="G53" s="32">
        <v>0.82</v>
      </c>
      <c r="H53" s="32" t="s">
        <v>324</v>
      </c>
    </row>
    <row r="54" spans="1:28" customFormat="1" ht="15" customHeight="1">
      <c r="A54" s="83">
        <v>45526</v>
      </c>
      <c r="B54" s="32">
        <v>523277</v>
      </c>
      <c r="C54" s="31" t="s">
        <v>1099</v>
      </c>
      <c r="D54" s="31" t="s">
        <v>1098</v>
      </c>
      <c r="E54" s="31" t="s">
        <v>528</v>
      </c>
      <c r="F54" s="84">
        <v>7500000</v>
      </c>
      <c r="G54" s="32">
        <v>0.82</v>
      </c>
      <c r="H54" s="32" t="s">
        <v>324</v>
      </c>
    </row>
    <row r="55" spans="1:28" customFormat="1" ht="15" customHeight="1">
      <c r="A55" s="83">
        <v>45526</v>
      </c>
      <c r="B55" s="32">
        <v>540377</v>
      </c>
      <c r="C55" s="31" t="s">
        <v>986</v>
      </c>
      <c r="D55" s="31" t="s">
        <v>875</v>
      </c>
      <c r="E55" s="31" t="s">
        <v>529</v>
      </c>
      <c r="F55" s="84">
        <v>1</v>
      </c>
      <c r="G55" s="32">
        <v>1.47</v>
      </c>
      <c r="H55" s="32" t="s">
        <v>324</v>
      </c>
    </row>
    <row r="56" spans="1:28" customFormat="1" ht="15" customHeight="1">
      <c r="A56" s="83">
        <v>45526</v>
      </c>
      <c r="B56" s="32">
        <v>540377</v>
      </c>
      <c r="C56" s="31" t="s">
        <v>986</v>
      </c>
      <c r="D56" s="31" t="s">
        <v>875</v>
      </c>
      <c r="E56" s="31" t="s">
        <v>528</v>
      </c>
      <c r="F56" s="84">
        <v>5500000</v>
      </c>
      <c r="G56" s="32">
        <v>1.47</v>
      </c>
      <c r="H56" s="32" t="s">
        <v>324</v>
      </c>
    </row>
    <row r="57" spans="1:28" customFormat="1" ht="15" customHeight="1">
      <c r="A57" s="83">
        <v>45526</v>
      </c>
      <c r="B57" s="32">
        <v>539175</v>
      </c>
      <c r="C57" s="31" t="s">
        <v>1102</v>
      </c>
      <c r="D57" s="31" t="s">
        <v>1103</v>
      </c>
      <c r="E57" s="31" t="s">
        <v>529</v>
      </c>
      <c r="F57" s="84">
        <v>97075</v>
      </c>
      <c r="G57" s="32">
        <v>8.5299999999999994</v>
      </c>
      <c r="H57" s="32" t="s">
        <v>324</v>
      </c>
    </row>
    <row r="58" spans="1:28" customFormat="1" ht="15" customHeight="1">
      <c r="A58" s="83">
        <v>45526</v>
      </c>
      <c r="B58" s="32">
        <v>539175</v>
      </c>
      <c r="C58" s="31" t="s">
        <v>1102</v>
      </c>
      <c r="D58" s="31" t="s">
        <v>1104</v>
      </c>
      <c r="E58" s="31" t="s">
        <v>529</v>
      </c>
      <c r="F58" s="84">
        <v>97590</v>
      </c>
      <c r="G58" s="32">
        <v>8.5299999999999994</v>
      </c>
      <c r="H58" s="32" t="s">
        <v>324</v>
      </c>
    </row>
    <row r="59" spans="1:28" customFormat="1" ht="15" customHeight="1">
      <c r="A59" s="83">
        <v>45526</v>
      </c>
      <c r="B59" s="32">
        <v>543951</v>
      </c>
      <c r="C59" s="31" t="s">
        <v>959</v>
      </c>
      <c r="D59" s="31" t="s">
        <v>960</v>
      </c>
      <c r="E59" s="31" t="s">
        <v>529</v>
      </c>
      <c r="F59" s="84">
        <v>45000</v>
      </c>
      <c r="G59" s="32">
        <v>57.04</v>
      </c>
      <c r="H59" s="32" t="s">
        <v>324</v>
      </c>
    </row>
    <row r="60" spans="1:28" customFormat="1" ht="15" customHeight="1">
      <c r="A60" s="83">
        <v>45526</v>
      </c>
      <c r="B60" s="32">
        <v>542924</v>
      </c>
      <c r="C60" s="31" t="s">
        <v>1001</v>
      </c>
      <c r="D60" s="31" t="s">
        <v>875</v>
      </c>
      <c r="E60" s="31" t="s">
        <v>529</v>
      </c>
      <c r="F60" s="84">
        <v>248500</v>
      </c>
      <c r="G60" s="32">
        <v>10.98</v>
      </c>
      <c r="H60" s="32" t="s">
        <v>324</v>
      </c>
    </row>
    <row r="61" spans="1:28" customFormat="1" ht="15" customHeight="1">
      <c r="A61" s="83">
        <v>45526</v>
      </c>
      <c r="B61" s="32">
        <v>543286</v>
      </c>
      <c r="C61" s="31" t="s">
        <v>1002</v>
      </c>
      <c r="D61" s="31" t="s">
        <v>1105</v>
      </c>
      <c r="E61" s="31" t="s">
        <v>529</v>
      </c>
      <c r="F61" s="84">
        <v>18000</v>
      </c>
      <c r="G61" s="32">
        <v>9.81</v>
      </c>
      <c r="H61" s="32" t="s">
        <v>324</v>
      </c>
    </row>
    <row r="62" spans="1:28" customFormat="1" ht="15" customHeight="1">
      <c r="A62" s="83">
        <v>45526</v>
      </c>
      <c r="B62" s="32">
        <v>543286</v>
      </c>
      <c r="C62" s="31" t="s">
        <v>1002</v>
      </c>
      <c r="D62" s="31" t="s">
        <v>1105</v>
      </c>
      <c r="E62" s="31" t="s">
        <v>528</v>
      </c>
      <c r="F62" s="84">
        <v>42000</v>
      </c>
      <c r="G62" s="32">
        <v>9.1</v>
      </c>
      <c r="H62" s="32" t="s">
        <v>324</v>
      </c>
    </row>
    <row r="63" spans="1:28" customFormat="1" ht="15" customHeight="1">
      <c r="A63" s="83">
        <v>45526</v>
      </c>
      <c r="B63" s="32">
        <v>543286</v>
      </c>
      <c r="C63" s="31" t="s">
        <v>1002</v>
      </c>
      <c r="D63" s="31" t="s">
        <v>1106</v>
      </c>
      <c r="E63" s="31" t="s">
        <v>529</v>
      </c>
      <c r="F63" s="84">
        <v>36000</v>
      </c>
      <c r="G63" s="32">
        <v>9.02</v>
      </c>
      <c r="H63" s="32" t="s">
        <v>324</v>
      </c>
    </row>
    <row r="64" spans="1:28" customFormat="1" ht="15" customHeight="1">
      <c r="A64" s="83">
        <v>45526</v>
      </c>
      <c r="B64" s="32">
        <v>543286</v>
      </c>
      <c r="C64" s="31" t="s">
        <v>1002</v>
      </c>
      <c r="D64" s="31" t="s">
        <v>1107</v>
      </c>
      <c r="E64" s="31" t="s">
        <v>528</v>
      </c>
      <c r="F64" s="84">
        <v>42000</v>
      </c>
      <c r="G64" s="32">
        <v>9.02</v>
      </c>
      <c r="H64" s="32" t="s">
        <v>324</v>
      </c>
    </row>
    <row r="65" spans="1:8" customFormat="1" ht="15" customHeight="1">
      <c r="A65" s="83">
        <v>45526</v>
      </c>
      <c r="B65" s="32">
        <v>535730</v>
      </c>
      <c r="C65" s="31" t="s">
        <v>1003</v>
      </c>
      <c r="D65" s="31" t="s">
        <v>1108</v>
      </c>
      <c r="E65" s="31" t="s">
        <v>529</v>
      </c>
      <c r="F65" s="84">
        <v>3000000</v>
      </c>
      <c r="G65" s="32">
        <v>1.0900000000000001</v>
      </c>
      <c r="H65" s="32" t="s">
        <v>324</v>
      </c>
    </row>
    <row r="66" spans="1:8" customFormat="1" ht="15" customHeight="1">
      <c r="A66" s="83">
        <v>45526</v>
      </c>
      <c r="B66" s="32">
        <v>526409</v>
      </c>
      <c r="C66" s="31" t="s">
        <v>1109</v>
      </c>
      <c r="D66" s="31" t="s">
        <v>1110</v>
      </c>
      <c r="E66" s="31" t="s">
        <v>529</v>
      </c>
      <c r="F66" s="84">
        <v>812795</v>
      </c>
      <c r="G66" s="32">
        <v>11.31</v>
      </c>
      <c r="H66" s="32" t="s">
        <v>324</v>
      </c>
    </row>
    <row r="67" spans="1:8" customFormat="1" ht="15" customHeight="1">
      <c r="A67" s="83">
        <v>45526</v>
      </c>
      <c r="B67" s="32">
        <v>526179</v>
      </c>
      <c r="C67" s="31" t="s">
        <v>961</v>
      </c>
      <c r="D67" s="31" t="s">
        <v>1111</v>
      </c>
      <c r="E67" s="31" t="s">
        <v>528</v>
      </c>
      <c r="F67" s="84">
        <v>68080</v>
      </c>
      <c r="G67" s="32">
        <v>188.18</v>
      </c>
      <c r="H67" s="32" t="s">
        <v>324</v>
      </c>
    </row>
    <row r="68" spans="1:8" customFormat="1" ht="15" customHeight="1">
      <c r="A68" s="83">
        <v>45526</v>
      </c>
      <c r="B68" s="32">
        <v>526179</v>
      </c>
      <c r="C68" s="31" t="s">
        <v>961</v>
      </c>
      <c r="D68" s="31" t="s">
        <v>962</v>
      </c>
      <c r="E68" s="31" t="s">
        <v>528</v>
      </c>
      <c r="F68" s="84">
        <v>57218</v>
      </c>
      <c r="G68" s="32">
        <v>160.38999999999999</v>
      </c>
      <c r="H68" s="32" t="s">
        <v>324</v>
      </c>
    </row>
    <row r="69" spans="1:8" customFormat="1" ht="15" customHeight="1">
      <c r="A69" s="83">
        <v>45526</v>
      </c>
      <c r="B69" s="32">
        <v>534532</v>
      </c>
      <c r="C69" s="31" t="s">
        <v>1112</v>
      </c>
      <c r="D69" s="31" t="s">
        <v>958</v>
      </c>
      <c r="E69" s="31" t="s">
        <v>529</v>
      </c>
      <c r="F69" s="84">
        <v>26005</v>
      </c>
      <c r="G69" s="32">
        <v>8.77</v>
      </c>
      <c r="H69" s="32" t="s">
        <v>324</v>
      </c>
    </row>
    <row r="70" spans="1:8" customFormat="1" ht="15" customHeight="1">
      <c r="A70" s="83">
        <v>45526</v>
      </c>
      <c r="B70" s="32">
        <v>534532</v>
      </c>
      <c r="C70" s="31" t="s">
        <v>1112</v>
      </c>
      <c r="D70" s="31" t="s">
        <v>958</v>
      </c>
      <c r="E70" s="31" t="s">
        <v>528</v>
      </c>
      <c r="F70" s="84">
        <v>181007</v>
      </c>
      <c r="G70" s="32">
        <v>8.8800000000000008</v>
      </c>
      <c r="H70" s="32" t="s">
        <v>324</v>
      </c>
    </row>
    <row r="71" spans="1:8" customFormat="1" ht="15" customHeight="1">
      <c r="A71" s="83">
        <v>45526</v>
      </c>
      <c r="B71" s="32">
        <v>534532</v>
      </c>
      <c r="C71" s="31" t="s">
        <v>1112</v>
      </c>
      <c r="D71" s="31" t="s">
        <v>1113</v>
      </c>
      <c r="E71" s="31" t="s">
        <v>528</v>
      </c>
      <c r="F71" s="84">
        <v>164146</v>
      </c>
      <c r="G71" s="32">
        <v>8.8699999999999992</v>
      </c>
      <c r="H71" s="32" t="s">
        <v>324</v>
      </c>
    </row>
    <row r="72" spans="1:8" customFormat="1" ht="15" customHeight="1">
      <c r="A72" s="83">
        <v>45526</v>
      </c>
      <c r="B72" s="32">
        <v>534532</v>
      </c>
      <c r="C72" s="31" t="s">
        <v>1112</v>
      </c>
      <c r="D72" s="31" t="s">
        <v>1113</v>
      </c>
      <c r="E72" s="31" t="s">
        <v>529</v>
      </c>
      <c r="F72" s="84">
        <v>21186</v>
      </c>
      <c r="G72" s="32">
        <v>8.81</v>
      </c>
      <c r="H72" s="32" t="s">
        <v>324</v>
      </c>
    </row>
    <row r="73" spans="1:8" customFormat="1" ht="15" customHeight="1">
      <c r="A73" s="83">
        <v>45526</v>
      </c>
      <c r="B73" s="32">
        <v>543613</v>
      </c>
      <c r="C73" s="31" t="s">
        <v>1114</v>
      </c>
      <c r="D73" s="31" t="s">
        <v>1115</v>
      </c>
      <c r="E73" s="31" t="s">
        <v>529</v>
      </c>
      <c r="F73" s="84">
        <v>28000</v>
      </c>
      <c r="G73" s="32">
        <v>14.48</v>
      </c>
      <c r="H73" s="32" t="s">
        <v>324</v>
      </c>
    </row>
    <row r="74" spans="1:8" customFormat="1" ht="15" customHeight="1">
      <c r="A74" s="83">
        <v>45526</v>
      </c>
      <c r="B74" s="32">
        <v>514060</v>
      </c>
      <c r="C74" s="31" t="s">
        <v>1116</v>
      </c>
      <c r="D74" s="31" t="s">
        <v>1117</v>
      </c>
      <c r="E74" s="31" t="s">
        <v>529</v>
      </c>
      <c r="F74" s="84">
        <v>295000</v>
      </c>
      <c r="G74" s="32">
        <v>20.59</v>
      </c>
      <c r="H74" s="32" t="s">
        <v>324</v>
      </c>
    </row>
    <row r="75" spans="1:8" customFormat="1" ht="15" customHeight="1">
      <c r="A75" s="83">
        <v>45526</v>
      </c>
      <c r="B75" s="32">
        <v>514060</v>
      </c>
      <c r="C75" s="31" t="s">
        <v>1116</v>
      </c>
      <c r="D75" s="31" t="s">
        <v>1118</v>
      </c>
      <c r="E75" s="31" t="s">
        <v>529</v>
      </c>
      <c r="F75" s="84">
        <v>99500</v>
      </c>
      <c r="G75" s="32">
        <v>20.61</v>
      </c>
      <c r="H75" s="32" t="s">
        <v>324</v>
      </c>
    </row>
    <row r="76" spans="1:8" customFormat="1" ht="15" customHeight="1">
      <c r="A76" s="83">
        <v>45526</v>
      </c>
      <c r="B76" s="32">
        <v>514060</v>
      </c>
      <c r="C76" s="31" t="s">
        <v>1116</v>
      </c>
      <c r="D76" s="31" t="s">
        <v>1119</v>
      </c>
      <c r="E76" s="31" t="s">
        <v>529</v>
      </c>
      <c r="F76" s="84">
        <v>100000</v>
      </c>
      <c r="G76" s="32">
        <v>20.63</v>
      </c>
      <c r="H76" s="32" t="s">
        <v>324</v>
      </c>
    </row>
    <row r="77" spans="1:8" customFormat="1" ht="15" customHeight="1">
      <c r="A77" s="83">
        <v>45526</v>
      </c>
      <c r="B77" s="32">
        <v>514060</v>
      </c>
      <c r="C77" s="31" t="s">
        <v>1116</v>
      </c>
      <c r="D77" s="31" t="s">
        <v>1120</v>
      </c>
      <c r="E77" s="31" t="s">
        <v>529</v>
      </c>
      <c r="F77" s="84">
        <v>139876</v>
      </c>
      <c r="G77" s="32">
        <v>20.6</v>
      </c>
      <c r="H77" s="32" t="s">
        <v>324</v>
      </c>
    </row>
    <row r="78" spans="1:8" customFormat="1" ht="15" customHeight="1">
      <c r="A78" s="83">
        <v>45526</v>
      </c>
      <c r="B78" s="32">
        <v>514060</v>
      </c>
      <c r="C78" s="31" t="s">
        <v>1116</v>
      </c>
      <c r="D78" s="31" t="s">
        <v>1121</v>
      </c>
      <c r="E78" s="31" t="s">
        <v>529</v>
      </c>
      <c r="F78" s="84">
        <v>121230</v>
      </c>
      <c r="G78" s="32">
        <v>20.62</v>
      </c>
      <c r="H78" s="32" t="s">
        <v>324</v>
      </c>
    </row>
    <row r="79" spans="1:8" customFormat="1" ht="15" customHeight="1">
      <c r="A79" s="83">
        <v>45526</v>
      </c>
      <c r="B79" s="32">
        <v>514060</v>
      </c>
      <c r="C79" s="31" t="s">
        <v>1116</v>
      </c>
      <c r="D79" s="31" t="s">
        <v>1122</v>
      </c>
      <c r="E79" s="31" t="s">
        <v>529</v>
      </c>
      <c r="F79" s="84">
        <v>100000</v>
      </c>
      <c r="G79" s="32">
        <v>20.63</v>
      </c>
      <c r="H79" s="32" t="s">
        <v>324</v>
      </c>
    </row>
    <row r="80" spans="1:8" customFormat="1" ht="15" customHeight="1">
      <c r="A80" s="83">
        <v>45526</v>
      </c>
      <c r="B80" s="32">
        <v>514060</v>
      </c>
      <c r="C80" s="31" t="s">
        <v>1116</v>
      </c>
      <c r="D80" s="31" t="s">
        <v>1123</v>
      </c>
      <c r="E80" s="31" t="s">
        <v>529</v>
      </c>
      <c r="F80" s="84">
        <v>135045</v>
      </c>
      <c r="G80" s="32">
        <v>20.63</v>
      </c>
      <c r="H80" s="32" t="s">
        <v>324</v>
      </c>
    </row>
    <row r="81" spans="1:8" customFormat="1" ht="15" customHeight="1">
      <c r="A81" s="83">
        <v>45526</v>
      </c>
      <c r="B81" s="32">
        <v>514060</v>
      </c>
      <c r="C81" s="31" t="s">
        <v>1116</v>
      </c>
      <c r="D81" s="31" t="s">
        <v>1124</v>
      </c>
      <c r="E81" s="31" t="s">
        <v>529</v>
      </c>
      <c r="F81" s="84">
        <v>100000</v>
      </c>
      <c r="G81" s="32">
        <v>20.63</v>
      </c>
      <c r="H81" s="32" t="s">
        <v>324</v>
      </c>
    </row>
    <row r="82" spans="1:8" customFormat="1" ht="15" customHeight="1">
      <c r="A82" s="83">
        <v>45526</v>
      </c>
      <c r="B82" s="32">
        <v>514060</v>
      </c>
      <c r="C82" s="31" t="s">
        <v>1116</v>
      </c>
      <c r="D82" s="31" t="s">
        <v>1125</v>
      </c>
      <c r="E82" s="31" t="s">
        <v>529</v>
      </c>
      <c r="F82" s="84">
        <v>100000</v>
      </c>
      <c r="G82" s="32">
        <v>20.63</v>
      </c>
      <c r="H82" s="32" t="s">
        <v>324</v>
      </c>
    </row>
    <row r="83" spans="1:8" customFormat="1" ht="15" customHeight="1">
      <c r="A83" s="83">
        <v>45526</v>
      </c>
      <c r="B83" s="32">
        <v>514060</v>
      </c>
      <c r="C83" s="31" t="s">
        <v>1116</v>
      </c>
      <c r="D83" s="31" t="s">
        <v>1039</v>
      </c>
      <c r="E83" s="31" t="s">
        <v>528</v>
      </c>
      <c r="F83" s="84">
        <v>659454</v>
      </c>
      <c r="G83" s="32">
        <v>20.6</v>
      </c>
      <c r="H83" s="32" t="s">
        <v>324</v>
      </c>
    </row>
    <row r="84" spans="1:8" customFormat="1" ht="15" customHeight="1">
      <c r="A84" s="83">
        <v>45526</v>
      </c>
      <c r="B84" s="32">
        <v>539521</v>
      </c>
      <c r="C84" s="31" t="s">
        <v>1126</v>
      </c>
      <c r="D84" s="31" t="s">
        <v>1127</v>
      </c>
      <c r="E84" s="31" t="s">
        <v>528</v>
      </c>
      <c r="F84" s="84">
        <v>17500</v>
      </c>
      <c r="G84" s="32">
        <v>36.1</v>
      </c>
      <c r="H84" s="32" t="s">
        <v>324</v>
      </c>
    </row>
    <row r="85" spans="1:8" customFormat="1" ht="15" customHeight="1">
      <c r="A85" s="83">
        <v>45526</v>
      </c>
      <c r="B85" s="32">
        <v>539521</v>
      </c>
      <c r="C85" s="31" t="s">
        <v>1126</v>
      </c>
      <c r="D85" s="31" t="s">
        <v>1128</v>
      </c>
      <c r="E85" s="31" t="s">
        <v>529</v>
      </c>
      <c r="F85" s="84">
        <v>17500</v>
      </c>
      <c r="G85" s="32">
        <v>36.1</v>
      </c>
      <c r="H85" s="32" t="s">
        <v>324</v>
      </c>
    </row>
    <row r="86" spans="1:8" customFormat="1" ht="15" customHeight="1">
      <c r="A86" s="83">
        <v>45526</v>
      </c>
      <c r="B86" s="32">
        <v>531083</v>
      </c>
      <c r="C86" s="31" t="s">
        <v>1129</v>
      </c>
      <c r="D86" s="31" t="s">
        <v>1130</v>
      </c>
      <c r="E86" s="31" t="s">
        <v>528</v>
      </c>
      <c r="F86" s="84">
        <v>92173</v>
      </c>
      <c r="G86" s="32">
        <v>5.98</v>
      </c>
      <c r="H86" s="32" t="s">
        <v>324</v>
      </c>
    </row>
    <row r="87" spans="1:8" customFormat="1" ht="15" customHeight="1">
      <c r="A87" s="83">
        <v>45526</v>
      </c>
      <c r="B87" s="32">
        <v>531083</v>
      </c>
      <c r="C87" s="31" t="s">
        <v>1129</v>
      </c>
      <c r="D87" s="31" t="s">
        <v>1131</v>
      </c>
      <c r="E87" s="31" t="s">
        <v>529</v>
      </c>
      <c r="F87" s="84">
        <v>73000</v>
      </c>
      <c r="G87" s="32">
        <v>5.93</v>
      </c>
      <c r="H87" s="32" t="s">
        <v>324</v>
      </c>
    </row>
    <row r="88" spans="1:8" customFormat="1" ht="15" customHeight="1">
      <c r="A88" s="83">
        <v>45526</v>
      </c>
      <c r="B88" s="32">
        <v>531395</v>
      </c>
      <c r="C88" s="31" t="s">
        <v>987</v>
      </c>
      <c r="D88" s="31" t="s">
        <v>988</v>
      </c>
      <c r="E88" s="31" t="s">
        <v>529</v>
      </c>
      <c r="F88" s="84">
        <v>25000</v>
      </c>
      <c r="G88" s="32">
        <v>63</v>
      </c>
      <c r="H88" s="32" t="s">
        <v>324</v>
      </c>
    </row>
    <row r="89" spans="1:8" customFormat="1" ht="15" customHeight="1">
      <c r="A89" s="83">
        <v>45526</v>
      </c>
      <c r="B89" s="32">
        <v>539121</v>
      </c>
      <c r="C89" s="31" t="s">
        <v>1132</v>
      </c>
      <c r="D89" s="31" t="s">
        <v>875</v>
      </c>
      <c r="E89" s="31" t="s">
        <v>529</v>
      </c>
      <c r="F89" s="84">
        <v>47500</v>
      </c>
      <c r="G89" s="32">
        <v>160.26</v>
      </c>
      <c r="H89" s="32" t="s">
        <v>324</v>
      </c>
    </row>
    <row r="90" spans="1:8" customFormat="1" ht="15" customHeight="1">
      <c r="A90" s="83">
        <v>45526</v>
      </c>
      <c r="B90" s="32">
        <v>539121</v>
      </c>
      <c r="C90" s="31" t="s">
        <v>1132</v>
      </c>
      <c r="D90" s="31" t="s">
        <v>875</v>
      </c>
      <c r="E90" s="31" t="s">
        <v>528</v>
      </c>
      <c r="F90" s="84">
        <v>15127</v>
      </c>
      <c r="G90" s="32">
        <v>160.19</v>
      </c>
      <c r="H90" s="32" t="s">
        <v>324</v>
      </c>
    </row>
    <row r="91" spans="1:8" customFormat="1" ht="15" customHeight="1">
      <c r="A91" s="83">
        <v>45526</v>
      </c>
      <c r="B91" s="32">
        <v>538742</v>
      </c>
      <c r="C91" s="31" t="s">
        <v>963</v>
      </c>
      <c r="D91" s="31" t="s">
        <v>1133</v>
      </c>
      <c r="E91" s="31" t="s">
        <v>528</v>
      </c>
      <c r="F91" s="84">
        <v>25000</v>
      </c>
      <c r="G91" s="32">
        <v>40.4</v>
      </c>
      <c r="H91" s="32" t="s">
        <v>324</v>
      </c>
    </row>
    <row r="92" spans="1:8" customFormat="1" ht="15" customHeight="1">
      <c r="A92" s="83">
        <v>45526</v>
      </c>
      <c r="B92" s="32">
        <v>532911</v>
      </c>
      <c r="C92" s="31" t="s">
        <v>1006</v>
      </c>
      <c r="D92" s="31" t="s">
        <v>875</v>
      </c>
      <c r="E92" s="31" t="s">
        <v>528</v>
      </c>
      <c r="F92" s="84">
        <v>150000</v>
      </c>
      <c r="G92" s="32">
        <v>15.52</v>
      </c>
      <c r="H92" s="32" t="s">
        <v>324</v>
      </c>
    </row>
    <row r="93" spans="1:8" customFormat="1" ht="15" customHeight="1">
      <c r="A93" s="83">
        <v>45526</v>
      </c>
      <c r="B93" s="32">
        <v>501144</v>
      </c>
      <c r="C93" s="31" t="s">
        <v>1134</v>
      </c>
      <c r="D93" s="31" t="s">
        <v>1135</v>
      </c>
      <c r="E93" s="31" t="s">
        <v>528</v>
      </c>
      <c r="F93" s="84">
        <v>2000</v>
      </c>
      <c r="G93" s="32">
        <v>192.15</v>
      </c>
      <c r="H93" s="32" t="s">
        <v>324</v>
      </c>
    </row>
    <row r="94" spans="1:8" customFormat="1" ht="15" customHeight="1">
      <c r="A94" s="83">
        <v>45526</v>
      </c>
      <c r="B94" s="32">
        <v>501144</v>
      </c>
      <c r="C94" s="31" t="s">
        <v>1134</v>
      </c>
      <c r="D94" s="31" t="s">
        <v>1136</v>
      </c>
      <c r="E94" s="31" t="s">
        <v>529</v>
      </c>
      <c r="F94" s="84">
        <v>2500</v>
      </c>
      <c r="G94" s="32">
        <v>192.15</v>
      </c>
      <c r="H94" s="32" t="s">
        <v>324</v>
      </c>
    </row>
    <row r="95" spans="1:8" customFormat="1" ht="15" customHeight="1">
      <c r="A95" s="83">
        <v>45526</v>
      </c>
      <c r="B95" s="32">
        <v>501144</v>
      </c>
      <c r="C95" s="31" t="s">
        <v>1134</v>
      </c>
      <c r="D95" s="31" t="s">
        <v>1137</v>
      </c>
      <c r="E95" s="31" t="s">
        <v>529</v>
      </c>
      <c r="F95" s="84">
        <v>2500</v>
      </c>
      <c r="G95" s="32">
        <v>192.15</v>
      </c>
      <c r="H95" s="32" t="s">
        <v>324</v>
      </c>
    </row>
    <row r="96" spans="1:8" customFormat="1" ht="15" customHeight="1">
      <c r="A96" s="83">
        <v>45526</v>
      </c>
      <c r="B96" s="32">
        <v>540173</v>
      </c>
      <c r="C96" s="31" t="s">
        <v>448</v>
      </c>
      <c r="D96" s="31" t="s">
        <v>1007</v>
      </c>
      <c r="E96" s="31" t="s">
        <v>528</v>
      </c>
      <c r="F96" s="84">
        <v>1659784</v>
      </c>
      <c r="G96" s="32">
        <v>866.05</v>
      </c>
      <c r="H96" s="32" t="s">
        <v>324</v>
      </c>
    </row>
    <row r="97" spans="1:8" customFormat="1" ht="15" customHeight="1">
      <c r="A97" s="83">
        <v>45526</v>
      </c>
      <c r="B97" s="32">
        <v>540173</v>
      </c>
      <c r="C97" s="31" t="s">
        <v>448</v>
      </c>
      <c r="D97" s="31" t="s">
        <v>1138</v>
      </c>
      <c r="E97" s="31" t="s">
        <v>529</v>
      </c>
      <c r="F97" s="84">
        <v>7800000</v>
      </c>
      <c r="G97" s="32">
        <v>866.7</v>
      </c>
      <c r="H97" s="32" t="s">
        <v>324</v>
      </c>
    </row>
    <row r="98" spans="1:8" customFormat="1" ht="15" customHeight="1">
      <c r="A98" s="83">
        <v>45526</v>
      </c>
      <c r="B98" s="32">
        <v>511557</v>
      </c>
      <c r="C98" s="31" t="s">
        <v>1139</v>
      </c>
      <c r="D98" s="31" t="s">
        <v>1140</v>
      </c>
      <c r="E98" s="31" t="s">
        <v>529</v>
      </c>
      <c r="F98" s="84">
        <v>2500000</v>
      </c>
      <c r="G98" s="32">
        <v>1.08</v>
      </c>
      <c r="H98" s="32" t="s">
        <v>324</v>
      </c>
    </row>
    <row r="99" spans="1:8" customFormat="1" ht="15" customHeight="1">
      <c r="A99" s="83">
        <v>45526</v>
      </c>
      <c r="B99" s="32">
        <v>511557</v>
      </c>
      <c r="C99" s="31" t="s">
        <v>1139</v>
      </c>
      <c r="D99" s="31" t="s">
        <v>1141</v>
      </c>
      <c r="E99" s="31" t="s">
        <v>528</v>
      </c>
      <c r="F99" s="84">
        <v>2850000</v>
      </c>
      <c r="G99" s="32">
        <v>1.08</v>
      </c>
      <c r="H99" s="32" t="s">
        <v>324</v>
      </c>
    </row>
    <row r="100" spans="1:8" customFormat="1" ht="15" customHeight="1">
      <c r="A100" s="83">
        <v>45526</v>
      </c>
      <c r="B100" s="32">
        <v>511557</v>
      </c>
      <c r="C100" s="31" t="s">
        <v>1139</v>
      </c>
      <c r="D100" s="31" t="s">
        <v>1141</v>
      </c>
      <c r="E100" s="31" t="s">
        <v>529</v>
      </c>
      <c r="F100" s="84">
        <v>711922</v>
      </c>
      <c r="G100" s="32">
        <v>1.02</v>
      </c>
      <c r="H100" s="32" t="s">
        <v>324</v>
      </c>
    </row>
    <row r="101" spans="1:8" customFormat="1" ht="15" customHeight="1">
      <c r="A101" s="83">
        <v>45526</v>
      </c>
      <c r="B101" s="32">
        <v>512591</v>
      </c>
      <c r="C101" s="31" t="s">
        <v>1142</v>
      </c>
      <c r="D101" s="31" t="s">
        <v>1143</v>
      </c>
      <c r="E101" s="31" t="s">
        <v>529</v>
      </c>
      <c r="F101" s="84">
        <v>552500</v>
      </c>
      <c r="G101" s="32">
        <v>13.18</v>
      </c>
      <c r="H101" s="32" t="s">
        <v>324</v>
      </c>
    </row>
    <row r="102" spans="1:8" customFormat="1" ht="15" customHeight="1">
      <c r="A102" s="83">
        <v>45526</v>
      </c>
      <c r="B102" s="32">
        <v>512591</v>
      </c>
      <c r="C102" s="31" t="s">
        <v>1142</v>
      </c>
      <c r="D102" s="31" t="s">
        <v>1144</v>
      </c>
      <c r="E102" s="31" t="s">
        <v>528</v>
      </c>
      <c r="F102" s="84">
        <v>380378</v>
      </c>
      <c r="G102" s="32">
        <v>13.48</v>
      </c>
      <c r="H102" s="32" t="s">
        <v>324</v>
      </c>
    </row>
    <row r="103" spans="1:8" customFormat="1" ht="15" customHeight="1">
      <c r="A103" s="83">
        <v>45526</v>
      </c>
      <c r="B103" s="32">
        <v>512591</v>
      </c>
      <c r="C103" s="31" t="s">
        <v>1142</v>
      </c>
      <c r="D103" s="31" t="s">
        <v>1144</v>
      </c>
      <c r="E103" s="31" t="s">
        <v>529</v>
      </c>
      <c r="F103" s="84">
        <v>29625</v>
      </c>
      <c r="G103" s="32">
        <v>13.8</v>
      </c>
      <c r="H103" s="32" t="s">
        <v>324</v>
      </c>
    </row>
    <row r="104" spans="1:8" customFormat="1" ht="15" customHeight="1">
      <c r="A104" s="83">
        <v>45526</v>
      </c>
      <c r="B104" s="32">
        <v>536659</v>
      </c>
      <c r="C104" s="31" t="s">
        <v>919</v>
      </c>
      <c r="D104" s="31" t="s">
        <v>875</v>
      </c>
      <c r="E104" s="31" t="s">
        <v>528</v>
      </c>
      <c r="F104" s="84">
        <v>223295</v>
      </c>
      <c r="G104" s="32">
        <v>10.18</v>
      </c>
      <c r="H104" s="32" t="s">
        <v>324</v>
      </c>
    </row>
    <row r="105" spans="1:8" customFormat="1" ht="15" customHeight="1">
      <c r="A105" s="83">
        <v>45526</v>
      </c>
      <c r="B105" s="32">
        <v>530111</v>
      </c>
      <c r="C105" s="31" t="s">
        <v>1145</v>
      </c>
      <c r="D105" s="31" t="s">
        <v>1146</v>
      </c>
      <c r="E105" s="31" t="s">
        <v>529</v>
      </c>
      <c r="F105" s="84">
        <v>31101</v>
      </c>
      <c r="G105" s="32">
        <v>28.05</v>
      </c>
      <c r="H105" s="32" t="s">
        <v>324</v>
      </c>
    </row>
    <row r="106" spans="1:8" customFormat="1" ht="15" customHeight="1">
      <c r="A106" s="83">
        <v>45526</v>
      </c>
      <c r="B106" s="32">
        <v>539760</v>
      </c>
      <c r="C106" s="31" t="s">
        <v>1008</v>
      </c>
      <c r="D106" s="31" t="s">
        <v>1009</v>
      </c>
      <c r="E106" s="31" t="s">
        <v>529</v>
      </c>
      <c r="F106" s="84">
        <v>59765</v>
      </c>
      <c r="G106" s="32">
        <v>143.41</v>
      </c>
      <c r="H106" s="32" t="s">
        <v>324</v>
      </c>
    </row>
    <row r="107" spans="1:8" customFormat="1" ht="15" customHeight="1">
      <c r="A107" s="83">
        <v>45526</v>
      </c>
      <c r="B107" s="32">
        <v>543171</v>
      </c>
      <c r="C107" s="31" t="s">
        <v>1147</v>
      </c>
      <c r="D107" s="31" t="s">
        <v>1148</v>
      </c>
      <c r="E107" s="31" t="s">
        <v>528</v>
      </c>
      <c r="F107" s="84">
        <v>300000</v>
      </c>
      <c r="G107" s="32">
        <v>3.88</v>
      </c>
      <c r="H107" s="32" t="s">
        <v>324</v>
      </c>
    </row>
    <row r="108" spans="1:8" customFormat="1" ht="15" customHeight="1">
      <c r="A108" s="83">
        <v>45526</v>
      </c>
      <c r="B108" s="32">
        <v>543171</v>
      </c>
      <c r="C108" s="31" t="s">
        <v>1147</v>
      </c>
      <c r="D108" s="31" t="s">
        <v>1149</v>
      </c>
      <c r="E108" s="31" t="s">
        <v>529</v>
      </c>
      <c r="F108" s="84">
        <v>599006</v>
      </c>
      <c r="G108" s="32">
        <v>3.81</v>
      </c>
      <c r="H108" s="32" t="s">
        <v>324</v>
      </c>
    </row>
    <row r="109" spans="1:8" customFormat="1" ht="15" customHeight="1">
      <c r="A109" s="83">
        <v>45526</v>
      </c>
      <c r="B109" s="32">
        <v>531569</v>
      </c>
      <c r="C109" s="31" t="s">
        <v>1150</v>
      </c>
      <c r="D109" s="31" t="s">
        <v>1151</v>
      </c>
      <c r="E109" s="31" t="s">
        <v>529</v>
      </c>
      <c r="F109" s="84">
        <v>100000</v>
      </c>
      <c r="G109" s="32">
        <v>280.45999999999998</v>
      </c>
      <c r="H109" s="32" t="s">
        <v>324</v>
      </c>
    </row>
    <row r="110" spans="1:8" customFormat="1" ht="15" customHeight="1">
      <c r="A110" s="83">
        <v>45526</v>
      </c>
      <c r="B110" s="32">
        <v>526841</v>
      </c>
      <c r="C110" s="31" t="s">
        <v>1152</v>
      </c>
      <c r="D110" s="31" t="s">
        <v>1085</v>
      </c>
      <c r="E110" s="31" t="s">
        <v>528</v>
      </c>
      <c r="F110" s="84">
        <v>38500</v>
      </c>
      <c r="G110" s="32">
        <v>29</v>
      </c>
      <c r="H110" s="32" t="s">
        <v>324</v>
      </c>
    </row>
    <row r="111" spans="1:8" customFormat="1" ht="15" customHeight="1">
      <c r="A111" s="83">
        <v>45526</v>
      </c>
      <c r="B111" s="32">
        <v>526841</v>
      </c>
      <c r="C111" s="31" t="s">
        <v>1152</v>
      </c>
      <c r="D111" s="31" t="s">
        <v>1085</v>
      </c>
      <c r="E111" s="31" t="s">
        <v>529</v>
      </c>
      <c r="F111" s="84">
        <v>900</v>
      </c>
      <c r="G111" s="32">
        <v>29.71</v>
      </c>
      <c r="H111" s="32" t="s">
        <v>835</v>
      </c>
    </row>
    <row r="112" spans="1:8" customFormat="1" ht="15" customHeight="1">
      <c r="A112" s="83">
        <v>45526</v>
      </c>
      <c r="B112" s="32">
        <v>526841</v>
      </c>
      <c r="C112" s="31" t="s">
        <v>1152</v>
      </c>
      <c r="D112" s="31" t="s">
        <v>1153</v>
      </c>
      <c r="E112" s="31" t="s">
        <v>528</v>
      </c>
      <c r="F112" s="84">
        <v>126799</v>
      </c>
      <c r="G112" s="32">
        <v>29.1</v>
      </c>
      <c r="H112" s="32" t="s">
        <v>835</v>
      </c>
    </row>
    <row r="113" spans="1:8" customFormat="1" ht="15" customHeight="1">
      <c r="A113" s="83">
        <v>45526</v>
      </c>
      <c r="B113" s="32">
        <v>526841</v>
      </c>
      <c r="C113" s="31" t="s">
        <v>1152</v>
      </c>
      <c r="D113" s="31" t="s">
        <v>1154</v>
      </c>
      <c r="E113" s="31" t="s">
        <v>529</v>
      </c>
      <c r="F113" s="84">
        <v>92200</v>
      </c>
      <c r="G113" s="32">
        <v>29.14</v>
      </c>
      <c r="H113" s="32" t="s">
        <v>835</v>
      </c>
    </row>
    <row r="114" spans="1:8" customFormat="1" ht="15" customHeight="1">
      <c r="A114" s="83">
        <v>45526</v>
      </c>
      <c r="B114" s="32">
        <v>526841</v>
      </c>
      <c r="C114" s="31" t="s">
        <v>1152</v>
      </c>
      <c r="D114" s="31" t="s">
        <v>1155</v>
      </c>
      <c r="E114" s="31" t="s">
        <v>529</v>
      </c>
      <c r="F114" s="84">
        <v>97200</v>
      </c>
      <c r="G114" s="32">
        <v>29</v>
      </c>
      <c r="H114" s="32" t="s">
        <v>835</v>
      </c>
    </row>
    <row r="115" spans="1:8" customFormat="1" ht="15" customHeight="1">
      <c r="A115" s="83">
        <v>45526</v>
      </c>
      <c r="B115" s="32">
        <v>540786</v>
      </c>
      <c r="C115" s="31" t="s">
        <v>1156</v>
      </c>
      <c r="D115" s="31" t="s">
        <v>1019</v>
      </c>
      <c r="E115" s="31" t="s">
        <v>528</v>
      </c>
      <c r="F115" s="84">
        <v>281894</v>
      </c>
      <c r="G115" s="32">
        <v>20.48</v>
      </c>
      <c r="H115" s="32" t="s">
        <v>835</v>
      </c>
    </row>
    <row r="116" spans="1:8" customFormat="1" ht="15" customHeight="1">
      <c r="A116" s="83">
        <v>45526</v>
      </c>
      <c r="B116" s="32">
        <v>544083</v>
      </c>
      <c r="C116" s="31" t="s">
        <v>1157</v>
      </c>
      <c r="D116" s="31" t="s">
        <v>1010</v>
      </c>
      <c r="E116" s="31" t="s">
        <v>528</v>
      </c>
      <c r="F116" s="84">
        <v>18500</v>
      </c>
      <c r="G116" s="32">
        <v>256.07</v>
      </c>
      <c r="H116" s="32" t="s">
        <v>835</v>
      </c>
    </row>
    <row r="117" spans="1:8" customFormat="1" ht="15" customHeight="1">
      <c r="A117" s="83">
        <v>45526</v>
      </c>
      <c r="B117" s="32">
        <v>527005</v>
      </c>
      <c r="C117" s="31" t="s">
        <v>1158</v>
      </c>
      <c r="D117" s="31" t="s">
        <v>1159</v>
      </c>
      <c r="E117" s="31" t="s">
        <v>529</v>
      </c>
      <c r="F117" s="84">
        <v>3500</v>
      </c>
      <c r="G117" s="32">
        <v>184.06</v>
      </c>
      <c r="H117" s="32" t="s">
        <v>835</v>
      </c>
    </row>
    <row r="118" spans="1:8" customFormat="1" ht="15" customHeight="1">
      <c r="A118" s="83">
        <v>45526</v>
      </c>
      <c r="B118" s="32">
        <v>527005</v>
      </c>
      <c r="C118" s="31" t="s">
        <v>1158</v>
      </c>
      <c r="D118" s="31" t="s">
        <v>1159</v>
      </c>
      <c r="E118" s="31" t="s">
        <v>528</v>
      </c>
      <c r="F118" s="84">
        <v>20317</v>
      </c>
      <c r="G118" s="32">
        <v>181.93</v>
      </c>
      <c r="H118" s="32" t="s">
        <v>835</v>
      </c>
    </row>
    <row r="119" spans="1:8" customFormat="1" ht="15" customHeight="1">
      <c r="A119" s="83">
        <v>45526</v>
      </c>
      <c r="B119" s="32">
        <v>540492</v>
      </c>
      <c r="C119" s="31" t="s">
        <v>935</v>
      </c>
      <c r="D119" s="31" t="s">
        <v>915</v>
      </c>
      <c r="E119" s="31" t="s">
        <v>528</v>
      </c>
      <c r="F119" s="84">
        <v>571603</v>
      </c>
      <c r="G119" s="32">
        <v>152.83000000000001</v>
      </c>
      <c r="H119" s="32" t="s">
        <v>835</v>
      </c>
    </row>
    <row r="120" spans="1:8" customFormat="1" ht="15" customHeight="1">
      <c r="A120" s="83">
        <v>45526</v>
      </c>
      <c r="B120" s="32">
        <v>540492</v>
      </c>
      <c r="C120" s="31" t="s">
        <v>935</v>
      </c>
      <c r="D120" s="31" t="s">
        <v>915</v>
      </c>
      <c r="E120" s="31" t="s">
        <v>529</v>
      </c>
      <c r="F120" s="84">
        <v>560128</v>
      </c>
      <c r="G120" s="32">
        <v>153</v>
      </c>
      <c r="H120" s="32" t="s">
        <v>835</v>
      </c>
    </row>
    <row r="121" spans="1:8" customFormat="1" ht="15" customHeight="1">
      <c r="A121" s="83">
        <v>45526</v>
      </c>
      <c r="B121" s="32">
        <v>540492</v>
      </c>
      <c r="C121" s="31" t="s">
        <v>935</v>
      </c>
      <c r="D121" s="31" t="s">
        <v>1160</v>
      </c>
      <c r="E121" s="31" t="s">
        <v>528</v>
      </c>
      <c r="F121" s="84">
        <v>244000</v>
      </c>
      <c r="G121" s="32">
        <v>153</v>
      </c>
      <c r="H121" s="32" t="s">
        <v>835</v>
      </c>
    </row>
    <row r="122" spans="1:8" customFormat="1" ht="15" customHeight="1">
      <c r="A122" s="83">
        <v>45526</v>
      </c>
      <c r="B122" s="32">
        <v>543828</v>
      </c>
      <c r="C122" s="31" t="s">
        <v>1161</v>
      </c>
      <c r="D122" s="31" t="s">
        <v>1162</v>
      </c>
      <c r="E122" s="31" t="s">
        <v>528</v>
      </c>
      <c r="F122" s="84">
        <v>121600</v>
      </c>
      <c r="G122" s="32">
        <v>160</v>
      </c>
      <c r="H122" s="32" t="s">
        <v>835</v>
      </c>
    </row>
    <row r="123" spans="1:8" customFormat="1" ht="15" customHeight="1">
      <c r="A123" s="83">
        <v>45526</v>
      </c>
      <c r="B123" s="32">
        <v>532867</v>
      </c>
      <c r="C123" s="31" t="s">
        <v>1163</v>
      </c>
      <c r="D123" s="31" t="s">
        <v>1043</v>
      </c>
      <c r="E123" s="31" t="s">
        <v>528</v>
      </c>
      <c r="F123" s="84">
        <v>218000</v>
      </c>
      <c r="G123" s="32">
        <v>1055.03</v>
      </c>
      <c r="H123" s="32" t="s">
        <v>835</v>
      </c>
    </row>
    <row r="124" spans="1:8" customFormat="1" ht="15" customHeight="1">
      <c r="A124" s="83">
        <v>45526</v>
      </c>
      <c r="B124" s="32">
        <v>532867</v>
      </c>
      <c r="C124" s="31" t="s">
        <v>1163</v>
      </c>
      <c r="D124" s="31" t="s">
        <v>1164</v>
      </c>
      <c r="E124" s="31" t="s">
        <v>529</v>
      </c>
      <c r="F124" s="84">
        <v>700000</v>
      </c>
      <c r="G124" s="32">
        <v>1056.17</v>
      </c>
      <c r="H124" s="32" t="s">
        <v>835</v>
      </c>
    </row>
    <row r="125" spans="1:8" customFormat="1" ht="15" customHeight="1">
      <c r="A125" s="83">
        <v>45526</v>
      </c>
      <c r="B125" s="32">
        <v>503675</v>
      </c>
      <c r="C125" s="31" t="s">
        <v>1165</v>
      </c>
      <c r="D125" s="31" t="s">
        <v>1166</v>
      </c>
      <c r="E125" s="31" t="s">
        <v>529</v>
      </c>
      <c r="F125" s="84">
        <v>300000</v>
      </c>
      <c r="G125" s="32">
        <v>1.33</v>
      </c>
      <c r="H125" s="32" t="s">
        <v>835</v>
      </c>
    </row>
    <row r="126" spans="1:8" customFormat="1" ht="15" customHeight="1">
      <c r="A126" s="83">
        <v>45526</v>
      </c>
      <c r="B126" s="32">
        <v>514378</v>
      </c>
      <c r="C126" s="31" t="s">
        <v>1167</v>
      </c>
      <c r="D126" s="31" t="s">
        <v>1168</v>
      </c>
      <c r="E126" s="31" t="s">
        <v>529</v>
      </c>
      <c r="F126" s="84">
        <v>262601</v>
      </c>
      <c r="G126" s="32">
        <v>58.74</v>
      </c>
      <c r="H126" s="32" t="s">
        <v>835</v>
      </c>
    </row>
    <row r="127" spans="1:8" customFormat="1" ht="15" customHeight="1">
      <c r="A127" s="83">
        <v>45526</v>
      </c>
      <c r="B127" s="32">
        <v>514378</v>
      </c>
      <c r="C127" s="31" t="s">
        <v>1167</v>
      </c>
      <c r="D127" s="31" t="s">
        <v>1168</v>
      </c>
      <c r="E127" s="31" t="s">
        <v>528</v>
      </c>
      <c r="F127" s="84">
        <v>12901</v>
      </c>
      <c r="G127" s="32">
        <v>58.56</v>
      </c>
      <c r="H127" s="32" t="s">
        <v>835</v>
      </c>
    </row>
    <row r="128" spans="1:8" customFormat="1" ht="15" customHeight="1">
      <c r="A128" s="83">
        <v>45526</v>
      </c>
      <c r="B128" s="32">
        <v>514378</v>
      </c>
      <c r="C128" s="31" t="s">
        <v>1167</v>
      </c>
      <c r="D128" s="31" t="s">
        <v>1169</v>
      </c>
      <c r="E128" s="31" t="s">
        <v>528</v>
      </c>
      <c r="F128" s="84">
        <v>30000</v>
      </c>
      <c r="G128" s="32">
        <v>58.74</v>
      </c>
      <c r="H128" s="32" t="s">
        <v>835</v>
      </c>
    </row>
    <row r="129" spans="1:8" customFormat="1" ht="15" customHeight="1">
      <c r="A129" s="83">
        <v>45526</v>
      </c>
      <c r="B129" s="32">
        <v>514378</v>
      </c>
      <c r="C129" s="31" t="s">
        <v>1167</v>
      </c>
      <c r="D129" s="31" t="s">
        <v>1170</v>
      </c>
      <c r="E129" s="31" t="s">
        <v>529</v>
      </c>
      <c r="F129" s="84">
        <v>123196</v>
      </c>
      <c r="G129" s="32">
        <v>58.74</v>
      </c>
      <c r="H129" s="32" t="s">
        <v>835</v>
      </c>
    </row>
    <row r="130" spans="1:8" customFormat="1" ht="15" customHeight="1">
      <c r="A130" s="83">
        <v>45526</v>
      </c>
      <c r="B130" s="32">
        <v>514378</v>
      </c>
      <c r="C130" s="31" t="s">
        <v>1167</v>
      </c>
      <c r="D130" s="31" t="s">
        <v>1171</v>
      </c>
      <c r="E130" s="31" t="s">
        <v>529</v>
      </c>
      <c r="F130" s="84">
        <v>118813</v>
      </c>
      <c r="G130" s="32">
        <v>58.71</v>
      </c>
      <c r="H130" s="32" t="s">
        <v>835</v>
      </c>
    </row>
    <row r="131" spans="1:8" customFormat="1" ht="15" customHeight="1">
      <c r="A131" s="83">
        <v>45526</v>
      </c>
      <c r="B131" s="32">
        <v>511018</v>
      </c>
      <c r="C131" s="31" t="s">
        <v>1172</v>
      </c>
      <c r="D131" s="31" t="s">
        <v>875</v>
      </c>
      <c r="E131" s="31" t="s">
        <v>528</v>
      </c>
      <c r="F131" s="84">
        <v>428826</v>
      </c>
      <c r="G131" s="32">
        <v>36.619999999999997</v>
      </c>
      <c r="H131" s="32" t="s">
        <v>835</v>
      </c>
    </row>
    <row r="132" spans="1:8" customFormat="1" ht="15" customHeight="1">
      <c r="A132" s="83">
        <v>45526</v>
      </c>
      <c r="B132" s="32">
        <v>511018</v>
      </c>
      <c r="C132" s="31" t="s">
        <v>1172</v>
      </c>
      <c r="D132" s="31" t="s">
        <v>875</v>
      </c>
      <c r="E132" s="31" t="s">
        <v>529</v>
      </c>
      <c r="F132" s="84">
        <v>113136</v>
      </c>
      <c r="G132" s="32">
        <v>40.39</v>
      </c>
      <c r="H132" s="32" t="s">
        <v>835</v>
      </c>
    </row>
    <row r="133" spans="1:8" customFormat="1" ht="15" customHeight="1">
      <c r="A133" s="83">
        <v>45526</v>
      </c>
      <c r="B133" s="32">
        <v>511018</v>
      </c>
      <c r="C133" s="31" t="s">
        <v>1172</v>
      </c>
      <c r="D133" s="31" t="s">
        <v>1173</v>
      </c>
      <c r="E133" s="31" t="s">
        <v>529</v>
      </c>
      <c r="F133" s="84">
        <v>130000</v>
      </c>
      <c r="G133" s="32">
        <v>36.619999999999997</v>
      </c>
      <c r="H133" s="32" t="s">
        <v>835</v>
      </c>
    </row>
    <row r="134" spans="1:8" customFormat="1" ht="15" customHeight="1">
      <c r="A134" s="83">
        <v>45526</v>
      </c>
      <c r="B134" s="32">
        <v>511018</v>
      </c>
      <c r="C134" s="31" t="s">
        <v>1172</v>
      </c>
      <c r="D134" s="31" t="s">
        <v>1174</v>
      </c>
      <c r="E134" s="31" t="s">
        <v>529</v>
      </c>
      <c r="F134" s="84">
        <v>5100</v>
      </c>
      <c r="G134" s="32">
        <v>40.46</v>
      </c>
      <c r="H134" s="32" t="s">
        <v>835</v>
      </c>
    </row>
    <row r="135" spans="1:8" customFormat="1" ht="15" customHeight="1">
      <c r="A135" s="83">
        <v>45526</v>
      </c>
      <c r="B135" s="32">
        <v>511018</v>
      </c>
      <c r="C135" s="31" t="s">
        <v>1172</v>
      </c>
      <c r="D135" s="31" t="s">
        <v>1174</v>
      </c>
      <c r="E135" s="31" t="s">
        <v>528</v>
      </c>
      <c r="F135" s="84">
        <v>265755</v>
      </c>
      <c r="G135" s="32">
        <v>38.36</v>
      </c>
      <c r="H135" s="32" t="s">
        <v>835</v>
      </c>
    </row>
    <row r="136" spans="1:8" customFormat="1" ht="15" customHeight="1">
      <c r="A136" s="83">
        <v>45526</v>
      </c>
      <c r="B136" s="32" t="s">
        <v>1175</v>
      </c>
      <c r="C136" s="31" t="s">
        <v>1176</v>
      </c>
      <c r="D136" s="31" t="s">
        <v>1177</v>
      </c>
      <c r="E136" s="31" t="s">
        <v>528</v>
      </c>
      <c r="F136" s="84">
        <v>5853802</v>
      </c>
      <c r="G136" s="32">
        <v>31.07</v>
      </c>
      <c r="H136" s="32" t="s">
        <v>835</v>
      </c>
    </row>
    <row r="137" spans="1:8" customFormat="1" ht="15" customHeight="1">
      <c r="A137" s="83">
        <v>45526</v>
      </c>
      <c r="B137" s="32" t="s">
        <v>1175</v>
      </c>
      <c r="C137" s="31" t="s">
        <v>1176</v>
      </c>
      <c r="D137" s="31" t="s">
        <v>1177</v>
      </c>
      <c r="E137" s="31" t="s">
        <v>528</v>
      </c>
      <c r="F137" s="84">
        <v>2637770</v>
      </c>
      <c r="G137" s="32">
        <v>31.2</v>
      </c>
      <c r="H137" s="32" t="s">
        <v>835</v>
      </c>
    </row>
    <row r="138" spans="1:8" customFormat="1" ht="15" customHeight="1">
      <c r="A138" s="83">
        <v>45526</v>
      </c>
      <c r="B138" s="32" t="s">
        <v>1175</v>
      </c>
      <c r="C138" s="31" t="s">
        <v>1176</v>
      </c>
      <c r="D138" s="31" t="s">
        <v>875</v>
      </c>
      <c r="E138" s="31" t="s">
        <v>528</v>
      </c>
      <c r="F138" s="84">
        <v>1546365</v>
      </c>
      <c r="G138" s="32">
        <v>31.18</v>
      </c>
      <c r="H138" s="32" t="s">
        <v>835</v>
      </c>
    </row>
    <row r="139" spans="1:8" customFormat="1" ht="15" customHeight="1">
      <c r="A139" s="83">
        <v>45526</v>
      </c>
      <c r="B139" s="32" t="s">
        <v>1178</v>
      </c>
      <c r="C139" s="31" t="s">
        <v>1179</v>
      </c>
      <c r="D139" s="31" t="s">
        <v>1180</v>
      </c>
      <c r="E139" s="31" t="s">
        <v>528</v>
      </c>
      <c r="F139" s="84">
        <v>830814</v>
      </c>
      <c r="G139" s="32">
        <v>1.77</v>
      </c>
      <c r="H139" s="32" t="s">
        <v>835</v>
      </c>
    </row>
    <row r="140" spans="1:8" customFormat="1" ht="15" customHeight="1">
      <c r="A140" s="83">
        <v>45526</v>
      </c>
      <c r="B140" s="32" t="s">
        <v>1011</v>
      </c>
      <c r="C140" s="31" t="s">
        <v>1012</v>
      </c>
      <c r="D140" s="31" t="s">
        <v>989</v>
      </c>
      <c r="E140" s="31" t="s">
        <v>528</v>
      </c>
      <c r="F140" s="84">
        <v>843601</v>
      </c>
      <c r="G140" s="32">
        <v>82.88</v>
      </c>
      <c r="H140" s="32" t="s">
        <v>835</v>
      </c>
    </row>
    <row r="141" spans="1:8" customFormat="1" ht="15" customHeight="1">
      <c r="A141" s="83">
        <v>45526</v>
      </c>
      <c r="B141" s="32" t="s">
        <v>1181</v>
      </c>
      <c r="C141" s="31" t="s">
        <v>1182</v>
      </c>
      <c r="D141" s="31" t="s">
        <v>1028</v>
      </c>
      <c r="E141" s="31" t="s">
        <v>528</v>
      </c>
      <c r="F141" s="84">
        <v>250000</v>
      </c>
      <c r="G141" s="32">
        <v>366.03</v>
      </c>
      <c r="H141" s="32" t="s">
        <v>835</v>
      </c>
    </row>
    <row r="142" spans="1:8" customFormat="1" ht="15" customHeight="1">
      <c r="A142" s="83">
        <v>45526</v>
      </c>
      <c r="B142" s="32" t="s">
        <v>671</v>
      </c>
      <c r="C142" s="31" t="s">
        <v>1013</v>
      </c>
      <c r="D142" s="31" t="s">
        <v>876</v>
      </c>
      <c r="E142" s="31" t="s">
        <v>528</v>
      </c>
      <c r="F142" s="84">
        <v>751338</v>
      </c>
      <c r="G142" s="32">
        <v>95.26</v>
      </c>
      <c r="H142" s="32" t="s">
        <v>835</v>
      </c>
    </row>
    <row r="143" spans="1:8" customFormat="1" ht="15" customHeight="1">
      <c r="A143" s="83">
        <v>45526</v>
      </c>
      <c r="B143" s="32" t="s">
        <v>671</v>
      </c>
      <c r="C143" s="31" t="s">
        <v>1013</v>
      </c>
      <c r="D143" s="31" t="s">
        <v>927</v>
      </c>
      <c r="E143" s="31" t="s">
        <v>528</v>
      </c>
      <c r="F143" s="84">
        <v>676725</v>
      </c>
      <c r="G143" s="32">
        <v>95.6</v>
      </c>
      <c r="H143" s="32" t="s">
        <v>835</v>
      </c>
    </row>
    <row r="144" spans="1:8" customFormat="1" ht="15" customHeight="1">
      <c r="A144" s="83">
        <v>45526</v>
      </c>
      <c r="B144" s="32" t="s">
        <v>671</v>
      </c>
      <c r="C144" s="31" t="s">
        <v>1013</v>
      </c>
      <c r="D144" s="31" t="s">
        <v>888</v>
      </c>
      <c r="E144" s="31" t="s">
        <v>528</v>
      </c>
      <c r="F144" s="84">
        <v>1052100</v>
      </c>
      <c r="G144" s="32">
        <v>95.44</v>
      </c>
      <c r="H144" s="32" t="s">
        <v>835</v>
      </c>
    </row>
    <row r="145" spans="1:8" customFormat="1" ht="15" customHeight="1">
      <c r="A145" s="83">
        <v>45526</v>
      </c>
      <c r="B145" s="32" t="s">
        <v>671</v>
      </c>
      <c r="C145" s="31" t="s">
        <v>1013</v>
      </c>
      <c r="D145" s="31" t="s">
        <v>1183</v>
      </c>
      <c r="E145" s="31" t="s">
        <v>528</v>
      </c>
      <c r="F145" s="84">
        <v>750000</v>
      </c>
      <c r="G145" s="32">
        <v>96.63</v>
      </c>
      <c r="H145" s="32" t="s">
        <v>835</v>
      </c>
    </row>
    <row r="146" spans="1:8" customFormat="1" ht="15" customHeight="1">
      <c r="A146" s="83">
        <v>45526</v>
      </c>
      <c r="B146" s="32" t="s">
        <v>1014</v>
      </c>
      <c r="C146" s="31" t="s">
        <v>1015</v>
      </c>
      <c r="D146" s="31" t="s">
        <v>927</v>
      </c>
      <c r="E146" s="31" t="s">
        <v>528</v>
      </c>
      <c r="F146" s="84">
        <v>69012</v>
      </c>
      <c r="G146" s="32">
        <v>171.48</v>
      </c>
      <c r="H146" s="32" t="s">
        <v>835</v>
      </c>
    </row>
    <row r="147" spans="1:8" customFormat="1" ht="15" customHeight="1">
      <c r="A147" s="83">
        <v>45526</v>
      </c>
      <c r="B147" s="32" t="s">
        <v>1014</v>
      </c>
      <c r="C147" s="31" t="s">
        <v>1015</v>
      </c>
      <c r="D147" s="31" t="s">
        <v>1024</v>
      </c>
      <c r="E147" s="31" t="s">
        <v>528</v>
      </c>
      <c r="F147" s="84">
        <v>73987</v>
      </c>
      <c r="G147" s="32">
        <v>169.81</v>
      </c>
      <c r="H147" s="32" t="s">
        <v>835</v>
      </c>
    </row>
    <row r="148" spans="1:8" customFormat="1" ht="15" customHeight="1">
      <c r="A148" s="83">
        <v>45526</v>
      </c>
      <c r="B148" s="32" t="s">
        <v>1014</v>
      </c>
      <c r="C148" s="31" t="s">
        <v>1015</v>
      </c>
      <c r="D148" s="31" t="s">
        <v>1016</v>
      </c>
      <c r="E148" s="31" t="s">
        <v>528</v>
      </c>
      <c r="F148" s="84">
        <v>360280</v>
      </c>
      <c r="G148" s="32">
        <v>170.06</v>
      </c>
      <c r="H148" s="32" t="s">
        <v>835</v>
      </c>
    </row>
    <row r="149" spans="1:8" customFormat="1" ht="15" customHeight="1">
      <c r="A149" s="83">
        <v>45526</v>
      </c>
      <c r="B149" s="32" t="s">
        <v>1184</v>
      </c>
      <c r="C149" s="31" t="s">
        <v>1185</v>
      </c>
      <c r="D149" s="31" t="s">
        <v>927</v>
      </c>
      <c r="E149" s="31" t="s">
        <v>528</v>
      </c>
      <c r="F149" s="84">
        <v>65743</v>
      </c>
      <c r="G149" s="32">
        <v>137.25</v>
      </c>
      <c r="H149" s="32" t="s">
        <v>835</v>
      </c>
    </row>
    <row r="150" spans="1:8" customFormat="1" ht="15" customHeight="1">
      <c r="A150" s="83">
        <v>45526</v>
      </c>
      <c r="B150" s="32" t="s">
        <v>1184</v>
      </c>
      <c r="C150" s="31" t="s">
        <v>1185</v>
      </c>
      <c r="D150" s="31" t="s">
        <v>1186</v>
      </c>
      <c r="E150" s="31" t="s">
        <v>528</v>
      </c>
      <c r="F150" s="84">
        <v>53400</v>
      </c>
      <c r="G150" s="32">
        <v>139.33000000000001</v>
      </c>
      <c r="H150" s="32" t="s">
        <v>835</v>
      </c>
    </row>
    <row r="151" spans="1:8" customFormat="1" ht="15" customHeight="1">
      <c r="A151" s="83">
        <v>45526</v>
      </c>
      <c r="B151" s="32" t="s">
        <v>1017</v>
      </c>
      <c r="C151" s="31" t="s">
        <v>1018</v>
      </c>
      <c r="D151" s="31" t="s">
        <v>967</v>
      </c>
      <c r="E151" s="31" t="s">
        <v>528</v>
      </c>
      <c r="F151" s="84">
        <v>26400</v>
      </c>
      <c r="G151" s="32">
        <v>112.45</v>
      </c>
      <c r="H151" s="32" t="s">
        <v>835</v>
      </c>
    </row>
    <row r="152" spans="1:8" customFormat="1" ht="15" customHeight="1">
      <c r="A152" s="83">
        <v>45526</v>
      </c>
      <c r="B152" s="32" t="s">
        <v>1017</v>
      </c>
      <c r="C152" s="31" t="s">
        <v>1018</v>
      </c>
      <c r="D152" s="31" t="s">
        <v>958</v>
      </c>
      <c r="E152" s="31" t="s">
        <v>528</v>
      </c>
      <c r="F152" s="84">
        <v>55200</v>
      </c>
      <c r="G152" s="32">
        <v>112.45</v>
      </c>
      <c r="H152" s="32" t="s">
        <v>835</v>
      </c>
    </row>
    <row r="153" spans="1:8" customFormat="1" ht="15" customHeight="1">
      <c r="A153" s="83">
        <v>45526</v>
      </c>
      <c r="B153" s="32" t="s">
        <v>1017</v>
      </c>
      <c r="C153" s="31" t="s">
        <v>1018</v>
      </c>
      <c r="D153" s="31" t="s">
        <v>1075</v>
      </c>
      <c r="E153" s="31" t="s">
        <v>528</v>
      </c>
      <c r="F153" s="84">
        <v>48000</v>
      </c>
      <c r="G153" s="32">
        <v>112.45</v>
      </c>
      <c r="H153" s="32" t="s">
        <v>835</v>
      </c>
    </row>
    <row r="154" spans="1:8" customFormat="1" ht="15" customHeight="1">
      <c r="A154" s="83">
        <v>45526</v>
      </c>
      <c r="B154" s="32" t="s">
        <v>1017</v>
      </c>
      <c r="C154" s="31" t="s">
        <v>1018</v>
      </c>
      <c r="D154" s="31" t="s">
        <v>875</v>
      </c>
      <c r="E154" s="31" t="s">
        <v>528</v>
      </c>
      <c r="F154" s="84">
        <v>60000</v>
      </c>
      <c r="G154" s="32">
        <v>112.45</v>
      </c>
      <c r="H154" s="32" t="s">
        <v>835</v>
      </c>
    </row>
    <row r="155" spans="1:8" customFormat="1" ht="15" customHeight="1">
      <c r="A155" s="83">
        <v>45526</v>
      </c>
      <c r="B155" s="32" t="s">
        <v>1187</v>
      </c>
      <c r="C155" s="31" t="s">
        <v>1188</v>
      </c>
      <c r="D155" s="31" t="s">
        <v>1020</v>
      </c>
      <c r="E155" s="31" t="s">
        <v>528</v>
      </c>
      <c r="F155" s="84">
        <v>90349</v>
      </c>
      <c r="G155" s="32">
        <v>134.74</v>
      </c>
      <c r="H155" s="32" t="s">
        <v>835</v>
      </c>
    </row>
    <row r="156" spans="1:8" customFormat="1" ht="15" customHeight="1">
      <c r="A156" s="83">
        <v>45526</v>
      </c>
      <c r="B156" s="32" t="s">
        <v>1189</v>
      </c>
      <c r="C156" s="31" t="s">
        <v>1190</v>
      </c>
      <c r="D156" s="31" t="s">
        <v>888</v>
      </c>
      <c r="E156" s="31" t="s">
        <v>528</v>
      </c>
      <c r="F156" s="84">
        <v>1269724</v>
      </c>
      <c r="G156" s="32">
        <v>163.26</v>
      </c>
      <c r="H156" s="32" t="s">
        <v>835</v>
      </c>
    </row>
    <row r="157" spans="1:8" customFormat="1" ht="15" customHeight="1">
      <c r="A157" s="83">
        <v>45526</v>
      </c>
      <c r="B157" s="32" t="s">
        <v>792</v>
      </c>
      <c r="C157" s="31" t="s">
        <v>1191</v>
      </c>
      <c r="D157" s="31" t="s">
        <v>1192</v>
      </c>
      <c r="E157" s="31" t="s">
        <v>528</v>
      </c>
      <c r="F157" s="84">
        <v>9886882</v>
      </c>
      <c r="G157" s="32">
        <v>1201</v>
      </c>
      <c r="H157" s="32" t="s">
        <v>835</v>
      </c>
    </row>
    <row r="158" spans="1:8" customFormat="1" ht="15" customHeight="1">
      <c r="A158" s="83">
        <v>45526</v>
      </c>
      <c r="B158" s="32" t="s">
        <v>1193</v>
      </c>
      <c r="C158" s="31" t="s">
        <v>1194</v>
      </c>
      <c r="D158" s="31" t="s">
        <v>1195</v>
      </c>
      <c r="E158" s="31" t="s">
        <v>528</v>
      </c>
      <c r="F158" s="84">
        <v>160500</v>
      </c>
      <c r="G158" s="32">
        <v>108</v>
      </c>
      <c r="H158" s="32" t="s">
        <v>835</v>
      </c>
    </row>
    <row r="159" spans="1:8" customFormat="1" ht="15" customHeight="1">
      <c r="A159" s="83">
        <v>45526</v>
      </c>
      <c r="B159" s="32" t="s">
        <v>1021</v>
      </c>
      <c r="C159" s="31" t="s">
        <v>1022</v>
      </c>
      <c r="D159" s="31" t="s">
        <v>1023</v>
      </c>
      <c r="E159" s="31" t="s">
        <v>528</v>
      </c>
      <c r="F159" s="84">
        <v>39000</v>
      </c>
      <c r="G159" s="32">
        <v>148.71</v>
      </c>
      <c r="H159" s="32" t="s">
        <v>835</v>
      </c>
    </row>
    <row r="160" spans="1:8" customFormat="1" ht="15" customHeight="1">
      <c r="A160" s="83">
        <v>45526</v>
      </c>
      <c r="B160" s="32" t="s">
        <v>1196</v>
      </c>
      <c r="C160" s="31" t="s">
        <v>1197</v>
      </c>
      <c r="D160" s="31" t="s">
        <v>888</v>
      </c>
      <c r="E160" s="31" t="s">
        <v>528</v>
      </c>
      <c r="F160" s="84">
        <v>379494</v>
      </c>
      <c r="G160" s="32">
        <v>459.33</v>
      </c>
      <c r="H160" s="32" t="s">
        <v>835</v>
      </c>
    </row>
    <row r="161" spans="1:8" customFormat="1" ht="15" customHeight="1">
      <c r="A161" s="83">
        <v>45526</v>
      </c>
      <c r="B161" s="32" t="s">
        <v>1198</v>
      </c>
      <c r="C161" s="31" t="s">
        <v>1199</v>
      </c>
      <c r="D161" s="31" t="s">
        <v>888</v>
      </c>
      <c r="E161" s="31" t="s">
        <v>528</v>
      </c>
      <c r="F161" s="84">
        <v>144840</v>
      </c>
      <c r="G161" s="32">
        <v>138.22</v>
      </c>
      <c r="H161" s="32" t="s">
        <v>835</v>
      </c>
    </row>
    <row r="162" spans="1:8" customFormat="1" ht="15" customHeight="1">
      <c r="A162" s="83">
        <v>45526</v>
      </c>
      <c r="B162" s="32" t="s">
        <v>1200</v>
      </c>
      <c r="C162" s="31" t="s">
        <v>1201</v>
      </c>
      <c r="D162" s="31" t="s">
        <v>1202</v>
      </c>
      <c r="E162" s="31" t="s">
        <v>528</v>
      </c>
      <c r="F162" s="84">
        <v>293932</v>
      </c>
      <c r="G162" s="32">
        <v>16.48</v>
      </c>
      <c r="H162" s="32" t="s">
        <v>835</v>
      </c>
    </row>
    <row r="163" spans="1:8" customFormat="1" ht="15" customHeight="1">
      <c r="A163" s="83">
        <v>45526</v>
      </c>
      <c r="B163" s="32" t="s">
        <v>418</v>
      </c>
      <c r="C163" s="31" t="s">
        <v>1203</v>
      </c>
      <c r="D163" s="31" t="s">
        <v>1204</v>
      </c>
      <c r="E163" s="31" t="s">
        <v>528</v>
      </c>
      <c r="F163" s="84">
        <v>9274717</v>
      </c>
      <c r="G163" s="32">
        <v>539.1</v>
      </c>
      <c r="H163" s="32" t="s">
        <v>835</v>
      </c>
    </row>
    <row r="164" spans="1:8" customFormat="1" ht="15" customHeight="1">
      <c r="A164" s="83">
        <v>45526</v>
      </c>
      <c r="B164" s="32" t="s">
        <v>418</v>
      </c>
      <c r="C164" s="31" t="s">
        <v>1203</v>
      </c>
      <c r="D164" s="31" t="s">
        <v>1205</v>
      </c>
      <c r="E164" s="31" t="s">
        <v>528</v>
      </c>
      <c r="F164" s="84">
        <v>11402427</v>
      </c>
      <c r="G164" s="32">
        <v>539.1</v>
      </c>
      <c r="H164" s="32" t="s">
        <v>835</v>
      </c>
    </row>
    <row r="165" spans="1:8" customFormat="1" ht="15" customHeight="1">
      <c r="A165" s="83">
        <v>45526</v>
      </c>
      <c r="B165" s="32" t="s">
        <v>418</v>
      </c>
      <c r="C165" s="31" t="s">
        <v>1203</v>
      </c>
      <c r="D165" s="31" t="s">
        <v>1007</v>
      </c>
      <c r="E165" s="31" t="s">
        <v>528</v>
      </c>
      <c r="F165" s="84">
        <v>7251796</v>
      </c>
      <c r="G165" s="32">
        <v>539.1</v>
      </c>
      <c r="H165" s="32" t="s">
        <v>835</v>
      </c>
    </row>
    <row r="166" spans="1:8" customFormat="1" ht="15" customHeight="1">
      <c r="A166" s="83">
        <v>45526</v>
      </c>
      <c r="B166" s="32" t="s">
        <v>418</v>
      </c>
      <c r="C166" s="31" t="s">
        <v>1203</v>
      </c>
      <c r="D166" s="31" t="s">
        <v>1206</v>
      </c>
      <c r="E166" s="31" t="s">
        <v>528</v>
      </c>
      <c r="F166" s="84">
        <v>7006202</v>
      </c>
      <c r="G166" s="32">
        <v>539.1</v>
      </c>
      <c r="H166" s="32" t="s">
        <v>835</v>
      </c>
    </row>
    <row r="167" spans="1:8" customFormat="1" ht="15" customHeight="1">
      <c r="A167" s="83">
        <v>45526</v>
      </c>
      <c r="B167" s="32" t="s">
        <v>418</v>
      </c>
      <c r="C167" s="31" t="s">
        <v>1203</v>
      </c>
      <c r="D167" s="31" t="s">
        <v>1204</v>
      </c>
      <c r="E167" s="31" t="s">
        <v>528</v>
      </c>
      <c r="F167" s="84">
        <v>9274717</v>
      </c>
      <c r="G167" s="32">
        <v>539.1</v>
      </c>
      <c r="H167" s="32" t="s">
        <v>835</v>
      </c>
    </row>
    <row r="168" spans="1:8" customFormat="1" ht="15" customHeight="1">
      <c r="A168" s="83">
        <v>45526</v>
      </c>
      <c r="B168" s="32" t="s">
        <v>418</v>
      </c>
      <c r="C168" s="31" t="s">
        <v>1203</v>
      </c>
      <c r="D168" s="31" t="s">
        <v>1207</v>
      </c>
      <c r="E168" s="31" t="s">
        <v>528</v>
      </c>
      <c r="F168" s="84">
        <v>7419774</v>
      </c>
      <c r="G168" s="32">
        <v>539.1</v>
      </c>
      <c r="H168" s="32" t="s">
        <v>835</v>
      </c>
    </row>
    <row r="169" spans="1:8" customFormat="1" ht="15" customHeight="1">
      <c r="A169" s="83">
        <v>45526</v>
      </c>
      <c r="B169" s="32" t="s">
        <v>1208</v>
      </c>
      <c r="C169" s="31" t="s">
        <v>1209</v>
      </c>
      <c r="D169" s="31" t="s">
        <v>1210</v>
      </c>
      <c r="E169" s="31" t="s">
        <v>528</v>
      </c>
      <c r="F169" s="84">
        <v>2324837</v>
      </c>
      <c r="G169" s="32">
        <v>2.91</v>
      </c>
      <c r="H169" s="32" t="s">
        <v>835</v>
      </c>
    </row>
    <row r="170" spans="1:8" customFormat="1" ht="15" customHeight="1">
      <c r="A170" s="83">
        <v>45526</v>
      </c>
      <c r="B170" s="32" t="s">
        <v>1211</v>
      </c>
      <c r="C170" s="31" t="s">
        <v>1212</v>
      </c>
      <c r="D170" s="31" t="s">
        <v>888</v>
      </c>
      <c r="E170" s="31" t="s">
        <v>528</v>
      </c>
      <c r="F170" s="84">
        <v>72687</v>
      </c>
      <c r="G170" s="32">
        <v>776.65</v>
      </c>
      <c r="H170" s="32" t="s">
        <v>835</v>
      </c>
    </row>
    <row r="171" spans="1:8" customFormat="1" ht="15" customHeight="1">
      <c r="A171" s="83">
        <v>45526</v>
      </c>
      <c r="B171" s="32" t="s">
        <v>1213</v>
      </c>
      <c r="C171" s="31" t="s">
        <v>1214</v>
      </c>
      <c r="D171" s="31" t="s">
        <v>915</v>
      </c>
      <c r="E171" s="31" t="s">
        <v>528</v>
      </c>
      <c r="F171" s="84">
        <v>501000</v>
      </c>
      <c r="G171" s="32">
        <v>36.22</v>
      </c>
      <c r="H171" s="32" t="s">
        <v>835</v>
      </c>
    </row>
    <row r="172" spans="1:8" customFormat="1" ht="15" customHeight="1">
      <c r="A172" s="83">
        <v>45526</v>
      </c>
      <c r="B172" s="32" t="s">
        <v>1213</v>
      </c>
      <c r="C172" s="31" t="s">
        <v>1214</v>
      </c>
      <c r="D172" s="31" t="s">
        <v>1215</v>
      </c>
      <c r="E172" s="31" t="s">
        <v>528</v>
      </c>
      <c r="F172" s="84">
        <v>102000</v>
      </c>
      <c r="G172" s="32">
        <v>36.200000000000003</v>
      </c>
      <c r="H172" s="32" t="s">
        <v>835</v>
      </c>
    </row>
    <row r="173" spans="1:8" customFormat="1" ht="15" customHeight="1">
      <c r="A173" s="83">
        <v>45526</v>
      </c>
      <c r="B173" s="32" t="s">
        <v>1213</v>
      </c>
      <c r="C173" s="31" t="s">
        <v>1214</v>
      </c>
      <c r="D173" s="31" t="s">
        <v>964</v>
      </c>
      <c r="E173" s="31" t="s">
        <v>528</v>
      </c>
      <c r="F173" s="84">
        <v>123000</v>
      </c>
      <c r="G173" s="32">
        <v>37.72</v>
      </c>
      <c r="H173" s="32" t="s">
        <v>835</v>
      </c>
    </row>
    <row r="174" spans="1:8" customFormat="1" ht="15" customHeight="1">
      <c r="A174" s="83">
        <v>45526</v>
      </c>
      <c r="B174" s="32" t="s">
        <v>1213</v>
      </c>
      <c r="C174" s="31" t="s">
        <v>1214</v>
      </c>
      <c r="D174" s="31" t="s">
        <v>1216</v>
      </c>
      <c r="E174" s="31" t="s">
        <v>528</v>
      </c>
      <c r="F174" s="84">
        <v>99000</v>
      </c>
      <c r="G174" s="32">
        <v>36.200000000000003</v>
      </c>
      <c r="H174" s="32" t="s">
        <v>835</v>
      </c>
    </row>
    <row r="175" spans="1:8" customFormat="1" ht="15" customHeight="1">
      <c r="A175" s="83">
        <v>45526</v>
      </c>
      <c r="B175" s="32" t="s">
        <v>1213</v>
      </c>
      <c r="C175" s="31" t="s">
        <v>1214</v>
      </c>
      <c r="D175" s="31" t="s">
        <v>1217</v>
      </c>
      <c r="E175" s="31" t="s">
        <v>528</v>
      </c>
      <c r="F175" s="84">
        <v>384000</v>
      </c>
      <c r="G175" s="32">
        <v>43.26</v>
      </c>
      <c r="H175" s="32" t="s">
        <v>835</v>
      </c>
    </row>
    <row r="176" spans="1:8" customFormat="1" ht="15" customHeight="1">
      <c r="A176" s="83">
        <v>45526</v>
      </c>
      <c r="B176" s="32" t="s">
        <v>1213</v>
      </c>
      <c r="C176" s="31" t="s">
        <v>1214</v>
      </c>
      <c r="D176" s="31" t="s">
        <v>1218</v>
      </c>
      <c r="E176" s="31" t="s">
        <v>528</v>
      </c>
      <c r="F176" s="84">
        <v>258000</v>
      </c>
      <c r="G176" s="32">
        <v>36.24</v>
      </c>
      <c r="H176" s="32" t="s">
        <v>835</v>
      </c>
    </row>
    <row r="177" spans="1:8" customFormat="1" ht="15" customHeight="1">
      <c r="A177" s="83">
        <v>45526</v>
      </c>
      <c r="B177" s="32" t="s">
        <v>1219</v>
      </c>
      <c r="C177" s="31" t="s">
        <v>1220</v>
      </c>
      <c r="D177" s="31" t="s">
        <v>1221</v>
      </c>
      <c r="E177" s="31" t="s">
        <v>528</v>
      </c>
      <c r="F177" s="84">
        <v>70000</v>
      </c>
      <c r="G177" s="32">
        <v>197.63</v>
      </c>
      <c r="H177" s="32" t="s">
        <v>835</v>
      </c>
    </row>
    <row r="178" spans="1:8" customFormat="1" ht="15" customHeight="1">
      <c r="A178" s="83">
        <v>45526</v>
      </c>
      <c r="B178" s="32" t="s">
        <v>1026</v>
      </c>
      <c r="C178" s="31" t="s">
        <v>1027</v>
      </c>
      <c r="D178" s="31" t="s">
        <v>888</v>
      </c>
      <c r="E178" s="31" t="s">
        <v>528</v>
      </c>
      <c r="F178" s="84">
        <v>190740</v>
      </c>
      <c r="G178" s="32">
        <v>147.84</v>
      </c>
      <c r="H178" s="32" t="s">
        <v>835</v>
      </c>
    </row>
    <row r="179" spans="1:8" customFormat="1" ht="15" customHeight="1">
      <c r="A179" s="83">
        <v>45526</v>
      </c>
      <c r="B179" s="32" t="s">
        <v>1112</v>
      </c>
      <c r="C179" s="31" t="s">
        <v>1222</v>
      </c>
      <c r="D179" s="31" t="s">
        <v>1223</v>
      </c>
      <c r="E179" s="31" t="s">
        <v>528</v>
      </c>
      <c r="F179" s="84">
        <v>150000</v>
      </c>
      <c r="G179" s="32">
        <v>8.24</v>
      </c>
      <c r="H179" s="32" t="s">
        <v>835</v>
      </c>
    </row>
    <row r="180" spans="1:8" customFormat="1" ht="15" customHeight="1">
      <c r="A180" s="83">
        <v>45526</v>
      </c>
      <c r="B180" s="32" t="s">
        <v>1112</v>
      </c>
      <c r="C180" s="31" t="s">
        <v>1222</v>
      </c>
      <c r="D180" s="31" t="s">
        <v>1224</v>
      </c>
      <c r="E180" s="31" t="s">
        <v>528</v>
      </c>
      <c r="F180" s="84">
        <v>135708</v>
      </c>
      <c r="G180" s="32">
        <v>8.61</v>
      </c>
      <c r="H180" s="32" t="s">
        <v>835</v>
      </c>
    </row>
    <row r="181" spans="1:8" customFormat="1" ht="15" customHeight="1">
      <c r="A181" s="83">
        <v>45526</v>
      </c>
      <c r="B181" s="32" t="s">
        <v>1112</v>
      </c>
      <c r="C181" s="31" t="s">
        <v>1222</v>
      </c>
      <c r="D181" s="31" t="s">
        <v>1225</v>
      </c>
      <c r="E181" s="31" t="s">
        <v>528</v>
      </c>
      <c r="F181" s="84">
        <v>295612</v>
      </c>
      <c r="G181" s="32">
        <v>8.7799999999999994</v>
      </c>
      <c r="H181" s="32" t="s">
        <v>835</v>
      </c>
    </row>
    <row r="182" spans="1:8" customFormat="1" ht="15" customHeight="1">
      <c r="A182" s="83">
        <v>45526</v>
      </c>
      <c r="B182" s="32" t="s">
        <v>1112</v>
      </c>
      <c r="C182" s="31" t="s">
        <v>1222</v>
      </c>
      <c r="D182" s="31" t="s">
        <v>1226</v>
      </c>
      <c r="E182" s="31" t="s">
        <v>528</v>
      </c>
      <c r="F182" s="84">
        <v>47816</v>
      </c>
      <c r="G182" s="32">
        <v>7.85</v>
      </c>
      <c r="H182" s="32" t="s">
        <v>835</v>
      </c>
    </row>
    <row r="183" spans="1:8" customFormat="1" ht="15" customHeight="1">
      <c r="A183" s="83">
        <v>45526</v>
      </c>
      <c r="B183" s="32" t="s">
        <v>1112</v>
      </c>
      <c r="C183" s="31" t="s">
        <v>1222</v>
      </c>
      <c r="D183" s="31" t="s">
        <v>958</v>
      </c>
      <c r="E183" s="31" t="s">
        <v>528</v>
      </c>
      <c r="F183" s="84">
        <v>55</v>
      </c>
      <c r="G183" s="32">
        <v>7.86</v>
      </c>
      <c r="H183" s="32" t="s">
        <v>835</v>
      </c>
    </row>
    <row r="184" spans="1:8" customFormat="1" ht="15" customHeight="1">
      <c r="A184" s="83">
        <v>45526</v>
      </c>
      <c r="B184" s="32" t="s">
        <v>1112</v>
      </c>
      <c r="C184" s="31" t="s">
        <v>1222</v>
      </c>
      <c r="D184" s="31" t="s">
        <v>1227</v>
      </c>
      <c r="E184" s="31" t="s">
        <v>528</v>
      </c>
      <c r="F184" s="84">
        <v>55048</v>
      </c>
      <c r="G184" s="32">
        <v>8.67</v>
      </c>
      <c r="H184" s="32" t="s">
        <v>835</v>
      </c>
    </row>
    <row r="185" spans="1:8" customFormat="1" ht="15" customHeight="1">
      <c r="A185" s="83">
        <v>45526</v>
      </c>
      <c r="B185" s="32" t="s">
        <v>965</v>
      </c>
      <c r="C185" s="31" t="s">
        <v>966</v>
      </c>
      <c r="D185" s="31" t="s">
        <v>949</v>
      </c>
      <c r="E185" s="31" t="s">
        <v>528</v>
      </c>
      <c r="F185" s="84">
        <v>4848792</v>
      </c>
      <c r="G185" s="32">
        <v>76.84</v>
      </c>
      <c r="H185" s="32" t="s">
        <v>835</v>
      </c>
    </row>
    <row r="186" spans="1:8" customFormat="1" ht="15" customHeight="1">
      <c r="A186" s="83">
        <v>45526</v>
      </c>
      <c r="B186" s="32" t="s">
        <v>965</v>
      </c>
      <c r="C186" s="31" t="s">
        <v>966</v>
      </c>
      <c r="D186" s="31" t="s">
        <v>1036</v>
      </c>
      <c r="E186" s="31" t="s">
        <v>528</v>
      </c>
      <c r="F186" s="84">
        <v>3224353</v>
      </c>
      <c r="G186" s="32">
        <v>76.290000000000006</v>
      </c>
      <c r="H186" s="32" t="s">
        <v>835</v>
      </c>
    </row>
    <row r="187" spans="1:8" customFormat="1" ht="15" customHeight="1">
      <c r="A187" s="83">
        <v>45526</v>
      </c>
      <c r="B187" s="32" t="s">
        <v>965</v>
      </c>
      <c r="C187" s="31" t="s">
        <v>966</v>
      </c>
      <c r="D187" s="31" t="s">
        <v>888</v>
      </c>
      <c r="E187" s="31" t="s">
        <v>528</v>
      </c>
      <c r="F187" s="84">
        <v>5605862</v>
      </c>
      <c r="G187" s="32">
        <v>74.97</v>
      </c>
      <c r="H187" s="32" t="s">
        <v>835</v>
      </c>
    </row>
    <row r="188" spans="1:8" customFormat="1" ht="15" customHeight="1">
      <c r="A188" s="83">
        <v>45526</v>
      </c>
      <c r="B188" s="32" t="s">
        <v>965</v>
      </c>
      <c r="C188" s="31" t="s">
        <v>966</v>
      </c>
      <c r="D188" s="31" t="s">
        <v>927</v>
      </c>
      <c r="E188" s="31" t="s">
        <v>528</v>
      </c>
      <c r="F188" s="84">
        <v>3508202</v>
      </c>
      <c r="G188" s="32">
        <v>76.25</v>
      </c>
      <c r="H188" s="32" t="s">
        <v>835</v>
      </c>
    </row>
    <row r="189" spans="1:8" customFormat="1" ht="15" customHeight="1">
      <c r="A189" s="83">
        <v>45526</v>
      </c>
      <c r="B189" s="32" t="s">
        <v>965</v>
      </c>
      <c r="C189" s="31" t="s">
        <v>966</v>
      </c>
      <c r="D189" s="31" t="s">
        <v>1228</v>
      </c>
      <c r="E189" s="31" t="s">
        <v>528</v>
      </c>
      <c r="F189" s="84">
        <v>2811091</v>
      </c>
      <c r="G189" s="32">
        <v>76.260000000000005</v>
      </c>
      <c r="H189" s="32" t="s">
        <v>835</v>
      </c>
    </row>
    <row r="190" spans="1:8" customFormat="1" ht="15" customHeight="1">
      <c r="A190" s="83">
        <v>45526</v>
      </c>
      <c r="B190" s="32" t="s">
        <v>965</v>
      </c>
      <c r="C190" s="31" t="s">
        <v>966</v>
      </c>
      <c r="D190" s="31" t="s">
        <v>876</v>
      </c>
      <c r="E190" s="31" t="s">
        <v>528</v>
      </c>
      <c r="F190" s="84">
        <v>9769260</v>
      </c>
      <c r="G190" s="32">
        <v>76.37</v>
      </c>
      <c r="H190" s="32" t="s">
        <v>835</v>
      </c>
    </row>
    <row r="191" spans="1:8" customFormat="1" ht="15" customHeight="1">
      <c r="A191" s="83">
        <v>45526</v>
      </c>
      <c r="B191" s="32" t="s">
        <v>1229</v>
      </c>
      <c r="C191" s="31" t="s">
        <v>1230</v>
      </c>
      <c r="D191" s="31" t="s">
        <v>876</v>
      </c>
      <c r="E191" s="31" t="s">
        <v>528</v>
      </c>
      <c r="F191" s="84">
        <v>753267</v>
      </c>
      <c r="G191" s="32">
        <v>65.69</v>
      </c>
      <c r="H191" s="32" t="s">
        <v>835</v>
      </c>
    </row>
    <row r="192" spans="1:8" customFormat="1" ht="15" customHeight="1">
      <c r="A192" s="83">
        <v>45526</v>
      </c>
      <c r="B192" s="32" t="s">
        <v>1029</v>
      </c>
      <c r="C192" s="31" t="s">
        <v>1030</v>
      </c>
      <c r="D192" s="31" t="s">
        <v>949</v>
      </c>
      <c r="E192" s="31" t="s">
        <v>528</v>
      </c>
      <c r="F192" s="84">
        <v>144592</v>
      </c>
      <c r="G192" s="32">
        <v>1145.27</v>
      </c>
      <c r="H192" s="32" t="s">
        <v>835</v>
      </c>
    </row>
    <row r="193" spans="1:8" customFormat="1" ht="15" customHeight="1">
      <c r="A193" s="83">
        <v>45526</v>
      </c>
      <c r="B193" s="32" t="s">
        <v>1029</v>
      </c>
      <c r="C193" s="31" t="s">
        <v>1030</v>
      </c>
      <c r="D193" s="31" t="s">
        <v>876</v>
      </c>
      <c r="E193" s="31" t="s">
        <v>528</v>
      </c>
      <c r="F193" s="84">
        <v>128384</v>
      </c>
      <c r="G193" s="32">
        <v>1140.5899999999999</v>
      </c>
      <c r="H193" s="32" t="s">
        <v>835</v>
      </c>
    </row>
    <row r="194" spans="1:8" customFormat="1" ht="15" customHeight="1">
      <c r="A194" s="83">
        <v>45526</v>
      </c>
      <c r="B194" s="32" t="s">
        <v>1029</v>
      </c>
      <c r="C194" s="31" t="s">
        <v>1030</v>
      </c>
      <c r="D194" s="31" t="s">
        <v>888</v>
      </c>
      <c r="E194" s="31" t="s">
        <v>528</v>
      </c>
      <c r="F194" s="84">
        <v>200558</v>
      </c>
      <c r="G194" s="32">
        <v>1141.28</v>
      </c>
      <c r="H194" s="32" t="s">
        <v>835</v>
      </c>
    </row>
    <row r="195" spans="1:8" customFormat="1" ht="15" customHeight="1">
      <c r="A195" s="296">
        <v>45526</v>
      </c>
      <c r="B195" s="297" t="s">
        <v>1231</v>
      </c>
      <c r="C195" s="194" t="s">
        <v>1232</v>
      </c>
      <c r="D195" s="194" t="s">
        <v>1233</v>
      </c>
      <c r="E195" s="194" t="s">
        <v>528</v>
      </c>
      <c r="F195" s="298">
        <v>1769026</v>
      </c>
      <c r="G195" s="297">
        <v>118</v>
      </c>
      <c r="H195" s="32" t="s">
        <v>835</v>
      </c>
    </row>
    <row r="196" spans="1:8" ht="15" customHeight="1">
      <c r="A196" s="299">
        <v>45526</v>
      </c>
      <c r="B196" s="218" t="s">
        <v>1231</v>
      </c>
      <c r="C196" s="206" t="s">
        <v>1232</v>
      </c>
      <c r="D196" s="206" t="s">
        <v>1234</v>
      </c>
      <c r="E196" s="206" t="s">
        <v>528</v>
      </c>
      <c r="F196" s="300">
        <v>1769025</v>
      </c>
      <c r="G196" s="218">
        <v>118</v>
      </c>
      <c r="H196" s="32" t="s">
        <v>835</v>
      </c>
    </row>
    <row r="197" spans="1:8" ht="15" customHeight="1">
      <c r="A197" s="299">
        <v>45526</v>
      </c>
      <c r="B197" s="218" t="s">
        <v>1235</v>
      </c>
      <c r="C197" s="206" t="s">
        <v>1236</v>
      </c>
      <c r="D197" s="206" t="s">
        <v>1237</v>
      </c>
      <c r="E197" s="206" t="s">
        <v>528</v>
      </c>
      <c r="F197" s="300">
        <v>159864</v>
      </c>
      <c r="G197" s="218">
        <v>12.01</v>
      </c>
      <c r="H197" s="32" t="s">
        <v>835</v>
      </c>
    </row>
    <row r="198" spans="1:8" ht="15" customHeight="1">
      <c r="A198" s="299">
        <v>45526</v>
      </c>
      <c r="B198" s="218" t="s">
        <v>1238</v>
      </c>
      <c r="C198" s="206" t="s">
        <v>1239</v>
      </c>
      <c r="D198" s="206" t="s">
        <v>1240</v>
      </c>
      <c r="E198" s="206" t="s">
        <v>528</v>
      </c>
      <c r="F198" s="300">
        <v>95600</v>
      </c>
      <c r="G198" s="218">
        <v>178.4</v>
      </c>
      <c r="H198" s="32" t="s">
        <v>835</v>
      </c>
    </row>
    <row r="199" spans="1:8" ht="15" customHeight="1">
      <c r="A199" s="299">
        <v>45526</v>
      </c>
      <c r="B199" s="218" t="s">
        <v>1031</v>
      </c>
      <c r="C199" s="206" t="s">
        <v>1032</v>
      </c>
      <c r="D199" s="206" t="s">
        <v>888</v>
      </c>
      <c r="E199" s="206" t="s">
        <v>528</v>
      </c>
      <c r="F199" s="300">
        <v>281147</v>
      </c>
      <c r="G199" s="218">
        <v>419.02</v>
      </c>
      <c r="H199" s="32" t="s">
        <v>835</v>
      </c>
    </row>
    <row r="200" spans="1:8" ht="15" customHeight="1">
      <c r="A200" s="299">
        <v>45526</v>
      </c>
      <c r="B200" s="218" t="s">
        <v>990</v>
      </c>
      <c r="C200" s="206" t="s">
        <v>991</v>
      </c>
      <c r="D200" s="206" t="s">
        <v>875</v>
      </c>
      <c r="E200" s="206" t="s">
        <v>528</v>
      </c>
      <c r="F200" s="300">
        <v>120600</v>
      </c>
      <c r="G200" s="218">
        <v>549.79999999999995</v>
      </c>
      <c r="H200" s="32" t="s">
        <v>835</v>
      </c>
    </row>
    <row r="201" spans="1:8" ht="15" customHeight="1">
      <c r="A201" s="299">
        <v>45526</v>
      </c>
      <c r="B201" s="218" t="s">
        <v>679</v>
      </c>
      <c r="C201" s="206" t="s">
        <v>1241</v>
      </c>
      <c r="D201" s="206" t="s">
        <v>888</v>
      </c>
      <c r="E201" s="206" t="s">
        <v>528</v>
      </c>
      <c r="F201" s="300">
        <v>564787</v>
      </c>
      <c r="G201" s="218">
        <v>222.13</v>
      </c>
      <c r="H201" s="32" t="s">
        <v>835</v>
      </c>
    </row>
    <row r="202" spans="1:8" ht="15" customHeight="1">
      <c r="A202" s="299">
        <v>45526</v>
      </c>
      <c r="B202" s="218" t="s">
        <v>1033</v>
      </c>
      <c r="C202" s="206" t="s">
        <v>1034</v>
      </c>
      <c r="D202" s="206" t="s">
        <v>949</v>
      </c>
      <c r="E202" s="206" t="s">
        <v>528</v>
      </c>
      <c r="F202" s="300">
        <v>40599</v>
      </c>
      <c r="G202" s="218">
        <v>1277.6300000000001</v>
      </c>
      <c r="H202" s="32" t="s">
        <v>835</v>
      </c>
    </row>
    <row r="203" spans="1:8" ht="15" customHeight="1">
      <c r="A203" s="299">
        <v>45526</v>
      </c>
      <c r="B203" s="218" t="s">
        <v>1033</v>
      </c>
      <c r="C203" s="206" t="s">
        <v>1034</v>
      </c>
      <c r="D203" s="206" t="s">
        <v>888</v>
      </c>
      <c r="E203" s="206" t="s">
        <v>528</v>
      </c>
      <c r="F203" s="300">
        <v>71263</v>
      </c>
      <c r="G203" s="218">
        <v>1271</v>
      </c>
      <c r="H203" s="32" t="s">
        <v>835</v>
      </c>
    </row>
    <row r="204" spans="1:8" ht="15" customHeight="1">
      <c r="A204" s="299">
        <v>45526</v>
      </c>
      <c r="B204" s="218" t="s">
        <v>1242</v>
      </c>
      <c r="C204" s="206" t="s">
        <v>1243</v>
      </c>
      <c r="D204" s="206" t="s">
        <v>1244</v>
      </c>
      <c r="E204" s="206" t="s">
        <v>528</v>
      </c>
      <c r="F204" s="300">
        <v>100000</v>
      </c>
      <c r="G204" s="218">
        <v>44.01</v>
      </c>
      <c r="H204" s="32" t="s">
        <v>835</v>
      </c>
    </row>
    <row r="205" spans="1:8" ht="15" customHeight="1">
      <c r="A205" s="299">
        <v>45526</v>
      </c>
      <c r="B205" s="218" t="s">
        <v>1245</v>
      </c>
      <c r="C205" s="206" t="s">
        <v>1246</v>
      </c>
      <c r="D205" s="206" t="s">
        <v>888</v>
      </c>
      <c r="E205" s="206" t="s">
        <v>528</v>
      </c>
      <c r="F205" s="300">
        <v>118893</v>
      </c>
      <c r="G205" s="218">
        <v>1437.13</v>
      </c>
      <c r="H205" s="32" t="s">
        <v>835</v>
      </c>
    </row>
    <row r="206" spans="1:8" ht="15" customHeight="1">
      <c r="A206" s="299">
        <v>45526</v>
      </c>
      <c r="B206" s="218" t="s">
        <v>1247</v>
      </c>
      <c r="C206" s="206" t="s">
        <v>1248</v>
      </c>
      <c r="D206" s="206" t="s">
        <v>1240</v>
      </c>
      <c r="E206" s="206" t="s">
        <v>528</v>
      </c>
      <c r="F206" s="300">
        <v>144323</v>
      </c>
      <c r="G206" s="218">
        <v>22.84</v>
      </c>
      <c r="H206" s="32" t="s">
        <v>835</v>
      </c>
    </row>
    <row r="207" spans="1:8" ht="15" customHeight="1">
      <c r="A207" s="299">
        <v>45526</v>
      </c>
      <c r="B207" s="218" t="s">
        <v>995</v>
      </c>
      <c r="C207" s="206" t="s">
        <v>1035</v>
      </c>
      <c r="D207" s="206" t="s">
        <v>888</v>
      </c>
      <c r="E207" s="206" t="s">
        <v>528</v>
      </c>
      <c r="F207" s="300">
        <v>1461853</v>
      </c>
      <c r="G207" s="218">
        <v>127.54</v>
      </c>
      <c r="H207" s="32" t="s">
        <v>835</v>
      </c>
    </row>
    <row r="208" spans="1:8" ht="15" customHeight="1">
      <c r="A208" s="299">
        <v>45526</v>
      </c>
      <c r="B208" s="218" t="s">
        <v>995</v>
      </c>
      <c r="C208" s="206" t="s">
        <v>1035</v>
      </c>
      <c r="D208" s="206" t="s">
        <v>1249</v>
      </c>
      <c r="E208" s="206" t="s">
        <v>528</v>
      </c>
      <c r="F208" s="300">
        <v>853300</v>
      </c>
      <c r="G208" s="218">
        <v>126.85</v>
      </c>
      <c r="H208" s="32" t="s">
        <v>835</v>
      </c>
    </row>
    <row r="209" spans="1:8" ht="15" customHeight="1">
      <c r="A209" s="299">
        <v>45526</v>
      </c>
      <c r="B209" s="218" t="s">
        <v>995</v>
      </c>
      <c r="C209" s="206" t="s">
        <v>1035</v>
      </c>
      <c r="D209" s="206" t="s">
        <v>949</v>
      </c>
      <c r="E209" s="206" t="s">
        <v>528</v>
      </c>
      <c r="F209" s="300">
        <v>935275</v>
      </c>
      <c r="G209" s="218">
        <v>127.62</v>
      </c>
      <c r="H209" s="32" t="s">
        <v>835</v>
      </c>
    </row>
    <row r="210" spans="1:8" ht="15" customHeight="1">
      <c r="A210" s="299">
        <v>45526</v>
      </c>
      <c r="B210" s="218" t="s">
        <v>1250</v>
      </c>
      <c r="C210" s="206" t="s">
        <v>1251</v>
      </c>
      <c r="D210" s="206" t="s">
        <v>1005</v>
      </c>
      <c r="E210" s="206" t="s">
        <v>528</v>
      </c>
      <c r="F210" s="300">
        <v>92126</v>
      </c>
      <c r="G210" s="218">
        <v>23.56</v>
      </c>
      <c r="H210" s="32" t="s">
        <v>835</v>
      </c>
    </row>
    <row r="211" spans="1:8" ht="15" customHeight="1">
      <c r="A211" s="299">
        <v>45526</v>
      </c>
      <c r="B211" s="218" t="s">
        <v>916</v>
      </c>
      <c r="C211" s="206" t="s">
        <v>917</v>
      </c>
      <c r="D211" s="206" t="s">
        <v>918</v>
      </c>
      <c r="E211" s="206" t="s">
        <v>528</v>
      </c>
      <c r="F211" s="300">
        <v>20800</v>
      </c>
      <c r="G211" s="218">
        <v>246.46</v>
      </c>
      <c r="H211" s="32" t="s">
        <v>835</v>
      </c>
    </row>
    <row r="212" spans="1:8" ht="15" customHeight="1">
      <c r="A212" s="299">
        <v>45526</v>
      </c>
      <c r="B212" s="218" t="s">
        <v>1252</v>
      </c>
      <c r="C212" s="206" t="s">
        <v>1253</v>
      </c>
      <c r="D212" s="206" t="s">
        <v>1254</v>
      </c>
      <c r="E212" s="206" t="s">
        <v>528</v>
      </c>
      <c r="F212" s="300">
        <v>24000</v>
      </c>
      <c r="G212" s="218">
        <v>123.76</v>
      </c>
      <c r="H212" s="32" t="s">
        <v>835</v>
      </c>
    </row>
    <row r="213" spans="1:8" ht="15" customHeight="1">
      <c r="A213" s="299">
        <v>45526</v>
      </c>
      <c r="B213" s="218" t="s">
        <v>1255</v>
      </c>
      <c r="C213" s="206" t="s">
        <v>1256</v>
      </c>
      <c r="D213" s="206" t="s">
        <v>888</v>
      </c>
      <c r="E213" s="206" t="s">
        <v>528</v>
      </c>
      <c r="F213" s="300">
        <v>362012</v>
      </c>
      <c r="G213" s="218">
        <v>189.51</v>
      </c>
      <c r="H213" s="32" t="s">
        <v>835</v>
      </c>
    </row>
    <row r="214" spans="1:8" ht="15" customHeight="1">
      <c r="A214" s="299">
        <v>45526</v>
      </c>
      <c r="B214" s="218" t="s">
        <v>1255</v>
      </c>
      <c r="C214" s="206" t="s">
        <v>1256</v>
      </c>
      <c r="D214" s="206" t="s">
        <v>927</v>
      </c>
      <c r="E214" s="206" t="s">
        <v>528</v>
      </c>
      <c r="F214" s="300">
        <v>409500</v>
      </c>
      <c r="G214" s="218">
        <v>190.09</v>
      </c>
      <c r="H214" s="32" t="s">
        <v>835</v>
      </c>
    </row>
    <row r="215" spans="1:8" ht="15" customHeight="1">
      <c r="A215" s="299">
        <v>45526</v>
      </c>
      <c r="B215" s="218" t="s">
        <v>1037</v>
      </c>
      <c r="C215" s="206" t="s">
        <v>1038</v>
      </c>
      <c r="D215" s="206" t="s">
        <v>1257</v>
      </c>
      <c r="E215" s="206" t="s">
        <v>528</v>
      </c>
      <c r="F215" s="300">
        <v>56000</v>
      </c>
      <c r="G215" s="218">
        <v>173.2</v>
      </c>
      <c r="H215" s="32" t="s">
        <v>835</v>
      </c>
    </row>
    <row r="216" spans="1:8" ht="15" customHeight="1">
      <c r="A216" s="299">
        <v>45526</v>
      </c>
      <c r="B216" s="218" t="s">
        <v>510</v>
      </c>
      <c r="C216" s="206" t="s">
        <v>1258</v>
      </c>
      <c r="D216" s="206" t="s">
        <v>888</v>
      </c>
      <c r="E216" s="206" t="s">
        <v>528</v>
      </c>
      <c r="F216" s="300">
        <v>813679</v>
      </c>
      <c r="G216" s="218">
        <v>599.25</v>
      </c>
      <c r="H216" s="32" t="s">
        <v>835</v>
      </c>
    </row>
    <row r="217" spans="1:8" ht="15" customHeight="1">
      <c r="A217" s="299">
        <v>45526</v>
      </c>
      <c r="B217" s="218" t="s">
        <v>1259</v>
      </c>
      <c r="C217" s="206" t="s">
        <v>1260</v>
      </c>
      <c r="D217" s="206" t="s">
        <v>1261</v>
      </c>
      <c r="E217" s="206" t="s">
        <v>528</v>
      </c>
      <c r="F217" s="300">
        <v>44000</v>
      </c>
      <c r="G217" s="218">
        <v>8.15</v>
      </c>
      <c r="H217" s="32" t="s">
        <v>835</v>
      </c>
    </row>
    <row r="218" spans="1:8" ht="15" customHeight="1">
      <c r="A218" s="299">
        <v>45526</v>
      </c>
      <c r="B218" s="218" t="s">
        <v>1262</v>
      </c>
      <c r="C218" s="206" t="s">
        <v>1263</v>
      </c>
      <c r="D218" s="206" t="s">
        <v>1264</v>
      </c>
      <c r="E218" s="206" t="s">
        <v>528</v>
      </c>
      <c r="F218" s="300">
        <v>88000</v>
      </c>
      <c r="G218" s="218">
        <v>90.35</v>
      </c>
      <c r="H218" s="32" t="s">
        <v>835</v>
      </c>
    </row>
    <row r="219" spans="1:8" ht="15" customHeight="1">
      <c r="A219" s="299">
        <v>45526</v>
      </c>
      <c r="B219" s="218" t="s">
        <v>1265</v>
      </c>
      <c r="C219" s="206" t="s">
        <v>1266</v>
      </c>
      <c r="D219" s="206" t="s">
        <v>1267</v>
      </c>
      <c r="E219" s="206" t="s">
        <v>529</v>
      </c>
      <c r="F219" s="300">
        <v>51000</v>
      </c>
      <c r="G219" s="218">
        <v>115.35</v>
      </c>
      <c r="H219" s="32" t="s">
        <v>835</v>
      </c>
    </row>
    <row r="220" spans="1:8" ht="15" customHeight="1">
      <c r="A220" s="299">
        <v>45526</v>
      </c>
      <c r="B220" s="218" t="s">
        <v>51</v>
      </c>
      <c r="C220" s="206" t="s">
        <v>1268</v>
      </c>
      <c r="D220" s="206" t="s">
        <v>1269</v>
      </c>
      <c r="E220" s="206" t="s">
        <v>529</v>
      </c>
      <c r="F220" s="300">
        <v>850000</v>
      </c>
      <c r="G220" s="218">
        <v>5732.15</v>
      </c>
      <c r="H220" s="32" t="s">
        <v>835</v>
      </c>
    </row>
    <row r="221" spans="1:8" ht="15" customHeight="1">
      <c r="A221" s="299">
        <v>45526</v>
      </c>
      <c r="B221" s="218" t="s">
        <v>1175</v>
      </c>
      <c r="C221" s="206" t="s">
        <v>1176</v>
      </c>
      <c r="D221" s="206" t="s">
        <v>875</v>
      </c>
      <c r="E221" s="206" t="s">
        <v>529</v>
      </c>
      <c r="F221" s="300">
        <v>10000</v>
      </c>
      <c r="G221" s="218">
        <v>31.99</v>
      </c>
      <c r="H221" s="32" t="s">
        <v>835</v>
      </c>
    </row>
    <row r="222" spans="1:8" ht="15" customHeight="1">
      <c r="A222" s="299">
        <v>45526</v>
      </c>
      <c r="B222" s="218" t="s">
        <v>1175</v>
      </c>
      <c r="C222" s="206" t="s">
        <v>1176</v>
      </c>
      <c r="D222" s="206" t="s">
        <v>1270</v>
      </c>
      <c r="E222" s="206" t="s">
        <v>529</v>
      </c>
      <c r="F222" s="300">
        <v>5853802</v>
      </c>
      <c r="G222" s="218">
        <v>31.07</v>
      </c>
      <c r="H222" s="32" t="s">
        <v>835</v>
      </c>
    </row>
    <row r="223" spans="1:8" ht="15" customHeight="1">
      <c r="A223" s="299">
        <v>45526</v>
      </c>
      <c r="B223" s="218" t="s">
        <v>1175</v>
      </c>
      <c r="C223" s="206" t="s">
        <v>1176</v>
      </c>
      <c r="D223" s="206" t="s">
        <v>1271</v>
      </c>
      <c r="E223" s="206" t="s">
        <v>529</v>
      </c>
      <c r="F223" s="300">
        <v>1222848</v>
      </c>
      <c r="G223" s="218">
        <v>30.95</v>
      </c>
      <c r="H223" s="32" t="s">
        <v>835</v>
      </c>
    </row>
    <row r="224" spans="1:8" ht="15" customHeight="1">
      <c r="A224" s="299">
        <v>45526</v>
      </c>
      <c r="B224" s="218" t="s">
        <v>1178</v>
      </c>
      <c r="C224" s="206" t="s">
        <v>1179</v>
      </c>
      <c r="D224" s="206" t="s">
        <v>1180</v>
      </c>
      <c r="E224" s="206" t="s">
        <v>529</v>
      </c>
      <c r="F224" s="300">
        <v>780814</v>
      </c>
      <c r="G224" s="218">
        <v>1.77</v>
      </c>
      <c r="H224" s="32" t="s">
        <v>835</v>
      </c>
    </row>
    <row r="225" spans="1:8" ht="15" customHeight="1">
      <c r="A225" s="299">
        <v>45526</v>
      </c>
      <c r="B225" s="218" t="s">
        <v>1011</v>
      </c>
      <c r="C225" s="206" t="s">
        <v>1012</v>
      </c>
      <c r="D225" s="206" t="s">
        <v>989</v>
      </c>
      <c r="E225" s="206" t="s">
        <v>529</v>
      </c>
      <c r="F225" s="300">
        <v>843601</v>
      </c>
      <c r="G225" s="218">
        <v>82.87</v>
      </c>
      <c r="H225" s="32" t="s">
        <v>835</v>
      </c>
    </row>
    <row r="226" spans="1:8" ht="15" customHeight="1">
      <c r="A226" s="299">
        <v>45526</v>
      </c>
      <c r="B226" s="218" t="s">
        <v>671</v>
      </c>
      <c r="C226" s="206" t="s">
        <v>1013</v>
      </c>
      <c r="D226" s="206" t="s">
        <v>876</v>
      </c>
      <c r="E226" s="206" t="s">
        <v>529</v>
      </c>
      <c r="F226" s="300">
        <v>763640</v>
      </c>
      <c r="G226" s="218">
        <v>95.25</v>
      </c>
      <c r="H226" s="32" t="s">
        <v>835</v>
      </c>
    </row>
    <row r="227" spans="1:8" ht="15" customHeight="1">
      <c r="A227" s="299">
        <v>45526</v>
      </c>
      <c r="B227" s="218" t="s">
        <v>671</v>
      </c>
      <c r="C227" s="206" t="s">
        <v>1013</v>
      </c>
      <c r="D227" s="206" t="s">
        <v>888</v>
      </c>
      <c r="E227" s="206" t="s">
        <v>529</v>
      </c>
      <c r="F227" s="300">
        <v>1052100</v>
      </c>
      <c r="G227" s="218">
        <v>95.46</v>
      </c>
      <c r="H227" s="32" t="s">
        <v>835</v>
      </c>
    </row>
    <row r="228" spans="1:8" ht="15" customHeight="1">
      <c r="A228" s="299">
        <v>45526</v>
      </c>
      <c r="B228" s="218" t="s">
        <v>671</v>
      </c>
      <c r="C228" s="206" t="s">
        <v>1013</v>
      </c>
      <c r="D228" s="206" t="s">
        <v>927</v>
      </c>
      <c r="E228" s="206" t="s">
        <v>529</v>
      </c>
      <c r="F228" s="300">
        <v>675238</v>
      </c>
      <c r="G228" s="218">
        <v>95.77</v>
      </c>
      <c r="H228" s="32" t="s">
        <v>835</v>
      </c>
    </row>
    <row r="229" spans="1:8" ht="15" customHeight="1">
      <c r="A229" s="299">
        <v>45526</v>
      </c>
      <c r="B229" s="218" t="s">
        <v>1014</v>
      </c>
      <c r="C229" s="206" t="s">
        <v>1015</v>
      </c>
      <c r="D229" s="206" t="s">
        <v>1272</v>
      </c>
      <c r="E229" s="206" t="s">
        <v>529</v>
      </c>
      <c r="F229" s="300">
        <v>100000</v>
      </c>
      <c r="G229" s="218">
        <v>170.25</v>
      </c>
      <c r="H229" s="32" t="s">
        <v>835</v>
      </c>
    </row>
    <row r="230" spans="1:8" ht="15" customHeight="1">
      <c r="A230" s="299">
        <v>45526</v>
      </c>
      <c r="B230" s="218" t="s">
        <v>1014</v>
      </c>
      <c r="C230" s="206" t="s">
        <v>1015</v>
      </c>
      <c r="D230" s="206" t="s">
        <v>1024</v>
      </c>
      <c r="E230" s="206" t="s">
        <v>529</v>
      </c>
      <c r="F230" s="300">
        <v>71495</v>
      </c>
      <c r="G230" s="218">
        <v>170.43</v>
      </c>
      <c r="H230" s="32" t="s">
        <v>835</v>
      </c>
    </row>
    <row r="231" spans="1:8" ht="15" customHeight="1">
      <c r="A231" s="299">
        <v>45526</v>
      </c>
      <c r="B231" s="218" t="s">
        <v>1014</v>
      </c>
      <c r="C231" s="206" t="s">
        <v>1015</v>
      </c>
      <c r="D231" s="206" t="s">
        <v>927</v>
      </c>
      <c r="E231" s="206" t="s">
        <v>529</v>
      </c>
      <c r="F231" s="300">
        <v>69602</v>
      </c>
      <c r="G231" s="218">
        <v>170.87</v>
      </c>
      <c r="H231" s="32" t="s">
        <v>835</v>
      </c>
    </row>
    <row r="232" spans="1:8" ht="15" customHeight="1">
      <c r="A232" s="299">
        <v>45526</v>
      </c>
      <c r="B232" s="218" t="s">
        <v>1014</v>
      </c>
      <c r="C232" s="206" t="s">
        <v>1015</v>
      </c>
      <c r="D232" s="206" t="s">
        <v>1016</v>
      </c>
      <c r="E232" s="206" t="s">
        <v>529</v>
      </c>
      <c r="F232" s="300">
        <v>360280</v>
      </c>
      <c r="G232" s="218">
        <v>169.76</v>
      </c>
      <c r="H232" s="32" t="s">
        <v>835</v>
      </c>
    </row>
    <row r="233" spans="1:8" ht="15" customHeight="1">
      <c r="A233" s="299">
        <v>45526</v>
      </c>
      <c r="B233" s="218" t="s">
        <v>1014</v>
      </c>
      <c r="C233" s="206" t="s">
        <v>1015</v>
      </c>
      <c r="D233" s="206" t="s">
        <v>1273</v>
      </c>
      <c r="E233" s="206" t="s">
        <v>529</v>
      </c>
      <c r="F233" s="300">
        <v>115000</v>
      </c>
      <c r="G233" s="218">
        <v>170</v>
      </c>
      <c r="H233" s="32" t="s">
        <v>835</v>
      </c>
    </row>
    <row r="234" spans="1:8" ht="15" customHeight="1">
      <c r="A234" s="299">
        <v>45526</v>
      </c>
      <c r="B234" s="218" t="s">
        <v>1184</v>
      </c>
      <c r="C234" s="206" t="s">
        <v>1185</v>
      </c>
      <c r="D234" s="206" t="s">
        <v>927</v>
      </c>
      <c r="E234" s="206" t="s">
        <v>529</v>
      </c>
      <c r="F234" s="300">
        <v>65939</v>
      </c>
      <c r="G234" s="218">
        <v>137.05000000000001</v>
      </c>
      <c r="H234" s="32" t="s">
        <v>835</v>
      </c>
    </row>
    <row r="235" spans="1:8" ht="15" customHeight="1">
      <c r="A235" s="299">
        <v>45526</v>
      </c>
      <c r="B235" s="218" t="s">
        <v>1184</v>
      </c>
      <c r="C235" s="206" t="s">
        <v>1185</v>
      </c>
      <c r="D235" s="206" t="s">
        <v>1186</v>
      </c>
      <c r="E235" s="206" t="s">
        <v>529</v>
      </c>
      <c r="F235" s="300">
        <v>53400</v>
      </c>
      <c r="G235" s="218">
        <v>138.54</v>
      </c>
      <c r="H235" s="32" t="s">
        <v>835</v>
      </c>
    </row>
    <row r="236" spans="1:8" ht="15" customHeight="1">
      <c r="A236" s="299">
        <v>45526</v>
      </c>
      <c r="B236" s="218" t="s">
        <v>1017</v>
      </c>
      <c r="C236" s="206" t="s">
        <v>1018</v>
      </c>
      <c r="D236" s="206" t="s">
        <v>958</v>
      </c>
      <c r="E236" s="206" t="s">
        <v>529</v>
      </c>
      <c r="F236" s="300">
        <v>26400</v>
      </c>
      <c r="G236" s="218">
        <v>112.41</v>
      </c>
      <c r="H236" s="32" t="s">
        <v>835</v>
      </c>
    </row>
    <row r="237" spans="1:8" ht="15" customHeight="1">
      <c r="A237" s="299">
        <v>45526</v>
      </c>
      <c r="B237" s="218" t="s">
        <v>1017</v>
      </c>
      <c r="C237" s="206" t="s">
        <v>1018</v>
      </c>
      <c r="D237" s="206" t="s">
        <v>920</v>
      </c>
      <c r="E237" s="206" t="s">
        <v>529</v>
      </c>
      <c r="F237" s="300">
        <v>45600</v>
      </c>
      <c r="G237" s="218">
        <v>112.45</v>
      </c>
      <c r="H237" s="32" t="s">
        <v>835</v>
      </c>
    </row>
    <row r="238" spans="1:8" ht="15" customHeight="1">
      <c r="A238" s="299">
        <v>45526</v>
      </c>
      <c r="B238" s="218" t="s">
        <v>1017</v>
      </c>
      <c r="C238" s="206" t="s">
        <v>1018</v>
      </c>
      <c r="D238" s="206" t="s">
        <v>1019</v>
      </c>
      <c r="E238" s="206" t="s">
        <v>529</v>
      </c>
      <c r="F238" s="300">
        <v>38400</v>
      </c>
      <c r="G238" s="218">
        <v>112.45</v>
      </c>
      <c r="H238" s="32" t="s">
        <v>835</v>
      </c>
    </row>
    <row r="239" spans="1:8" ht="15" customHeight="1">
      <c r="A239" s="299">
        <v>45526</v>
      </c>
      <c r="B239" s="218" t="s">
        <v>1187</v>
      </c>
      <c r="C239" s="206" t="s">
        <v>1188</v>
      </c>
      <c r="D239" s="206" t="s">
        <v>1020</v>
      </c>
      <c r="E239" s="206" t="s">
        <v>529</v>
      </c>
      <c r="F239" s="300">
        <v>90349</v>
      </c>
      <c r="G239" s="218">
        <v>134.93</v>
      </c>
      <c r="H239" s="32" t="s">
        <v>835</v>
      </c>
    </row>
    <row r="240" spans="1:8" ht="15" customHeight="1">
      <c r="A240" s="299">
        <v>45526</v>
      </c>
      <c r="B240" s="218" t="s">
        <v>1189</v>
      </c>
      <c r="C240" s="206" t="s">
        <v>1190</v>
      </c>
      <c r="D240" s="206" t="s">
        <v>888</v>
      </c>
      <c r="E240" s="206" t="s">
        <v>529</v>
      </c>
      <c r="F240" s="300">
        <v>1269724</v>
      </c>
      <c r="G240" s="218">
        <v>163.35</v>
      </c>
      <c r="H240" s="32" t="s">
        <v>835</v>
      </c>
    </row>
    <row r="241" spans="1:8" ht="15" customHeight="1">
      <c r="A241" s="299">
        <v>45526</v>
      </c>
      <c r="B241" s="218" t="s">
        <v>1274</v>
      </c>
      <c r="C241" s="206" t="s">
        <v>1275</v>
      </c>
      <c r="D241" s="206" t="s">
        <v>1276</v>
      </c>
      <c r="E241" s="206" t="s">
        <v>529</v>
      </c>
      <c r="F241" s="300">
        <v>100282</v>
      </c>
      <c r="G241" s="218">
        <v>9.15</v>
      </c>
      <c r="H241" s="32" t="s">
        <v>835</v>
      </c>
    </row>
    <row r="242" spans="1:8" ht="15" customHeight="1">
      <c r="A242" s="299">
        <v>45526</v>
      </c>
      <c r="B242" s="218" t="s">
        <v>792</v>
      </c>
      <c r="C242" s="206" t="s">
        <v>1191</v>
      </c>
      <c r="D242" s="206" t="s">
        <v>1277</v>
      </c>
      <c r="E242" s="206" t="s">
        <v>529</v>
      </c>
      <c r="F242" s="300">
        <v>9886882</v>
      </c>
      <c r="G242" s="218">
        <v>1201</v>
      </c>
      <c r="H242" s="32" t="s">
        <v>835</v>
      </c>
    </row>
    <row r="243" spans="1:8" ht="15" customHeight="1">
      <c r="A243" s="299">
        <v>45526</v>
      </c>
      <c r="B243" s="218" t="s">
        <v>1093</v>
      </c>
      <c r="C243" s="206" t="s">
        <v>1278</v>
      </c>
      <c r="D243" s="206" t="s">
        <v>1094</v>
      </c>
      <c r="E243" s="206" t="s">
        <v>529</v>
      </c>
      <c r="F243" s="300">
        <v>131330</v>
      </c>
      <c r="G243" s="218">
        <v>3155.55</v>
      </c>
      <c r="H243" s="32" t="s">
        <v>835</v>
      </c>
    </row>
    <row r="244" spans="1:8" ht="15" customHeight="1">
      <c r="A244" s="299">
        <v>45526</v>
      </c>
      <c r="B244" s="218" t="s">
        <v>1021</v>
      </c>
      <c r="C244" s="206" t="s">
        <v>1022</v>
      </c>
      <c r="D244" s="206" t="s">
        <v>1040</v>
      </c>
      <c r="E244" s="206" t="s">
        <v>529</v>
      </c>
      <c r="F244" s="300">
        <v>60000</v>
      </c>
      <c r="G244" s="218">
        <v>148.6</v>
      </c>
      <c r="H244" s="32" t="s">
        <v>835</v>
      </c>
    </row>
    <row r="245" spans="1:8" ht="15" customHeight="1">
      <c r="A245" s="299">
        <v>45526</v>
      </c>
      <c r="B245" s="218" t="s">
        <v>1279</v>
      </c>
      <c r="C245" s="206" t="s">
        <v>1280</v>
      </c>
      <c r="D245" s="206" t="s">
        <v>1281</v>
      </c>
      <c r="E245" s="206" t="s">
        <v>529</v>
      </c>
      <c r="F245" s="300">
        <v>280000</v>
      </c>
      <c r="G245" s="218">
        <v>41.89</v>
      </c>
      <c r="H245" s="32" t="s">
        <v>835</v>
      </c>
    </row>
    <row r="246" spans="1:8" ht="15" customHeight="1">
      <c r="A246" s="299">
        <v>45526</v>
      </c>
      <c r="B246" s="218" t="s">
        <v>1279</v>
      </c>
      <c r="C246" s="206" t="s">
        <v>1280</v>
      </c>
      <c r="D246" s="206" t="s">
        <v>875</v>
      </c>
      <c r="E246" s="206" t="s">
        <v>529</v>
      </c>
      <c r="F246" s="300">
        <v>108000</v>
      </c>
      <c r="G246" s="218">
        <v>41.8</v>
      </c>
      <c r="H246" s="32" t="s">
        <v>835</v>
      </c>
    </row>
    <row r="247" spans="1:8" ht="15" customHeight="1">
      <c r="A247" s="299">
        <v>45526</v>
      </c>
      <c r="B247" s="218" t="s">
        <v>1196</v>
      </c>
      <c r="C247" s="206" t="s">
        <v>1197</v>
      </c>
      <c r="D247" s="206" t="s">
        <v>888</v>
      </c>
      <c r="E247" s="206" t="s">
        <v>529</v>
      </c>
      <c r="F247" s="300">
        <v>379494</v>
      </c>
      <c r="G247" s="218">
        <v>459.52</v>
      </c>
      <c r="H247" s="32" t="s">
        <v>835</v>
      </c>
    </row>
    <row r="248" spans="1:8" ht="15" customHeight="1">
      <c r="A248" s="299">
        <v>45526</v>
      </c>
      <c r="B248" s="218" t="s">
        <v>1198</v>
      </c>
      <c r="C248" s="206" t="s">
        <v>1199</v>
      </c>
      <c r="D248" s="206" t="s">
        <v>888</v>
      </c>
      <c r="E248" s="206" t="s">
        <v>529</v>
      </c>
      <c r="F248" s="300">
        <v>144840</v>
      </c>
      <c r="G248" s="218">
        <v>138.47</v>
      </c>
      <c r="H248" s="32" t="s">
        <v>835</v>
      </c>
    </row>
    <row r="249" spans="1:8" ht="15" customHeight="1">
      <c r="A249" s="299">
        <v>45526</v>
      </c>
      <c r="B249" s="218" t="s">
        <v>1200</v>
      </c>
      <c r="C249" s="206" t="s">
        <v>1201</v>
      </c>
      <c r="D249" s="206" t="s">
        <v>1202</v>
      </c>
      <c r="E249" s="206" t="s">
        <v>529</v>
      </c>
      <c r="F249" s="300">
        <v>293932</v>
      </c>
      <c r="G249" s="218">
        <v>16.47</v>
      </c>
      <c r="H249" s="32" t="s">
        <v>835</v>
      </c>
    </row>
    <row r="250" spans="1:8" ht="15" customHeight="1">
      <c r="A250" s="299">
        <v>45526</v>
      </c>
      <c r="B250" s="218" t="s">
        <v>418</v>
      </c>
      <c r="C250" s="206" t="s">
        <v>1203</v>
      </c>
      <c r="D250" s="206" t="s">
        <v>1282</v>
      </c>
      <c r="E250" s="206" t="s">
        <v>529</v>
      </c>
      <c r="F250" s="300">
        <v>18549434</v>
      </c>
      <c r="G250" s="218">
        <v>539.1</v>
      </c>
      <c r="H250" s="32" t="s">
        <v>835</v>
      </c>
    </row>
    <row r="251" spans="1:8" ht="15" customHeight="1">
      <c r="A251" s="299">
        <v>45526</v>
      </c>
      <c r="B251" s="218" t="s">
        <v>418</v>
      </c>
      <c r="C251" s="206" t="s">
        <v>1203</v>
      </c>
      <c r="D251" s="206" t="s">
        <v>1283</v>
      </c>
      <c r="E251" s="206" t="s">
        <v>529</v>
      </c>
      <c r="F251" s="300">
        <v>36616583</v>
      </c>
      <c r="G251" s="218">
        <v>539.1</v>
      </c>
      <c r="H251" s="32" t="s">
        <v>835</v>
      </c>
    </row>
    <row r="252" spans="1:8" ht="15" customHeight="1">
      <c r="A252" s="299">
        <v>45526</v>
      </c>
      <c r="B252" s="218" t="s">
        <v>418</v>
      </c>
      <c r="C252" s="206" t="s">
        <v>1203</v>
      </c>
      <c r="D252" s="206" t="s">
        <v>1282</v>
      </c>
      <c r="E252" s="206" t="s">
        <v>529</v>
      </c>
      <c r="F252" s="300">
        <v>11323649</v>
      </c>
      <c r="G252" s="218">
        <v>539.1</v>
      </c>
      <c r="H252" s="32" t="s">
        <v>835</v>
      </c>
    </row>
    <row r="253" spans="1:8" ht="15" customHeight="1">
      <c r="A253" s="299">
        <v>45526</v>
      </c>
      <c r="B253" s="218" t="s">
        <v>1208</v>
      </c>
      <c r="C253" s="206" t="s">
        <v>1209</v>
      </c>
      <c r="D253" s="206" t="s">
        <v>1284</v>
      </c>
      <c r="E253" s="206" t="s">
        <v>529</v>
      </c>
      <c r="F253" s="300">
        <v>3000000</v>
      </c>
      <c r="G253" s="218">
        <v>2.91</v>
      </c>
      <c r="H253" s="32" t="s">
        <v>835</v>
      </c>
    </row>
    <row r="254" spans="1:8" ht="15" customHeight="1">
      <c r="A254" s="299">
        <v>45526</v>
      </c>
      <c r="B254" s="218" t="s">
        <v>1208</v>
      </c>
      <c r="C254" s="206" t="s">
        <v>1209</v>
      </c>
      <c r="D254" s="206" t="s">
        <v>1210</v>
      </c>
      <c r="E254" s="206" t="s">
        <v>529</v>
      </c>
      <c r="F254" s="300">
        <v>2324837</v>
      </c>
      <c r="G254" s="218">
        <v>2.97</v>
      </c>
      <c r="H254" s="32" t="s">
        <v>835</v>
      </c>
    </row>
    <row r="255" spans="1:8" ht="15" customHeight="1">
      <c r="A255" s="299">
        <v>45526</v>
      </c>
      <c r="B255" s="218" t="s">
        <v>1285</v>
      </c>
      <c r="C255" s="206" t="s">
        <v>1286</v>
      </c>
      <c r="D255" s="206" t="s">
        <v>1287</v>
      </c>
      <c r="E255" s="206" t="s">
        <v>529</v>
      </c>
      <c r="F255" s="300">
        <v>90000</v>
      </c>
      <c r="G255" s="218">
        <v>1003.98</v>
      </c>
      <c r="H255" s="32" t="s">
        <v>835</v>
      </c>
    </row>
    <row r="256" spans="1:8" ht="15" customHeight="1">
      <c r="A256" s="299">
        <v>45526</v>
      </c>
      <c r="B256" s="218" t="s">
        <v>1211</v>
      </c>
      <c r="C256" s="206" t="s">
        <v>1212</v>
      </c>
      <c r="D256" s="206" t="s">
        <v>888</v>
      </c>
      <c r="E256" s="206" t="s">
        <v>529</v>
      </c>
      <c r="F256" s="300">
        <v>72687</v>
      </c>
      <c r="G256" s="218">
        <v>776.39</v>
      </c>
      <c r="H256" s="32" t="s">
        <v>835</v>
      </c>
    </row>
    <row r="257" spans="1:8" ht="15" customHeight="1">
      <c r="A257" s="299">
        <v>45526</v>
      </c>
      <c r="B257" s="218" t="s">
        <v>1213</v>
      </c>
      <c r="C257" s="206" t="s">
        <v>1214</v>
      </c>
      <c r="D257" s="206" t="s">
        <v>1218</v>
      </c>
      <c r="E257" s="206" t="s">
        <v>529</v>
      </c>
      <c r="F257" s="300">
        <v>258000</v>
      </c>
      <c r="G257" s="218">
        <v>36.22</v>
      </c>
      <c r="H257" s="32" t="s">
        <v>835</v>
      </c>
    </row>
    <row r="258" spans="1:8" ht="15" customHeight="1">
      <c r="A258" s="299">
        <v>45526</v>
      </c>
      <c r="B258" s="218" t="s">
        <v>1213</v>
      </c>
      <c r="C258" s="206" t="s">
        <v>1214</v>
      </c>
      <c r="D258" s="206" t="s">
        <v>1217</v>
      </c>
      <c r="E258" s="206" t="s">
        <v>529</v>
      </c>
      <c r="F258" s="300">
        <v>537000</v>
      </c>
      <c r="G258" s="218">
        <v>38.54</v>
      </c>
      <c r="H258" s="32" t="s">
        <v>835</v>
      </c>
    </row>
    <row r="259" spans="1:8" ht="15" customHeight="1">
      <c r="A259" s="299">
        <v>45526</v>
      </c>
      <c r="B259" s="218" t="s">
        <v>1213</v>
      </c>
      <c r="C259" s="206" t="s">
        <v>1214</v>
      </c>
      <c r="D259" s="206" t="s">
        <v>915</v>
      </c>
      <c r="E259" s="206" t="s">
        <v>529</v>
      </c>
      <c r="F259" s="300">
        <v>783000</v>
      </c>
      <c r="G259" s="218">
        <v>36.200000000000003</v>
      </c>
      <c r="H259" s="32" t="s">
        <v>835</v>
      </c>
    </row>
    <row r="260" spans="1:8" ht="15" customHeight="1">
      <c r="A260" s="299">
        <v>45526</v>
      </c>
      <c r="B260" s="218" t="s">
        <v>1213</v>
      </c>
      <c r="C260" s="206" t="s">
        <v>1214</v>
      </c>
      <c r="D260" s="206" t="s">
        <v>1216</v>
      </c>
      <c r="E260" s="206" t="s">
        <v>529</v>
      </c>
      <c r="F260" s="300">
        <v>198000</v>
      </c>
      <c r="G260" s="218">
        <v>36.200000000000003</v>
      </c>
      <c r="H260" s="32" t="s">
        <v>835</v>
      </c>
    </row>
    <row r="261" spans="1:8" ht="15" customHeight="1">
      <c r="A261" s="299">
        <v>45526</v>
      </c>
      <c r="B261" s="218" t="s">
        <v>1213</v>
      </c>
      <c r="C261" s="206" t="s">
        <v>1214</v>
      </c>
      <c r="D261" s="206" t="s">
        <v>1288</v>
      </c>
      <c r="E261" s="206" t="s">
        <v>529</v>
      </c>
      <c r="F261" s="300">
        <v>93000</v>
      </c>
      <c r="G261" s="218">
        <v>36.200000000000003</v>
      </c>
      <c r="H261" s="32" t="s">
        <v>835</v>
      </c>
    </row>
    <row r="262" spans="1:8" ht="15" customHeight="1">
      <c r="A262" s="299">
        <v>45526</v>
      </c>
      <c r="B262" s="218" t="s">
        <v>1213</v>
      </c>
      <c r="C262" s="206" t="s">
        <v>1214</v>
      </c>
      <c r="D262" s="206" t="s">
        <v>964</v>
      </c>
      <c r="E262" s="206" t="s">
        <v>529</v>
      </c>
      <c r="F262" s="300">
        <v>123000</v>
      </c>
      <c r="G262" s="218">
        <v>37.61</v>
      </c>
      <c r="H262" s="32" t="s">
        <v>835</v>
      </c>
    </row>
    <row r="263" spans="1:8" ht="15" customHeight="1">
      <c r="A263" s="299">
        <v>45526</v>
      </c>
      <c r="B263" s="218" t="s">
        <v>1289</v>
      </c>
      <c r="C263" s="206" t="s">
        <v>1290</v>
      </c>
      <c r="D263" s="206" t="s">
        <v>875</v>
      </c>
      <c r="E263" s="206" t="s">
        <v>529</v>
      </c>
      <c r="F263" s="300">
        <v>1240410</v>
      </c>
      <c r="G263" s="218">
        <v>7.82</v>
      </c>
      <c r="H263" s="32" t="s">
        <v>835</v>
      </c>
    </row>
    <row r="264" spans="1:8" ht="15" customHeight="1">
      <c r="A264" s="299">
        <v>45526</v>
      </c>
      <c r="B264" s="218" t="s">
        <v>1026</v>
      </c>
      <c r="C264" s="206" t="s">
        <v>1027</v>
      </c>
      <c r="D264" s="206" t="s">
        <v>888</v>
      </c>
      <c r="E264" s="206" t="s">
        <v>529</v>
      </c>
      <c r="F264" s="300">
        <v>190740</v>
      </c>
      <c r="G264" s="218">
        <v>147.91999999999999</v>
      </c>
      <c r="H264" s="32" t="s">
        <v>835</v>
      </c>
    </row>
    <row r="265" spans="1:8" ht="15" customHeight="1">
      <c r="A265" s="299">
        <v>45526</v>
      </c>
      <c r="B265" s="218" t="s">
        <v>1112</v>
      </c>
      <c r="C265" s="206" t="s">
        <v>1222</v>
      </c>
      <c r="D265" s="206" t="s">
        <v>1224</v>
      </c>
      <c r="E265" s="206" t="s">
        <v>529</v>
      </c>
      <c r="F265" s="300">
        <v>171708</v>
      </c>
      <c r="G265" s="218">
        <v>8.67</v>
      </c>
      <c r="H265" s="32" t="s">
        <v>835</v>
      </c>
    </row>
    <row r="266" spans="1:8" ht="15" customHeight="1">
      <c r="A266" s="299">
        <v>45526</v>
      </c>
      <c r="B266" s="218" t="s">
        <v>1112</v>
      </c>
      <c r="C266" s="206" t="s">
        <v>1222</v>
      </c>
      <c r="D266" s="206" t="s">
        <v>1226</v>
      </c>
      <c r="E266" s="206" t="s">
        <v>529</v>
      </c>
      <c r="F266" s="300">
        <v>160316</v>
      </c>
      <c r="G266" s="218">
        <v>8.01</v>
      </c>
      <c r="H266" s="32" t="s">
        <v>835</v>
      </c>
    </row>
    <row r="267" spans="1:8" ht="15" customHeight="1">
      <c r="A267" s="299">
        <v>45526</v>
      </c>
      <c r="B267" s="218" t="s">
        <v>1112</v>
      </c>
      <c r="C267" s="206" t="s">
        <v>1222</v>
      </c>
      <c r="D267" s="206" t="s">
        <v>958</v>
      </c>
      <c r="E267" s="206" t="s">
        <v>529</v>
      </c>
      <c r="F267" s="300">
        <v>155053</v>
      </c>
      <c r="G267" s="218">
        <v>8.8000000000000007</v>
      </c>
      <c r="H267" s="32" t="s">
        <v>835</v>
      </c>
    </row>
    <row r="268" spans="1:8" ht="15" customHeight="1">
      <c r="A268" s="299">
        <v>45526</v>
      </c>
      <c r="B268" s="218" t="s">
        <v>1112</v>
      </c>
      <c r="C268" s="206" t="s">
        <v>1222</v>
      </c>
      <c r="D268" s="206" t="s">
        <v>1227</v>
      </c>
      <c r="E268" s="206" t="s">
        <v>529</v>
      </c>
      <c r="F268" s="300">
        <v>214616</v>
      </c>
      <c r="G268" s="218">
        <v>8.3699999999999992</v>
      </c>
      <c r="H268" s="32" t="s">
        <v>835</v>
      </c>
    </row>
    <row r="269" spans="1:8" ht="15" customHeight="1">
      <c r="A269" s="299">
        <v>45526</v>
      </c>
      <c r="B269" s="218" t="s">
        <v>1112</v>
      </c>
      <c r="C269" s="206" t="s">
        <v>1222</v>
      </c>
      <c r="D269" s="206" t="s">
        <v>1225</v>
      </c>
      <c r="E269" s="206" t="s">
        <v>529</v>
      </c>
      <c r="F269" s="300">
        <v>193808</v>
      </c>
      <c r="G269" s="218">
        <v>8.77</v>
      </c>
      <c r="H269" s="32" t="s">
        <v>835</v>
      </c>
    </row>
    <row r="270" spans="1:8" ht="15" customHeight="1">
      <c r="A270" s="299">
        <v>45526</v>
      </c>
      <c r="B270" s="218" t="s">
        <v>1291</v>
      </c>
      <c r="C270" s="206" t="s">
        <v>1292</v>
      </c>
      <c r="D270" s="206" t="s">
        <v>1293</v>
      </c>
      <c r="E270" s="206" t="s">
        <v>529</v>
      </c>
      <c r="F270" s="300">
        <v>500000</v>
      </c>
      <c r="G270" s="218">
        <v>62.24</v>
      </c>
      <c r="H270" s="32" t="s">
        <v>835</v>
      </c>
    </row>
    <row r="271" spans="1:8" ht="15" customHeight="1">
      <c r="A271" s="299">
        <v>45526</v>
      </c>
      <c r="B271" s="218" t="s">
        <v>1294</v>
      </c>
      <c r="C271" s="206" t="s">
        <v>1295</v>
      </c>
      <c r="D271" s="206" t="s">
        <v>1296</v>
      </c>
      <c r="E271" s="206" t="s">
        <v>529</v>
      </c>
      <c r="F271" s="300">
        <v>22000</v>
      </c>
      <c r="G271" s="218">
        <v>67.959999999999994</v>
      </c>
      <c r="H271" s="32" t="s">
        <v>835</v>
      </c>
    </row>
    <row r="272" spans="1:8" ht="15" customHeight="1">
      <c r="A272" s="299">
        <v>45526</v>
      </c>
      <c r="B272" s="218" t="s">
        <v>965</v>
      </c>
      <c r="C272" s="206" t="s">
        <v>966</v>
      </c>
      <c r="D272" s="206" t="s">
        <v>888</v>
      </c>
      <c r="E272" s="206" t="s">
        <v>529</v>
      </c>
      <c r="F272" s="300">
        <v>5605862</v>
      </c>
      <c r="G272" s="218">
        <v>74.989999999999995</v>
      </c>
      <c r="H272" s="32" t="s">
        <v>835</v>
      </c>
    </row>
    <row r="273" spans="1:8" ht="15" customHeight="1">
      <c r="A273" s="299">
        <v>45526</v>
      </c>
      <c r="B273" s="218" t="s">
        <v>965</v>
      </c>
      <c r="C273" s="206" t="s">
        <v>966</v>
      </c>
      <c r="D273" s="206" t="s">
        <v>1228</v>
      </c>
      <c r="E273" s="206" t="s">
        <v>529</v>
      </c>
      <c r="F273" s="300">
        <v>2826774</v>
      </c>
      <c r="G273" s="218">
        <v>76.23</v>
      </c>
      <c r="H273" s="32" t="s">
        <v>835</v>
      </c>
    </row>
    <row r="274" spans="1:8" ht="15" customHeight="1">
      <c r="A274" s="299">
        <v>45526</v>
      </c>
      <c r="B274" s="218" t="s">
        <v>965</v>
      </c>
      <c r="C274" s="206" t="s">
        <v>966</v>
      </c>
      <c r="D274" s="206" t="s">
        <v>876</v>
      </c>
      <c r="E274" s="206" t="s">
        <v>529</v>
      </c>
      <c r="F274" s="300">
        <v>10331381</v>
      </c>
      <c r="G274" s="218">
        <v>76.14</v>
      </c>
      <c r="H274" s="32" t="s">
        <v>835</v>
      </c>
    </row>
    <row r="275" spans="1:8" ht="15" customHeight="1">
      <c r="A275" s="299">
        <v>45526</v>
      </c>
      <c r="B275" s="218" t="s">
        <v>965</v>
      </c>
      <c r="C275" s="206" t="s">
        <v>966</v>
      </c>
      <c r="D275" s="206" t="s">
        <v>1036</v>
      </c>
      <c r="E275" s="206" t="s">
        <v>529</v>
      </c>
      <c r="F275" s="300">
        <v>1376908</v>
      </c>
      <c r="G275" s="218">
        <v>77.39</v>
      </c>
      <c r="H275" s="32" t="s">
        <v>835</v>
      </c>
    </row>
    <row r="276" spans="1:8" ht="15" customHeight="1">
      <c r="A276" s="299">
        <v>45526</v>
      </c>
      <c r="B276" s="218" t="s">
        <v>965</v>
      </c>
      <c r="C276" s="206" t="s">
        <v>966</v>
      </c>
      <c r="D276" s="206" t="s">
        <v>927</v>
      </c>
      <c r="E276" s="206" t="s">
        <v>529</v>
      </c>
      <c r="F276" s="300">
        <v>3796479</v>
      </c>
      <c r="G276" s="218">
        <v>76.37</v>
      </c>
      <c r="H276" s="32" t="s">
        <v>835</v>
      </c>
    </row>
    <row r="277" spans="1:8" ht="15" customHeight="1">
      <c r="A277" s="299">
        <v>45526</v>
      </c>
      <c r="B277" s="218" t="s">
        <v>965</v>
      </c>
      <c r="C277" s="206" t="s">
        <v>966</v>
      </c>
      <c r="D277" s="206" t="s">
        <v>949</v>
      </c>
      <c r="E277" s="206" t="s">
        <v>529</v>
      </c>
      <c r="F277" s="300">
        <v>4848792</v>
      </c>
      <c r="G277" s="218">
        <v>76.88</v>
      </c>
      <c r="H277" s="32" t="s">
        <v>835</v>
      </c>
    </row>
    <row r="278" spans="1:8" ht="15" customHeight="1">
      <c r="A278" s="299">
        <v>45526</v>
      </c>
      <c r="B278" s="218" t="s">
        <v>1229</v>
      </c>
      <c r="C278" s="206" t="s">
        <v>1230</v>
      </c>
      <c r="D278" s="206" t="s">
        <v>876</v>
      </c>
      <c r="E278" s="206" t="s">
        <v>529</v>
      </c>
      <c r="F278" s="300">
        <v>1437493</v>
      </c>
      <c r="G278" s="218">
        <v>65.5</v>
      </c>
      <c r="H278" s="32" t="s">
        <v>835</v>
      </c>
    </row>
    <row r="279" spans="1:8" ht="15" customHeight="1">
      <c r="A279" s="299">
        <v>45526</v>
      </c>
      <c r="B279" s="218" t="s">
        <v>1029</v>
      </c>
      <c r="C279" s="206" t="s">
        <v>1030</v>
      </c>
      <c r="D279" s="206" t="s">
        <v>876</v>
      </c>
      <c r="E279" s="206" t="s">
        <v>529</v>
      </c>
      <c r="F279" s="300">
        <v>129886</v>
      </c>
      <c r="G279" s="218">
        <v>1142.53</v>
      </c>
      <c r="H279" s="32" t="s">
        <v>835</v>
      </c>
    </row>
    <row r="280" spans="1:8" ht="15" customHeight="1">
      <c r="A280" s="299">
        <v>45526</v>
      </c>
      <c r="B280" s="218" t="s">
        <v>1029</v>
      </c>
      <c r="C280" s="206" t="s">
        <v>1030</v>
      </c>
      <c r="D280" s="206" t="s">
        <v>949</v>
      </c>
      <c r="E280" s="206" t="s">
        <v>529</v>
      </c>
      <c r="F280" s="300">
        <v>144592</v>
      </c>
      <c r="G280" s="218">
        <v>1145.71</v>
      </c>
      <c r="H280" s="32" t="s">
        <v>835</v>
      </c>
    </row>
    <row r="281" spans="1:8" ht="15" customHeight="1">
      <c r="A281" s="299">
        <v>45526</v>
      </c>
      <c r="B281" s="218" t="s">
        <v>1029</v>
      </c>
      <c r="C281" s="206" t="s">
        <v>1030</v>
      </c>
      <c r="D281" s="206" t="s">
        <v>888</v>
      </c>
      <c r="E281" s="206" t="s">
        <v>529</v>
      </c>
      <c r="F281" s="300">
        <v>199788</v>
      </c>
      <c r="G281" s="218">
        <v>1141.02</v>
      </c>
      <c r="H281" s="32" t="s">
        <v>835</v>
      </c>
    </row>
    <row r="282" spans="1:8" ht="15" customHeight="1">
      <c r="A282" s="299">
        <v>45526</v>
      </c>
      <c r="B282" s="218" t="s">
        <v>1231</v>
      </c>
      <c r="C282" s="206" t="s">
        <v>1232</v>
      </c>
      <c r="D282" s="206" t="s">
        <v>1297</v>
      </c>
      <c r="E282" s="206" t="s">
        <v>529</v>
      </c>
      <c r="F282" s="300">
        <v>3538051</v>
      </c>
      <c r="G282" s="218">
        <v>118</v>
      </c>
      <c r="H282" s="32" t="s">
        <v>835</v>
      </c>
    </row>
    <row r="283" spans="1:8" ht="15" customHeight="1">
      <c r="A283" s="299">
        <v>45526</v>
      </c>
      <c r="B283" s="218" t="s">
        <v>1235</v>
      </c>
      <c r="C283" s="206" t="s">
        <v>1236</v>
      </c>
      <c r="D283" s="206" t="s">
        <v>1237</v>
      </c>
      <c r="E283" s="206" t="s">
        <v>529</v>
      </c>
      <c r="F283" s="300">
        <v>159864</v>
      </c>
      <c r="G283" s="218">
        <v>12.13</v>
      </c>
      <c r="H283" s="32" t="s">
        <v>835</v>
      </c>
    </row>
    <row r="284" spans="1:8" ht="15" customHeight="1">
      <c r="A284" s="299">
        <v>45526</v>
      </c>
      <c r="B284" s="218" t="s">
        <v>1041</v>
      </c>
      <c r="C284" s="206" t="s">
        <v>1042</v>
      </c>
      <c r="D284" s="206" t="s">
        <v>1298</v>
      </c>
      <c r="E284" s="206" t="s">
        <v>529</v>
      </c>
      <c r="F284" s="300">
        <v>800000</v>
      </c>
      <c r="G284" s="218">
        <v>34.47</v>
      </c>
      <c r="H284" s="32" t="s">
        <v>835</v>
      </c>
    </row>
    <row r="285" spans="1:8" ht="15" customHeight="1">
      <c r="A285" s="299">
        <v>45526</v>
      </c>
      <c r="B285" s="218" t="s">
        <v>1238</v>
      </c>
      <c r="C285" s="206" t="s">
        <v>1239</v>
      </c>
      <c r="D285" s="206" t="s">
        <v>1240</v>
      </c>
      <c r="E285" s="206" t="s">
        <v>529</v>
      </c>
      <c r="F285" s="300">
        <v>95600</v>
      </c>
      <c r="G285" s="218">
        <v>177.65</v>
      </c>
      <c r="H285" s="32" t="s">
        <v>835</v>
      </c>
    </row>
    <row r="286" spans="1:8" ht="15" customHeight="1">
      <c r="A286" s="299">
        <v>45526</v>
      </c>
      <c r="B286" s="218" t="s">
        <v>1031</v>
      </c>
      <c r="C286" s="206" t="s">
        <v>1032</v>
      </c>
      <c r="D286" s="206" t="s">
        <v>888</v>
      </c>
      <c r="E286" s="206" t="s">
        <v>529</v>
      </c>
      <c r="F286" s="300">
        <v>281147</v>
      </c>
      <c r="G286" s="218">
        <v>419.16</v>
      </c>
      <c r="H286" s="32" t="s">
        <v>835</v>
      </c>
    </row>
    <row r="287" spans="1:8" ht="15" customHeight="1">
      <c r="A287" s="299">
        <v>45526</v>
      </c>
      <c r="B287" s="218" t="s">
        <v>990</v>
      </c>
      <c r="C287" s="206" t="s">
        <v>991</v>
      </c>
      <c r="D287" s="206" t="s">
        <v>1299</v>
      </c>
      <c r="E287" s="206" t="s">
        <v>529</v>
      </c>
      <c r="F287" s="300">
        <v>90000</v>
      </c>
      <c r="G287" s="218">
        <v>549.79999999999995</v>
      </c>
      <c r="H287" s="32" t="s">
        <v>835</v>
      </c>
    </row>
    <row r="288" spans="1:8" ht="15" customHeight="1">
      <c r="A288" s="299">
        <v>45526</v>
      </c>
      <c r="B288" s="218" t="s">
        <v>990</v>
      </c>
      <c r="C288" s="206" t="s">
        <v>991</v>
      </c>
      <c r="D288" s="206" t="s">
        <v>1300</v>
      </c>
      <c r="E288" s="206" t="s">
        <v>529</v>
      </c>
      <c r="F288" s="300">
        <v>109800</v>
      </c>
      <c r="G288" s="218">
        <v>549.79999999999995</v>
      </c>
      <c r="H288" s="32" t="s">
        <v>835</v>
      </c>
    </row>
    <row r="289" spans="1:8" ht="15" customHeight="1">
      <c r="A289" s="299">
        <v>45526</v>
      </c>
      <c r="B289" s="218" t="s">
        <v>679</v>
      </c>
      <c r="C289" s="206" t="s">
        <v>1241</v>
      </c>
      <c r="D289" s="206" t="s">
        <v>888</v>
      </c>
      <c r="E289" s="206" t="s">
        <v>529</v>
      </c>
      <c r="F289" s="300">
        <v>564787</v>
      </c>
      <c r="G289" s="218">
        <v>222.18</v>
      </c>
      <c r="H289" s="32" t="s">
        <v>835</v>
      </c>
    </row>
    <row r="290" spans="1:8" ht="15" customHeight="1">
      <c r="A290" s="299">
        <v>45526</v>
      </c>
      <c r="B290" s="218" t="s">
        <v>1301</v>
      </c>
      <c r="C290" s="206" t="s">
        <v>1302</v>
      </c>
      <c r="D290" s="206" t="s">
        <v>967</v>
      </c>
      <c r="E290" s="206" t="s">
        <v>529</v>
      </c>
      <c r="F290" s="300">
        <v>80000</v>
      </c>
      <c r="G290" s="218">
        <v>148.22</v>
      </c>
      <c r="H290" s="32" t="s">
        <v>835</v>
      </c>
    </row>
    <row r="291" spans="1:8" ht="15" customHeight="1">
      <c r="A291" s="299">
        <v>45526</v>
      </c>
      <c r="B291" s="218" t="s">
        <v>1033</v>
      </c>
      <c r="C291" s="206" t="s">
        <v>1034</v>
      </c>
      <c r="D291" s="206" t="s">
        <v>949</v>
      </c>
      <c r="E291" s="206" t="s">
        <v>529</v>
      </c>
      <c r="F291" s="300">
        <v>40599</v>
      </c>
      <c r="G291" s="218">
        <v>1277.24</v>
      </c>
      <c r="H291" s="32" t="s">
        <v>835</v>
      </c>
    </row>
    <row r="292" spans="1:8" ht="15" customHeight="1">
      <c r="A292" s="299">
        <v>45526</v>
      </c>
      <c r="B292" s="218" t="s">
        <v>1033</v>
      </c>
      <c r="C292" s="206" t="s">
        <v>1034</v>
      </c>
      <c r="D292" s="206" t="s">
        <v>888</v>
      </c>
      <c r="E292" s="206" t="s">
        <v>529</v>
      </c>
      <c r="F292" s="300">
        <v>71263</v>
      </c>
      <c r="G292" s="218">
        <v>1269.5899999999999</v>
      </c>
      <c r="H292" s="32" t="s">
        <v>835</v>
      </c>
    </row>
    <row r="293" spans="1:8" ht="15" customHeight="1">
      <c r="A293" s="299">
        <v>45526</v>
      </c>
      <c r="B293" s="218" t="s">
        <v>1242</v>
      </c>
      <c r="C293" s="206" t="s">
        <v>1243</v>
      </c>
      <c r="D293" s="206" t="s">
        <v>1303</v>
      </c>
      <c r="E293" s="206" t="s">
        <v>529</v>
      </c>
      <c r="F293" s="300">
        <v>50200</v>
      </c>
      <c r="G293" s="218">
        <v>44.06</v>
      </c>
      <c r="H293" s="32" t="s">
        <v>835</v>
      </c>
    </row>
    <row r="294" spans="1:8" ht="15" customHeight="1">
      <c r="A294" s="299">
        <v>45526</v>
      </c>
      <c r="B294" s="218" t="s">
        <v>1245</v>
      </c>
      <c r="C294" s="206" t="s">
        <v>1246</v>
      </c>
      <c r="D294" s="206" t="s">
        <v>888</v>
      </c>
      <c r="E294" s="206" t="s">
        <v>529</v>
      </c>
      <c r="F294" s="300">
        <v>118893</v>
      </c>
      <c r="G294" s="218">
        <v>1441.59</v>
      </c>
      <c r="H294" s="32" t="s">
        <v>835</v>
      </c>
    </row>
    <row r="295" spans="1:8" ht="15" customHeight="1">
      <c r="A295" s="299">
        <v>45526</v>
      </c>
      <c r="B295" s="218" t="s">
        <v>1044</v>
      </c>
      <c r="C295" s="206" t="s">
        <v>1045</v>
      </c>
      <c r="D295" s="206" t="s">
        <v>1304</v>
      </c>
      <c r="E295" s="206" t="s">
        <v>529</v>
      </c>
      <c r="F295" s="300">
        <v>21600</v>
      </c>
      <c r="G295" s="218">
        <v>470.77</v>
      </c>
      <c r="H295" s="32" t="s">
        <v>835</v>
      </c>
    </row>
    <row r="296" spans="1:8" ht="15" customHeight="1">
      <c r="A296" s="299">
        <v>45526</v>
      </c>
      <c r="B296" s="218" t="s">
        <v>1305</v>
      </c>
      <c r="C296" s="206" t="s">
        <v>1306</v>
      </c>
      <c r="D296" s="206" t="s">
        <v>1307</v>
      </c>
      <c r="E296" s="206" t="s">
        <v>529</v>
      </c>
      <c r="F296" s="300">
        <v>152000</v>
      </c>
      <c r="G296" s="218">
        <v>71.28</v>
      </c>
      <c r="H296" s="32" t="s">
        <v>835</v>
      </c>
    </row>
    <row r="297" spans="1:8" ht="15" customHeight="1">
      <c r="A297" s="299">
        <v>45526</v>
      </c>
      <c r="B297" s="218" t="s">
        <v>1247</v>
      </c>
      <c r="C297" s="206" t="s">
        <v>1248</v>
      </c>
      <c r="D297" s="206" t="s">
        <v>1240</v>
      </c>
      <c r="E297" s="206" t="s">
        <v>529</v>
      </c>
      <c r="F297" s="300">
        <v>74572</v>
      </c>
      <c r="G297" s="218">
        <v>23.24</v>
      </c>
      <c r="H297" s="32" t="s">
        <v>835</v>
      </c>
    </row>
    <row r="298" spans="1:8" ht="15" customHeight="1">
      <c r="A298" s="299">
        <v>45526</v>
      </c>
      <c r="B298" s="218" t="s">
        <v>995</v>
      </c>
      <c r="C298" s="206" t="s">
        <v>1035</v>
      </c>
      <c r="D298" s="206" t="s">
        <v>888</v>
      </c>
      <c r="E298" s="206" t="s">
        <v>529</v>
      </c>
      <c r="F298" s="300">
        <v>1461853</v>
      </c>
      <c r="G298" s="218">
        <v>127.56</v>
      </c>
      <c r="H298" s="32" t="s">
        <v>835</v>
      </c>
    </row>
    <row r="299" spans="1:8" ht="15" customHeight="1">
      <c r="A299" s="299">
        <v>45526</v>
      </c>
      <c r="B299" s="218" t="s">
        <v>995</v>
      </c>
      <c r="C299" s="206" t="s">
        <v>1035</v>
      </c>
      <c r="D299" s="206" t="s">
        <v>949</v>
      </c>
      <c r="E299" s="206" t="s">
        <v>529</v>
      </c>
      <c r="F299" s="300">
        <v>935275</v>
      </c>
      <c r="G299" s="218">
        <v>127.65</v>
      </c>
      <c r="H299" s="32" t="s">
        <v>835</v>
      </c>
    </row>
    <row r="300" spans="1:8" ht="15" customHeight="1">
      <c r="A300" s="299">
        <v>45526</v>
      </c>
      <c r="B300" s="218" t="s">
        <v>995</v>
      </c>
      <c r="C300" s="206" t="s">
        <v>1035</v>
      </c>
      <c r="D300" s="206" t="s">
        <v>1249</v>
      </c>
      <c r="E300" s="206" t="s">
        <v>529</v>
      </c>
      <c r="F300" s="300">
        <v>3197</v>
      </c>
      <c r="G300" s="218">
        <v>127.02</v>
      </c>
      <c r="H300" s="32" t="s">
        <v>835</v>
      </c>
    </row>
    <row r="301" spans="1:8" ht="15" customHeight="1">
      <c r="A301" s="299">
        <v>45526</v>
      </c>
      <c r="B301" s="218" t="s">
        <v>1250</v>
      </c>
      <c r="C301" s="206" t="s">
        <v>1251</v>
      </c>
      <c r="D301" s="206" t="s">
        <v>1308</v>
      </c>
      <c r="E301" s="206" t="s">
        <v>529</v>
      </c>
      <c r="F301" s="300">
        <v>110523</v>
      </c>
      <c r="G301" s="218">
        <v>23.69</v>
      </c>
      <c r="H301" s="32" t="s">
        <v>835</v>
      </c>
    </row>
    <row r="302" spans="1:8" ht="15" customHeight="1">
      <c r="A302" s="299">
        <v>45526</v>
      </c>
      <c r="B302" s="218" t="s">
        <v>916</v>
      </c>
      <c r="C302" s="206" t="s">
        <v>917</v>
      </c>
      <c r="D302" s="206" t="s">
        <v>1309</v>
      </c>
      <c r="E302" s="206" t="s">
        <v>529</v>
      </c>
      <c r="F302" s="300">
        <v>9600</v>
      </c>
      <c r="G302" s="218">
        <v>247</v>
      </c>
      <c r="H302" s="32" t="s">
        <v>835</v>
      </c>
    </row>
    <row r="303" spans="1:8" ht="15" customHeight="1">
      <c r="A303" s="299">
        <v>45526</v>
      </c>
      <c r="B303" s="218" t="s">
        <v>916</v>
      </c>
      <c r="C303" s="206" t="s">
        <v>917</v>
      </c>
      <c r="D303" s="206" t="s">
        <v>918</v>
      </c>
      <c r="E303" s="206" t="s">
        <v>529</v>
      </c>
      <c r="F303" s="300">
        <v>22400</v>
      </c>
      <c r="G303" s="218">
        <v>246.56</v>
      </c>
      <c r="H303" s="32" t="s">
        <v>835</v>
      </c>
    </row>
    <row r="304" spans="1:8" ht="15" customHeight="1">
      <c r="A304" s="299">
        <v>45526</v>
      </c>
      <c r="B304" s="218" t="s">
        <v>1255</v>
      </c>
      <c r="C304" s="206" t="s">
        <v>1256</v>
      </c>
      <c r="D304" s="206" t="s">
        <v>927</v>
      </c>
      <c r="E304" s="206" t="s">
        <v>529</v>
      </c>
      <c r="F304" s="300">
        <v>412617</v>
      </c>
      <c r="G304" s="218">
        <v>189.44</v>
      </c>
      <c r="H304" s="32" t="s">
        <v>835</v>
      </c>
    </row>
    <row r="305" spans="1:8" ht="15" customHeight="1">
      <c r="A305" s="299">
        <v>45526</v>
      </c>
      <c r="B305" s="218" t="s">
        <v>1255</v>
      </c>
      <c r="C305" s="206" t="s">
        <v>1256</v>
      </c>
      <c r="D305" s="206" t="s">
        <v>888</v>
      </c>
      <c r="E305" s="206" t="s">
        <v>529</v>
      </c>
      <c r="F305" s="300">
        <v>362012</v>
      </c>
      <c r="G305" s="218">
        <v>189.49</v>
      </c>
      <c r="H305" s="32" t="s">
        <v>835</v>
      </c>
    </row>
    <row r="306" spans="1:8" ht="15" customHeight="1">
      <c r="A306" s="299">
        <v>45526</v>
      </c>
      <c r="B306" s="218" t="s">
        <v>943</v>
      </c>
      <c r="C306" s="206" t="s">
        <v>944</v>
      </c>
      <c r="D306" s="206" t="s">
        <v>1310</v>
      </c>
      <c r="E306" s="206" t="s">
        <v>529</v>
      </c>
      <c r="F306" s="300">
        <v>58725</v>
      </c>
      <c r="G306" s="218">
        <v>216.32</v>
      </c>
      <c r="H306" s="32" t="s">
        <v>835</v>
      </c>
    </row>
    <row r="307" spans="1:8" ht="15" customHeight="1">
      <c r="A307" s="299">
        <v>45526</v>
      </c>
      <c r="B307" s="218" t="s">
        <v>510</v>
      </c>
      <c r="C307" s="206" t="s">
        <v>1258</v>
      </c>
      <c r="D307" s="206" t="s">
        <v>888</v>
      </c>
      <c r="E307" s="206" t="s">
        <v>529</v>
      </c>
      <c r="F307" s="300">
        <v>813679</v>
      </c>
      <c r="G307" s="218">
        <v>599.58000000000004</v>
      </c>
      <c r="H307" s="32" t="s">
        <v>835</v>
      </c>
    </row>
    <row r="308" spans="1:8" ht="15" customHeight="1">
      <c r="A308" s="299">
        <v>45526</v>
      </c>
      <c r="B308" s="218" t="s">
        <v>1259</v>
      </c>
      <c r="C308" s="206" t="s">
        <v>1260</v>
      </c>
      <c r="D308" s="206" t="s">
        <v>1311</v>
      </c>
      <c r="E308" s="206" t="s">
        <v>529</v>
      </c>
      <c r="F308" s="300">
        <v>32000</v>
      </c>
      <c r="G308" s="218">
        <v>8.15</v>
      </c>
      <c r="H308" s="32" t="s">
        <v>835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1"/>
  <sheetViews>
    <sheetView zoomScale="70" zoomScaleNormal="70" workbookViewId="0">
      <selection activeCell="B13" sqref="B13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992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45526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1058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289">
        <v>1</v>
      </c>
      <c r="B10" s="290">
        <v>45468</v>
      </c>
      <c r="C10" s="291"/>
      <c r="D10" s="292" t="s">
        <v>389</v>
      </c>
      <c r="E10" s="293" t="s">
        <v>543</v>
      </c>
      <c r="F10" s="294">
        <v>830</v>
      </c>
      <c r="G10" s="295">
        <v>795</v>
      </c>
      <c r="H10" s="294">
        <v>780</v>
      </c>
      <c r="I10" s="294" t="s">
        <v>879</v>
      </c>
      <c r="J10" s="284" t="s">
        <v>905</v>
      </c>
      <c r="K10" s="284">
        <f t="shared" ref="K10" si="0">H10-F10</f>
        <v>-50</v>
      </c>
      <c r="L10" s="285">
        <f t="shared" ref="L10" si="1">(F10*-0.3)/100</f>
        <v>-2.4900000000000002</v>
      </c>
      <c r="M10" s="286">
        <f t="shared" ref="M10" si="2">(K10+L10)/F10</f>
        <v>-6.3240963855421689E-2</v>
      </c>
      <c r="N10" s="284" t="s">
        <v>555</v>
      </c>
      <c r="O10" s="287">
        <v>45509</v>
      </c>
      <c r="P10" s="288"/>
      <c r="Q10" s="221"/>
      <c r="R10" s="54" t="s">
        <v>837</v>
      </c>
    </row>
    <row r="11" spans="1:26" ht="15" customHeight="1">
      <c r="A11" s="280">
        <v>2</v>
      </c>
      <c r="B11" s="255">
        <v>45470</v>
      </c>
      <c r="C11" s="281"/>
      <c r="D11" s="282" t="s">
        <v>65</v>
      </c>
      <c r="E11" s="283" t="s">
        <v>543</v>
      </c>
      <c r="F11" s="239">
        <v>9325</v>
      </c>
      <c r="G11" s="240">
        <v>8900</v>
      </c>
      <c r="H11" s="239">
        <v>9825</v>
      </c>
      <c r="I11" s="239" t="s">
        <v>880</v>
      </c>
      <c r="J11" s="238" t="s">
        <v>902</v>
      </c>
      <c r="K11" s="238">
        <f t="shared" ref="K11:K12" si="3">H11-F11</f>
        <v>500</v>
      </c>
      <c r="L11" s="251">
        <f t="shared" ref="L11:L12" si="4">(F11*-0.3)/100</f>
        <v>-27.975000000000001</v>
      </c>
      <c r="M11" s="252">
        <f t="shared" ref="M11:M12" si="5">(K11+L11)/F11</f>
        <v>5.0619302949061661E-2</v>
      </c>
      <c r="N11" s="238" t="s">
        <v>545</v>
      </c>
      <c r="O11" s="253">
        <v>45505</v>
      </c>
      <c r="P11" s="254"/>
      <c r="Q11" s="221"/>
      <c r="R11" s="54" t="s">
        <v>837</v>
      </c>
    </row>
    <row r="12" spans="1:26" ht="15" customHeight="1">
      <c r="A12" s="289">
        <v>3</v>
      </c>
      <c r="B12" s="290">
        <v>45474</v>
      </c>
      <c r="C12" s="291"/>
      <c r="D12" s="292" t="s">
        <v>205</v>
      </c>
      <c r="E12" s="293" t="s">
        <v>543</v>
      </c>
      <c r="F12" s="294">
        <v>3075</v>
      </c>
      <c r="G12" s="295">
        <v>2940</v>
      </c>
      <c r="H12" s="294">
        <v>2900</v>
      </c>
      <c r="I12" s="294" t="s">
        <v>881</v>
      </c>
      <c r="J12" s="284" t="s">
        <v>906</v>
      </c>
      <c r="K12" s="284">
        <f t="shared" si="3"/>
        <v>-175</v>
      </c>
      <c r="L12" s="285">
        <f t="shared" si="4"/>
        <v>-9.2249999999999996</v>
      </c>
      <c r="M12" s="286">
        <f t="shared" si="5"/>
        <v>-5.9910569105691057E-2</v>
      </c>
      <c r="N12" s="284" t="s">
        <v>555</v>
      </c>
      <c r="O12" s="287">
        <v>45509</v>
      </c>
      <c r="P12" s="288"/>
      <c r="Q12" s="221"/>
      <c r="R12" s="54" t="s">
        <v>837</v>
      </c>
    </row>
    <row r="13" spans="1:26" ht="15" customHeight="1">
      <c r="A13" s="289">
        <v>4</v>
      </c>
      <c r="B13" s="290">
        <v>45492</v>
      </c>
      <c r="C13" s="291"/>
      <c r="D13" s="292" t="s">
        <v>67</v>
      </c>
      <c r="E13" s="293" t="s">
        <v>543</v>
      </c>
      <c r="F13" s="294">
        <v>1617</v>
      </c>
      <c r="G13" s="295">
        <v>1560</v>
      </c>
      <c r="H13" s="294">
        <v>1555</v>
      </c>
      <c r="I13" s="294" t="s">
        <v>887</v>
      </c>
      <c r="J13" s="284" t="s">
        <v>925</v>
      </c>
      <c r="K13" s="284">
        <f t="shared" ref="K13" si="6">H13-F13</f>
        <v>-62</v>
      </c>
      <c r="L13" s="285">
        <f t="shared" ref="L13" si="7">(F13*-0.3)/100</f>
        <v>-4.851</v>
      </c>
      <c r="M13" s="286">
        <f t="shared" ref="M13" si="8">(K13+L13)/F13</f>
        <v>-4.1342609771181198E-2</v>
      </c>
      <c r="N13" s="284" t="s">
        <v>555</v>
      </c>
      <c r="O13" s="287">
        <v>45512</v>
      </c>
      <c r="P13" s="288"/>
      <c r="Q13" s="221"/>
      <c r="R13" s="54" t="s">
        <v>837</v>
      </c>
    </row>
    <row r="14" spans="1:26" ht="15" customHeight="1">
      <c r="A14" s="180">
        <v>5</v>
      </c>
      <c r="B14" s="177">
        <v>45498</v>
      </c>
      <c r="C14" s="181"/>
      <c r="D14" s="185" t="s">
        <v>183</v>
      </c>
      <c r="E14" s="182" t="s">
        <v>543</v>
      </c>
      <c r="F14" s="176" t="s">
        <v>889</v>
      </c>
      <c r="G14" s="178">
        <v>2330</v>
      </c>
      <c r="H14" s="176"/>
      <c r="I14" s="176" t="s">
        <v>890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2551</v>
      </c>
      <c r="Q14" s="221"/>
      <c r="R14" s="54" t="s">
        <v>837</v>
      </c>
    </row>
    <row r="15" spans="1:26" ht="15" customHeight="1">
      <c r="A15" s="289">
        <v>6</v>
      </c>
      <c r="B15" s="290">
        <v>45499</v>
      </c>
      <c r="C15" s="291"/>
      <c r="D15" s="292" t="s">
        <v>834</v>
      </c>
      <c r="E15" s="293" t="s">
        <v>543</v>
      </c>
      <c r="F15" s="294">
        <v>173.5</v>
      </c>
      <c r="G15" s="295">
        <v>164</v>
      </c>
      <c r="H15" s="294">
        <v>163.5</v>
      </c>
      <c r="I15" s="294" t="s">
        <v>893</v>
      </c>
      <c r="J15" s="284" t="s">
        <v>940</v>
      </c>
      <c r="K15" s="284">
        <f t="shared" ref="K15" si="9">H15-F15</f>
        <v>-10</v>
      </c>
      <c r="L15" s="285">
        <f t="shared" ref="L15" si="10">(F15*-0.3)/100</f>
        <v>-0.52049999999999996</v>
      </c>
      <c r="M15" s="286">
        <f t="shared" ref="M15" si="11">(K15+L15)/F15</f>
        <v>-6.0636887608069165E-2</v>
      </c>
      <c r="N15" s="284" t="s">
        <v>555</v>
      </c>
      <c r="O15" s="287">
        <v>45517</v>
      </c>
      <c r="P15" s="288"/>
      <c r="Q15" s="221"/>
      <c r="R15" s="54" t="s">
        <v>837</v>
      </c>
    </row>
    <row r="16" spans="1:26" ht="15" customHeight="1">
      <c r="A16" s="280">
        <v>7</v>
      </c>
      <c r="B16" s="255">
        <v>45499</v>
      </c>
      <c r="C16" s="281"/>
      <c r="D16" s="282" t="s">
        <v>801</v>
      </c>
      <c r="E16" s="283" t="s">
        <v>543</v>
      </c>
      <c r="F16" s="239">
        <v>840</v>
      </c>
      <c r="G16" s="240">
        <v>790</v>
      </c>
      <c r="H16" s="239">
        <v>882</v>
      </c>
      <c r="I16" s="239" t="s">
        <v>879</v>
      </c>
      <c r="J16" s="238" t="s">
        <v>728</v>
      </c>
      <c r="K16" s="238">
        <f t="shared" ref="K16:K17" si="12">H16-F16</f>
        <v>42</v>
      </c>
      <c r="L16" s="251">
        <f t="shared" ref="L16:L17" si="13">(F16*-0.3)/100</f>
        <v>-2.52</v>
      </c>
      <c r="M16" s="252">
        <f t="shared" ref="M16:M17" si="14">(K16+L16)/F16</f>
        <v>4.6999999999999993E-2</v>
      </c>
      <c r="N16" s="238" t="s">
        <v>545</v>
      </c>
      <c r="O16" s="253">
        <v>45506</v>
      </c>
      <c r="P16" s="254"/>
      <c r="Q16" s="221"/>
      <c r="R16" s="54" t="s">
        <v>837</v>
      </c>
    </row>
    <row r="17" spans="1:18" ht="15" customHeight="1">
      <c r="A17" s="289">
        <v>8</v>
      </c>
      <c r="B17" s="290">
        <v>45502</v>
      </c>
      <c r="C17" s="291"/>
      <c r="D17" s="292" t="s">
        <v>343</v>
      </c>
      <c r="E17" s="293" t="s">
        <v>543</v>
      </c>
      <c r="F17" s="294">
        <v>1710</v>
      </c>
      <c r="G17" s="295">
        <v>1645</v>
      </c>
      <c r="H17" s="294">
        <v>1605</v>
      </c>
      <c r="I17" s="294" t="s">
        <v>894</v>
      </c>
      <c r="J17" s="284" t="s">
        <v>904</v>
      </c>
      <c r="K17" s="284">
        <f t="shared" si="12"/>
        <v>-105</v>
      </c>
      <c r="L17" s="285">
        <f t="shared" si="13"/>
        <v>-5.13</v>
      </c>
      <c r="M17" s="286">
        <f t="shared" si="14"/>
        <v>-6.4403508771929824E-2</v>
      </c>
      <c r="N17" s="284" t="s">
        <v>555</v>
      </c>
      <c r="O17" s="287">
        <v>45509</v>
      </c>
      <c r="P17" s="288"/>
      <c r="Q17" s="221"/>
      <c r="R17" s="54" t="s">
        <v>837</v>
      </c>
    </row>
    <row r="18" spans="1:18" ht="15" customHeight="1">
      <c r="A18" s="280">
        <v>9</v>
      </c>
      <c r="B18" s="255">
        <v>45503</v>
      </c>
      <c r="C18" s="281"/>
      <c r="D18" s="282" t="s">
        <v>164</v>
      </c>
      <c r="E18" s="283" t="s">
        <v>543</v>
      </c>
      <c r="F18" s="239">
        <v>5105</v>
      </c>
      <c r="G18" s="240">
        <v>4800</v>
      </c>
      <c r="H18" s="239">
        <v>5380</v>
      </c>
      <c r="I18" s="239" t="s">
        <v>895</v>
      </c>
      <c r="J18" s="238" t="s">
        <v>978</v>
      </c>
      <c r="K18" s="238">
        <f t="shared" ref="K18" si="15">H18-F18</f>
        <v>275</v>
      </c>
      <c r="L18" s="251">
        <f t="shared" ref="L18" si="16">(F18*-0.3)/100</f>
        <v>-15.315</v>
      </c>
      <c r="M18" s="252">
        <f t="shared" ref="M18" si="17">(K18+L18)/F18</f>
        <v>5.086875612144956E-2</v>
      </c>
      <c r="N18" s="238" t="s">
        <v>545</v>
      </c>
      <c r="O18" s="253">
        <v>45524</v>
      </c>
      <c r="P18" s="254"/>
      <c r="Q18" s="221"/>
      <c r="R18" s="54" t="s">
        <v>838</v>
      </c>
    </row>
    <row r="19" spans="1:18" ht="15" customHeight="1">
      <c r="A19" s="289">
        <v>10</v>
      </c>
      <c r="B19" s="290">
        <v>45503</v>
      </c>
      <c r="C19" s="291"/>
      <c r="D19" s="292" t="s">
        <v>297</v>
      </c>
      <c r="E19" s="293" t="s">
        <v>543</v>
      </c>
      <c r="F19" s="294">
        <v>1565</v>
      </c>
      <c r="G19" s="295">
        <v>1495</v>
      </c>
      <c r="H19" s="294">
        <v>1490</v>
      </c>
      <c r="I19" s="294" t="s">
        <v>896</v>
      </c>
      <c r="J19" s="284" t="s">
        <v>913</v>
      </c>
      <c r="K19" s="284">
        <f t="shared" ref="K19" si="18">H19-F19</f>
        <v>-75</v>
      </c>
      <c r="L19" s="285">
        <f t="shared" ref="L19" si="19">(F19*-0.3)/100</f>
        <v>-4.6950000000000003</v>
      </c>
      <c r="M19" s="286">
        <f t="shared" ref="M19" si="20">(K19+L19)/F19</f>
        <v>-5.0923322683706064E-2</v>
      </c>
      <c r="N19" s="284" t="s">
        <v>555</v>
      </c>
      <c r="O19" s="287">
        <v>45510</v>
      </c>
      <c r="P19" s="288"/>
      <c r="Q19" s="221"/>
      <c r="R19" s="54" t="s">
        <v>837</v>
      </c>
    </row>
    <row r="20" spans="1:18" ht="15" customHeight="1">
      <c r="A20" s="289">
        <v>11</v>
      </c>
      <c r="B20" s="290">
        <v>45503</v>
      </c>
      <c r="C20" s="291"/>
      <c r="D20" s="292" t="s">
        <v>150</v>
      </c>
      <c r="E20" s="293" t="s">
        <v>543</v>
      </c>
      <c r="F20" s="294">
        <v>177.5</v>
      </c>
      <c r="G20" s="295">
        <v>167</v>
      </c>
      <c r="H20" s="294">
        <v>167</v>
      </c>
      <c r="I20" s="294" t="s">
        <v>886</v>
      </c>
      <c r="J20" s="284" t="s">
        <v>914</v>
      </c>
      <c r="K20" s="284">
        <f t="shared" ref="K20" si="21">H20-F20</f>
        <v>-10.5</v>
      </c>
      <c r="L20" s="285">
        <f t="shared" ref="L20" si="22">(F20*-0.3)/100</f>
        <v>-0.53249999999999997</v>
      </c>
      <c r="M20" s="286">
        <f t="shared" ref="M20" si="23">(K20+L20)/F20</f>
        <v>-6.2154929577464789E-2</v>
      </c>
      <c r="N20" s="284" t="s">
        <v>555</v>
      </c>
      <c r="O20" s="287">
        <v>45510</v>
      </c>
      <c r="P20" s="288"/>
      <c r="Q20" s="221"/>
      <c r="R20" s="54" t="s">
        <v>837</v>
      </c>
    </row>
    <row r="21" spans="1:18" ht="15" customHeight="1">
      <c r="A21" s="289">
        <v>12</v>
      </c>
      <c r="B21" s="290">
        <v>45505</v>
      </c>
      <c r="C21" s="291"/>
      <c r="D21" s="292" t="s">
        <v>227</v>
      </c>
      <c r="E21" s="293" t="s">
        <v>543</v>
      </c>
      <c r="F21" s="294">
        <v>5700</v>
      </c>
      <c r="G21" s="295">
        <v>5400</v>
      </c>
      <c r="H21" s="294">
        <v>5375</v>
      </c>
      <c r="I21" s="294" t="s">
        <v>901</v>
      </c>
      <c r="J21" s="284" t="s">
        <v>903</v>
      </c>
      <c r="K21" s="284">
        <f t="shared" ref="K21:K22" si="24">H21-F21</f>
        <v>-325</v>
      </c>
      <c r="L21" s="285">
        <f t="shared" ref="L21:L22" si="25">(F21*-0.3)/100</f>
        <v>-17.100000000000001</v>
      </c>
      <c r="M21" s="286">
        <f t="shared" ref="M21:M22" si="26">(K21+L21)/F21</f>
        <v>-6.0017543859649129E-2</v>
      </c>
      <c r="N21" s="284" t="s">
        <v>555</v>
      </c>
      <c r="O21" s="287">
        <v>45509</v>
      </c>
      <c r="P21" s="288"/>
      <c r="Q21" s="221"/>
    </row>
    <row r="22" spans="1:18" ht="15" customHeight="1">
      <c r="A22" s="280">
        <v>13</v>
      </c>
      <c r="B22" s="255">
        <v>45510</v>
      </c>
      <c r="C22" s="281"/>
      <c r="D22" s="282" t="s">
        <v>220</v>
      </c>
      <c r="E22" s="283" t="s">
        <v>543</v>
      </c>
      <c r="F22" s="239">
        <v>1029</v>
      </c>
      <c r="G22" s="240">
        <v>948</v>
      </c>
      <c r="H22" s="239">
        <v>1078</v>
      </c>
      <c r="I22" s="239" t="s">
        <v>907</v>
      </c>
      <c r="J22" s="238" t="s">
        <v>770</v>
      </c>
      <c r="K22" s="238">
        <f t="shared" si="24"/>
        <v>49</v>
      </c>
      <c r="L22" s="251">
        <f t="shared" si="25"/>
        <v>-3.0869999999999997</v>
      </c>
      <c r="M22" s="252">
        <f t="shared" si="26"/>
        <v>4.4619047619047614E-2</v>
      </c>
      <c r="N22" s="238" t="s">
        <v>545</v>
      </c>
      <c r="O22" s="253">
        <v>45516</v>
      </c>
      <c r="P22" s="254"/>
      <c r="Q22" s="221"/>
    </row>
    <row r="23" spans="1:18" ht="15" customHeight="1">
      <c r="A23" s="180">
        <v>14</v>
      </c>
      <c r="B23" s="177">
        <v>45510</v>
      </c>
      <c r="C23" s="181"/>
      <c r="D23" s="185" t="s">
        <v>162</v>
      </c>
      <c r="E23" s="182" t="s">
        <v>543</v>
      </c>
      <c r="F23" s="176" t="s">
        <v>908</v>
      </c>
      <c r="G23" s="178">
        <v>3440</v>
      </c>
      <c r="H23" s="176"/>
      <c r="I23" s="176" t="s">
        <v>909</v>
      </c>
      <c r="J23" s="178" t="s">
        <v>544</v>
      </c>
      <c r="K23" s="178"/>
      <c r="L23" s="179"/>
      <c r="M23" s="183"/>
      <c r="N23" s="178"/>
      <c r="O23" s="184"/>
      <c r="P23" s="179">
        <f>VLOOKUP(D23,'MidCap Intra'!$B$11:$C$571,2,0)</f>
        <v>3606.5</v>
      </c>
      <c r="Q23" s="221"/>
    </row>
    <row r="24" spans="1:18" ht="15" customHeight="1">
      <c r="A24" s="280">
        <v>15</v>
      </c>
      <c r="B24" s="255">
        <v>45510</v>
      </c>
      <c r="C24" s="281"/>
      <c r="D24" s="282" t="s">
        <v>497</v>
      </c>
      <c r="E24" s="283" t="s">
        <v>543</v>
      </c>
      <c r="F24" s="239">
        <v>259</v>
      </c>
      <c r="G24" s="240">
        <v>246</v>
      </c>
      <c r="H24" s="239">
        <v>271.5</v>
      </c>
      <c r="I24" s="239" t="s">
        <v>910</v>
      </c>
      <c r="J24" s="238" t="s">
        <v>923</v>
      </c>
      <c r="K24" s="238">
        <f t="shared" ref="K24" si="27">H24-F24</f>
        <v>12.5</v>
      </c>
      <c r="L24" s="251">
        <f t="shared" ref="L24" si="28">(F24*-0.3)/100</f>
        <v>-0.77700000000000002</v>
      </c>
      <c r="M24" s="252">
        <f t="shared" ref="M24" si="29">(K24+L24)/F24</f>
        <v>4.5262548262548268E-2</v>
      </c>
      <c r="N24" s="238" t="s">
        <v>545</v>
      </c>
      <c r="O24" s="253">
        <v>45512</v>
      </c>
      <c r="P24" s="254"/>
      <c r="Q24" s="221"/>
    </row>
    <row r="25" spans="1:18" ht="15" customHeight="1">
      <c r="A25" s="180">
        <v>16</v>
      </c>
      <c r="B25" s="177">
        <v>45510</v>
      </c>
      <c r="C25" s="181"/>
      <c r="D25" s="185" t="s">
        <v>74</v>
      </c>
      <c r="E25" s="182" t="s">
        <v>543</v>
      </c>
      <c r="F25" s="176" t="s">
        <v>911</v>
      </c>
      <c r="G25" s="178">
        <v>268</v>
      </c>
      <c r="H25" s="176"/>
      <c r="I25" s="176" t="s">
        <v>912</v>
      </c>
      <c r="J25" s="178" t="s">
        <v>544</v>
      </c>
      <c r="K25" s="178"/>
      <c r="L25" s="179"/>
      <c r="M25" s="183"/>
      <c r="N25" s="178"/>
      <c r="O25" s="184"/>
      <c r="P25" s="179">
        <f>VLOOKUP(D25,'MidCap Intra'!$B$11:$C$571,2,0)</f>
        <v>304.5</v>
      </c>
      <c r="Q25" s="221"/>
    </row>
    <row r="26" spans="1:18" ht="15" customHeight="1">
      <c r="A26" s="180">
        <v>17</v>
      </c>
      <c r="B26" s="177">
        <v>45512</v>
      </c>
      <c r="C26" s="181"/>
      <c r="D26" s="185" t="s">
        <v>78</v>
      </c>
      <c r="E26" s="182" t="s">
        <v>543</v>
      </c>
      <c r="F26" s="176" t="s">
        <v>921</v>
      </c>
      <c r="G26" s="178">
        <v>1390</v>
      </c>
      <c r="H26" s="176"/>
      <c r="I26" s="176" t="s">
        <v>922</v>
      </c>
      <c r="J26" s="178" t="s">
        <v>544</v>
      </c>
      <c r="K26" s="178"/>
      <c r="L26" s="179"/>
      <c r="M26" s="183"/>
      <c r="N26" s="178"/>
      <c r="O26" s="184"/>
      <c r="P26" s="179">
        <f>VLOOKUP(D26,'MidCap Intra'!$B$11:$C$571,2,0)</f>
        <v>1486.35</v>
      </c>
      <c r="Q26" s="221"/>
    </row>
    <row r="27" spans="1:18" ht="15" customHeight="1">
      <c r="A27" s="280">
        <v>18</v>
      </c>
      <c r="B27" s="255">
        <v>45512</v>
      </c>
      <c r="C27" s="281"/>
      <c r="D27" s="282" t="s">
        <v>56</v>
      </c>
      <c r="E27" s="283" t="s">
        <v>543</v>
      </c>
      <c r="F27" s="239">
        <v>247.5</v>
      </c>
      <c r="G27" s="240">
        <v>232</v>
      </c>
      <c r="H27" s="239">
        <v>261</v>
      </c>
      <c r="I27" s="239" t="s">
        <v>924</v>
      </c>
      <c r="J27" s="238" t="s">
        <v>979</v>
      </c>
      <c r="K27" s="238">
        <f t="shared" ref="K27" si="30">H27-F27</f>
        <v>13.5</v>
      </c>
      <c r="L27" s="251">
        <f t="shared" ref="L27" si="31">(F27*-0.3)/100</f>
        <v>-0.74250000000000005</v>
      </c>
      <c r="M27" s="252">
        <f t="shared" ref="M27" si="32">(K27+L27)/F27</f>
        <v>5.1545454545454547E-2</v>
      </c>
      <c r="N27" s="238" t="s">
        <v>545</v>
      </c>
      <c r="O27" s="253">
        <v>45524</v>
      </c>
      <c r="P27" s="254"/>
      <c r="Q27" s="221"/>
    </row>
    <row r="28" spans="1:18" ht="15" customHeight="1">
      <c r="A28" s="280">
        <v>19</v>
      </c>
      <c r="B28" s="255">
        <v>45512</v>
      </c>
      <c r="C28" s="281"/>
      <c r="D28" s="282" t="s">
        <v>287</v>
      </c>
      <c r="E28" s="283" t="s">
        <v>543</v>
      </c>
      <c r="F28" s="239">
        <v>363</v>
      </c>
      <c r="G28" s="240">
        <v>345</v>
      </c>
      <c r="H28" s="239">
        <v>381.5</v>
      </c>
      <c r="I28" s="239" t="s">
        <v>926</v>
      </c>
      <c r="J28" s="238" t="s">
        <v>977</v>
      </c>
      <c r="K28" s="238">
        <f t="shared" ref="K28" si="33">H28-F28</f>
        <v>18.5</v>
      </c>
      <c r="L28" s="251">
        <f t="shared" ref="L28" si="34">(F28*-0.3)/100</f>
        <v>-1.089</v>
      </c>
      <c r="M28" s="252">
        <f t="shared" ref="M28" si="35">(K28+L28)/F28</f>
        <v>4.7964187327823697E-2</v>
      </c>
      <c r="N28" s="238" t="s">
        <v>545</v>
      </c>
      <c r="O28" s="253">
        <v>45524</v>
      </c>
      <c r="P28" s="254"/>
      <c r="Q28" s="221"/>
    </row>
    <row r="29" spans="1:18" ht="15" customHeight="1">
      <c r="A29" s="289">
        <v>20</v>
      </c>
      <c r="B29" s="290">
        <v>45513</v>
      </c>
      <c r="C29" s="291"/>
      <c r="D29" s="292" t="s">
        <v>59</v>
      </c>
      <c r="E29" s="293" t="s">
        <v>543</v>
      </c>
      <c r="F29" s="294">
        <v>2010</v>
      </c>
      <c r="G29" s="295">
        <v>1930</v>
      </c>
      <c r="H29" s="294">
        <v>1915</v>
      </c>
      <c r="I29" s="294" t="s">
        <v>931</v>
      </c>
      <c r="J29" s="284" t="s">
        <v>664</v>
      </c>
      <c r="K29" s="284">
        <f t="shared" ref="K29" si="36">H29-F29</f>
        <v>-95</v>
      </c>
      <c r="L29" s="285">
        <f t="shared" ref="L29" si="37">(F29*-0.3)/100</f>
        <v>-6.03</v>
      </c>
      <c r="M29" s="286">
        <f t="shared" ref="M29" si="38">(K29+L29)/F29</f>
        <v>-5.0263681592039804E-2</v>
      </c>
      <c r="N29" s="284" t="s">
        <v>555</v>
      </c>
      <c r="O29" s="287">
        <v>45517</v>
      </c>
      <c r="P29" s="288"/>
      <c r="Q29" s="221"/>
    </row>
    <row r="30" spans="1:18" ht="15" customHeight="1">
      <c r="A30" s="180">
        <v>21</v>
      </c>
      <c r="B30" s="177">
        <v>45516</v>
      </c>
      <c r="C30" s="181"/>
      <c r="D30" s="185" t="s">
        <v>133</v>
      </c>
      <c r="E30" s="182" t="s">
        <v>543</v>
      </c>
      <c r="F30" s="176" t="s">
        <v>932</v>
      </c>
      <c r="G30" s="178">
        <v>2540</v>
      </c>
      <c r="H30" s="176"/>
      <c r="I30" s="176" t="s">
        <v>933</v>
      </c>
      <c r="J30" s="178" t="s">
        <v>544</v>
      </c>
      <c r="K30" s="178"/>
      <c r="L30" s="179"/>
      <c r="M30" s="183"/>
      <c r="N30" s="178"/>
      <c r="O30" s="184"/>
      <c r="P30" s="179">
        <f>VLOOKUP(D30,'MidCap Intra'!$B$11:$C$571,2,0)</f>
        <v>2792.8</v>
      </c>
      <c r="Q30" s="221"/>
    </row>
    <row r="31" spans="1:18" ht="15" customHeight="1">
      <c r="A31" s="280">
        <v>22</v>
      </c>
      <c r="B31" s="255">
        <v>45516</v>
      </c>
      <c r="C31" s="281"/>
      <c r="D31" s="282" t="s">
        <v>211</v>
      </c>
      <c r="E31" s="283" t="s">
        <v>543</v>
      </c>
      <c r="F31" s="239">
        <v>6890</v>
      </c>
      <c r="G31" s="240">
        <v>6490</v>
      </c>
      <c r="H31" s="239">
        <v>7240</v>
      </c>
      <c r="I31" s="239" t="s">
        <v>934</v>
      </c>
      <c r="J31" s="238" t="s">
        <v>956</v>
      </c>
      <c r="K31" s="238">
        <f t="shared" ref="K31" si="39">H31-F31</f>
        <v>350</v>
      </c>
      <c r="L31" s="251">
        <f t="shared" ref="L31" si="40">(F31*-0.3)/100</f>
        <v>-20.67</v>
      </c>
      <c r="M31" s="252">
        <f t="shared" ref="M31" si="41">(K31+L31)/F31</f>
        <v>4.7798258345428155E-2</v>
      </c>
      <c r="N31" s="238" t="s">
        <v>545</v>
      </c>
      <c r="O31" s="253">
        <v>45523</v>
      </c>
      <c r="P31" s="254"/>
      <c r="Q31" s="221"/>
    </row>
    <row r="32" spans="1:18" ht="15" customHeight="1">
      <c r="A32" s="280">
        <v>23</v>
      </c>
      <c r="B32" s="255">
        <v>45520</v>
      </c>
      <c r="C32" s="281"/>
      <c r="D32" s="282" t="s">
        <v>297</v>
      </c>
      <c r="E32" s="283" t="s">
        <v>543</v>
      </c>
      <c r="F32" s="239">
        <v>1420</v>
      </c>
      <c r="G32" s="240">
        <v>1335</v>
      </c>
      <c r="H32" s="239">
        <v>1498</v>
      </c>
      <c r="I32" s="239" t="s">
        <v>948</v>
      </c>
      <c r="J32" s="238" t="s">
        <v>953</v>
      </c>
      <c r="K32" s="238">
        <f t="shared" ref="K32" si="42">H32-F32</f>
        <v>78</v>
      </c>
      <c r="L32" s="251">
        <f t="shared" ref="L32" si="43">(F32*-0.3)/100</f>
        <v>-4.26</v>
      </c>
      <c r="M32" s="252">
        <f t="shared" ref="M32" si="44">(K32+L32)/F32</f>
        <v>5.1929577464788726E-2</v>
      </c>
      <c r="N32" s="238" t="s">
        <v>545</v>
      </c>
      <c r="O32" s="253">
        <v>45523</v>
      </c>
      <c r="P32" s="254"/>
      <c r="Q32" s="221"/>
    </row>
    <row r="33" spans="1:38" ht="15" customHeight="1">
      <c r="A33" s="180">
        <v>24</v>
      </c>
      <c r="B33" s="177">
        <v>45523</v>
      </c>
      <c r="C33" s="181"/>
      <c r="D33" s="185" t="s">
        <v>273</v>
      </c>
      <c r="E33" s="182" t="s">
        <v>543</v>
      </c>
      <c r="F33" s="176" t="s">
        <v>951</v>
      </c>
      <c r="G33" s="178">
        <v>468</v>
      </c>
      <c r="H33" s="176"/>
      <c r="I33" s="176" t="s">
        <v>952</v>
      </c>
      <c r="J33" s="178" t="s">
        <v>544</v>
      </c>
      <c r="K33" s="178"/>
      <c r="L33" s="179"/>
      <c r="M33" s="183"/>
      <c r="N33" s="178"/>
      <c r="O33" s="184"/>
      <c r="P33" s="179">
        <f>VLOOKUP(D33,'MidCap Intra'!$B$11:$C$571,2,0)</f>
        <v>518.65</v>
      </c>
      <c r="Q33" s="221"/>
    </row>
    <row r="34" spans="1:38" ht="15" customHeight="1">
      <c r="A34" s="180">
        <v>25</v>
      </c>
      <c r="B34" s="177">
        <v>45524</v>
      </c>
      <c r="C34" s="181"/>
      <c r="D34" s="185" t="s">
        <v>135</v>
      </c>
      <c r="E34" s="182" t="s">
        <v>543</v>
      </c>
      <c r="F34" s="176" t="s">
        <v>968</v>
      </c>
      <c r="G34" s="178">
        <v>1900</v>
      </c>
      <c r="H34" s="176"/>
      <c r="I34" s="176" t="s">
        <v>969</v>
      </c>
      <c r="J34" s="178" t="s">
        <v>544</v>
      </c>
      <c r="K34" s="178"/>
      <c r="L34" s="179"/>
      <c r="M34" s="183"/>
      <c r="N34" s="178"/>
      <c r="O34" s="184"/>
      <c r="P34" s="179">
        <f>VLOOKUP(D34,'MidCap Intra'!$B$11:$C$571,2,0)</f>
        <v>2083.1999999999998</v>
      </c>
      <c r="Q34" s="221"/>
    </row>
    <row r="35" spans="1:38" ht="15" customHeight="1">
      <c r="A35" s="180">
        <v>26</v>
      </c>
      <c r="B35" s="177">
        <v>45524</v>
      </c>
      <c r="C35" s="181"/>
      <c r="D35" s="185" t="s">
        <v>495</v>
      </c>
      <c r="E35" s="182" t="s">
        <v>543</v>
      </c>
      <c r="F35" s="176" t="s">
        <v>970</v>
      </c>
      <c r="G35" s="178">
        <v>699</v>
      </c>
      <c r="H35" s="176"/>
      <c r="I35" s="176" t="s">
        <v>971</v>
      </c>
      <c r="J35" s="178" t="s">
        <v>544</v>
      </c>
      <c r="K35" s="178"/>
      <c r="L35" s="179"/>
      <c r="M35" s="183"/>
      <c r="N35" s="178"/>
      <c r="O35" s="184"/>
      <c r="P35" s="179">
        <f>VLOOKUP(D35,'MidCap Intra'!$B$11:$C$571,2,0)</f>
        <v>735.3</v>
      </c>
      <c r="Q35" s="221"/>
    </row>
    <row r="36" spans="1:38" ht="15" customHeight="1">
      <c r="A36" s="180">
        <v>27</v>
      </c>
      <c r="B36" s="177">
        <v>45524</v>
      </c>
      <c r="C36" s="181"/>
      <c r="D36" s="185" t="s">
        <v>219</v>
      </c>
      <c r="E36" s="182" t="s">
        <v>543</v>
      </c>
      <c r="F36" s="176" t="s">
        <v>972</v>
      </c>
      <c r="G36" s="178">
        <v>1120</v>
      </c>
      <c r="H36" s="176"/>
      <c r="I36" s="176" t="s">
        <v>973</v>
      </c>
      <c r="J36" s="178" t="s">
        <v>544</v>
      </c>
      <c r="K36" s="178"/>
      <c r="L36" s="179"/>
      <c r="M36" s="183"/>
      <c r="N36" s="178"/>
      <c r="O36" s="184"/>
      <c r="P36" s="179">
        <f>VLOOKUP(D36,'MidCap Intra'!$B$11:$C$571,2,0)</f>
        <v>1205.8</v>
      </c>
      <c r="Q36" s="221"/>
    </row>
    <row r="37" spans="1:38" ht="15" customHeight="1">
      <c r="A37" s="280">
        <v>28</v>
      </c>
      <c r="B37" s="255">
        <v>45524</v>
      </c>
      <c r="C37" s="281"/>
      <c r="D37" s="282" t="s">
        <v>168</v>
      </c>
      <c r="E37" s="283" t="s">
        <v>543</v>
      </c>
      <c r="F37" s="239">
        <v>203</v>
      </c>
      <c r="G37" s="240">
        <v>188</v>
      </c>
      <c r="H37" s="239">
        <v>219</v>
      </c>
      <c r="I37" s="239" t="s">
        <v>974</v>
      </c>
      <c r="J37" s="238" t="s">
        <v>1046</v>
      </c>
      <c r="K37" s="238">
        <f t="shared" ref="K37" si="45">H37-F37</f>
        <v>16</v>
      </c>
      <c r="L37" s="251">
        <f t="shared" ref="L37" si="46">(F37*-0.3)/100</f>
        <v>-0.60899999999999999</v>
      </c>
      <c r="M37" s="252">
        <f t="shared" ref="M37" si="47">(K37+L37)/F37</f>
        <v>7.5817733990147781E-2</v>
      </c>
      <c r="N37" s="238" t="s">
        <v>545</v>
      </c>
      <c r="O37" s="253">
        <v>45526</v>
      </c>
      <c r="P37" s="254"/>
      <c r="Q37" s="221"/>
    </row>
    <row r="38" spans="1:38" ht="15" customHeight="1">
      <c r="A38" s="180">
        <v>29</v>
      </c>
      <c r="B38" s="177">
        <v>45524</v>
      </c>
      <c r="C38" s="181"/>
      <c r="D38" s="185" t="s">
        <v>211</v>
      </c>
      <c r="E38" s="182" t="s">
        <v>543</v>
      </c>
      <c r="F38" s="176" t="s">
        <v>975</v>
      </c>
      <c r="G38" s="178">
        <v>6640</v>
      </c>
      <c r="H38" s="176"/>
      <c r="I38" s="176" t="s">
        <v>976</v>
      </c>
      <c r="J38" s="178" t="s">
        <v>544</v>
      </c>
      <c r="K38" s="178"/>
      <c r="L38" s="179"/>
      <c r="M38" s="183"/>
      <c r="N38" s="178"/>
      <c r="O38" s="184"/>
      <c r="P38" s="179">
        <f>VLOOKUP(D38,'MidCap Intra'!$B$11:$C$571,2,0)</f>
        <v>7056.05</v>
      </c>
      <c r="Q38" s="221"/>
    </row>
    <row r="39" spans="1:38" ht="15" customHeight="1">
      <c r="A39" s="180"/>
      <c r="B39" s="177"/>
      <c r="C39" s="181"/>
      <c r="D39" s="185"/>
      <c r="E39" s="182"/>
      <c r="F39" s="176"/>
      <c r="G39" s="178"/>
      <c r="H39" s="176"/>
      <c r="I39" s="176"/>
      <c r="J39" s="178"/>
      <c r="K39" s="178"/>
      <c r="L39" s="179"/>
      <c r="M39" s="183"/>
      <c r="N39" s="178"/>
      <c r="O39" s="184"/>
      <c r="P39" s="179"/>
      <c r="Q39" s="221"/>
    </row>
    <row r="40" spans="1:38" ht="15" customHeight="1">
      <c r="A40" s="180"/>
      <c r="B40" s="177"/>
      <c r="C40" s="181"/>
      <c r="D40" s="185"/>
      <c r="E40" s="182"/>
      <c r="F40" s="176"/>
      <c r="G40" s="178"/>
      <c r="H40" s="176"/>
      <c r="I40" s="176"/>
      <c r="J40" s="178"/>
      <c r="K40" s="178"/>
      <c r="L40" s="179"/>
      <c r="M40" s="183"/>
      <c r="N40" s="178"/>
      <c r="O40" s="184"/>
      <c r="P40" s="179"/>
      <c r="Q40" s="221"/>
    </row>
    <row r="41" spans="1:38" ht="15" customHeight="1">
      <c r="A41" s="180"/>
      <c r="B41" s="177"/>
      <c r="C41" s="181"/>
      <c r="D41" s="185"/>
      <c r="E41" s="182"/>
      <c r="F41" s="176"/>
      <c r="G41" s="178"/>
      <c r="H41" s="176"/>
      <c r="I41" s="176"/>
      <c r="J41" s="178"/>
      <c r="K41" s="178"/>
      <c r="L41" s="179"/>
      <c r="M41" s="183"/>
      <c r="N41" s="178"/>
      <c r="O41" s="184"/>
      <c r="P41" s="179"/>
      <c r="Q41" s="221"/>
    </row>
    <row r="42" spans="1:38" ht="15" customHeight="1"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38" ht="14.25" customHeight="1">
      <c r="A43" s="96"/>
      <c r="B43" s="97"/>
      <c r="C43" s="98"/>
      <c r="D43" s="99"/>
      <c r="E43" s="100"/>
      <c r="F43" s="10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10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2" t="s">
        <v>546</v>
      </c>
      <c r="B44" s="103"/>
      <c r="C44" s="104"/>
      <c r="E44" s="105"/>
      <c r="F44" s="105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6" t="s">
        <v>547</v>
      </c>
      <c r="B45" s="102"/>
      <c r="C45" s="102"/>
      <c r="D45" s="102"/>
      <c r="E45" s="37"/>
      <c r="F45" s="107" t="s">
        <v>548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2" t="s">
        <v>549</v>
      </c>
      <c r="B46" s="102"/>
      <c r="C46" s="102"/>
      <c r="D46" s="102" t="s">
        <v>550</v>
      </c>
      <c r="E46" s="6"/>
      <c r="F46" s="107" t="s">
        <v>551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2"/>
      <c r="B47" s="102"/>
      <c r="C47" s="102"/>
      <c r="D47" s="102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89"/>
      <c r="B48" s="189"/>
      <c r="C48" s="189"/>
      <c r="D48" s="189"/>
      <c r="E48" s="190"/>
      <c r="F48" s="190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89"/>
      <c r="B49" s="189"/>
      <c r="C49" s="189"/>
      <c r="D49" s="189"/>
      <c r="E49" s="190"/>
      <c r="F49" s="190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38.25" customHeight="1">
      <c r="A50" s="91" t="s">
        <v>1059</v>
      </c>
      <c r="B50" s="119"/>
      <c r="C50" s="119"/>
      <c r="D50" s="120"/>
      <c r="E50" s="108"/>
      <c r="F50" s="6"/>
      <c r="G50" s="6"/>
      <c r="H50" s="109"/>
      <c r="I50" s="121"/>
      <c r="J50" s="1"/>
      <c r="K50" s="6"/>
      <c r="L50" s="6"/>
      <c r="M50" s="6"/>
      <c r="N50" s="1"/>
      <c r="O50" s="1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"/>
      <c r="AH50" s="1"/>
      <c r="AI50" s="1"/>
      <c r="AJ50" s="6"/>
      <c r="AK50" s="1"/>
    </row>
    <row r="51" spans="1:38" ht="39.6">
      <c r="A51" s="92" t="s">
        <v>16</v>
      </c>
      <c r="B51" s="93" t="s">
        <v>520</v>
      </c>
      <c r="C51" s="93"/>
      <c r="D51" s="94" t="s">
        <v>530</v>
      </c>
      <c r="E51" s="93" t="s">
        <v>531</v>
      </c>
      <c r="F51" s="93" t="s">
        <v>532</v>
      </c>
      <c r="G51" s="93" t="s">
        <v>533</v>
      </c>
      <c r="H51" s="93" t="s">
        <v>534</v>
      </c>
      <c r="I51" s="93" t="s">
        <v>535</v>
      </c>
      <c r="J51" s="92" t="s">
        <v>536</v>
      </c>
      <c r="K51" s="112" t="s">
        <v>553</v>
      </c>
      <c r="L51" s="113" t="s">
        <v>538</v>
      </c>
      <c r="M51" s="95" t="s">
        <v>539</v>
      </c>
      <c r="N51" s="93" t="s">
        <v>540</v>
      </c>
      <c r="O51" s="94" t="s">
        <v>541</v>
      </c>
      <c r="P51" s="186" t="s">
        <v>542</v>
      </c>
      <c r="Q51" s="188" t="s">
        <v>807</v>
      </c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239">
        <v>1</v>
      </c>
      <c r="B52" s="255">
        <v>45523</v>
      </c>
      <c r="C52" s="313"/>
      <c r="D52" s="313" t="s">
        <v>954</v>
      </c>
      <c r="E52" s="239" t="s">
        <v>543</v>
      </c>
      <c r="F52" s="239">
        <v>327.5</v>
      </c>
      <c r="G52" s="239">
        <v>298</v>
      </c>
      <c r="H52" s="239">
        <v>353</v>
      </c>
      <c r="I52" s="239" t="s">
        <v>955</v>
      </c>
      <c r="J52" s="238" t="s">
        <v>994</v>
      </c>
      <c r="K52" s="238">
        <f t="shared" ref="K52" si="48">H52-F52</f>
        <v>25.5</v>
      </c>
      <c r="L52" s="251">
        <f t="shared" ref="L52" si="49">(F52*-0.3)/100</f>
        <v>-0.98250000000000004</v>
      </c>
      <c r="M52" s="252">
        <f t="shared" ref="M52" si="50">(K52+L52)/F52</f>
        <v>7.4862595419847328E-2</v>
      </c>
      <c r="N52" s="238" t="s">
        <v>545</v>
      </c>
      <c r="O52" s="253">
        <v>45525</v>
      </c>
      <c r="P52" s="254"/>
      <c r="Q52" s="235"/>
      <c r="R52" s="54" t="s">
        <v>837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239">
        <v>2</v>
      </c>
      <c r="B53" s="255">
        <v>45525</v>
      </c>
      <c r="C53" s="313"/>
      <c r="D53" s="313" t="s">
        <v>995</v>
      </c>
      <c r="E53" s="239" t="s">
        <v>543</v>
      </c>
      <c r="F53" s="239">
        <v>120</v>
      </c>
      <c r="G53" s="239">
        <v>107</v>
      </c>
      <c r="H53" s="239">
        <v>129.5</v>
      </c>
      <c r="I53" s="239" t="s">
        <v>996</v>
      </c>
      <c r="J53" s="238" t="s">
        <v>1047</v>
      </c>
      <c r="K53" s="238">
        <f t="shared" ref="K53" si="51">H53-F53</f>
        <v>9.5</v>
      </c>
      <c r="L53" s="251">
        <f t="shared" ref="L53" si="52">(F53*-0.3)/100</f>
        <v>-0.36</v>
      </c>
      <c r="M53" s="252">
        <f t="shared" ref="M53" si="53">(K53+L53)/F53</f>
        <v>7.6166666666666674E-2</v>
      </c>
      <c r="N53" s="238" t="s">
        <v>545</v>
      </c>
      <c r="O53" s="253">
        <v>45526</v>
      </c>
      <c r="P53" s="254"/>
      <c r="Q53" s="235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76">
        <v>3</v>
      </c>
      <c r="B54" s="177">
        <v>45526</v>
      </c>
      <c r="C54" s="220"/>
      <c r="D54" s="220" t="s">
        <v>137</v>
      </c>
      <c r="E54" s="176" t="s">
        <v>543</v>
      </c>
      <c r="F54" s="176" t="s">
        <v>1048</v>
      </c>
      <c r="G54" s="176">
        <v>14.9</v>
      </c>
      <c r="H54" s="176"/>
      <c r="I54" s="176" t="s">
        <v>1049</v>
      </c>
      <c r="J54" s="176" t="s">
        <v>544</v>
      </c>
      <c r="K54" s="176"/>
      <c r="L54" s="236"/>
      <c r="M54" s="237"/>
      <c r="N54" s="176"/>
      <c r="O54" s="223"/>
      <c r="P54" s="179"/>
      <c r="Q54" s="235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76">
        <v>4</v>
      </c>
      <c r="B55" s="177">
        <v>45526</v>
      </c>
      <c r="C55" s="220"/>
      <c r="D55" s="220" t="s">
        <v>1050</v>
      </c>
      <c r="E55" s="176" t="s">
        <v>543</v>
      </c>
      <c r="F55" s="176" t="s">
        <v>1051</v>
      </c>
      <c r="G55" s="176">
        <v>1690</v>
      </c>
      <c r="H55" s="176"/>
      <c r="I55" s="176" t="s">
        <v>1052</v>
      </c>
      <c r="J55" s="176" t="s">
        <v>544</v>
      </c>
      <c r="K55" s="176"/>
      <c r="L55" s="236"/>
      <c r="M55" s="237"/>
      <c r="N55" s="176"/>
      <c r="O55" s="223"/>
      <c r="P55" s="179"/>
      <c r="Q55" s="235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76"/>
      <c r="B56" s="177"/>
      <c r="C56" s="220"/>
      <c r="D56" s="220"/>
      <c r="E56" s="176"/>
      <c r="F56" s="176"/>
      <c r="G56" s="176"/>
      <c r="H56" s="176"/>
      <c r="I56" s="176"/>
      <c r="J56" s="176"/>
      <c r="K56" s="176"/>
      <c r="L56" s="236"/>
      <c r="M56" s="237"/>
      <c r="N56" s="176"/>
      <c r="O56" s="223"/>
      <c r="P56" s="179"/>
      <c r="Q56" s="235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76"/>
      <c r="B57" s="177"/>
      <c r="C57" s="220"/>
      <c r="D57" s="220"/>
      <c r="E57" s="176"/>
      <c r="F57" s="176"/>
      <c r="G57" s="176"/>
      <c r="H57" s="176"/>
      <c r="I57" s="176"/>
      <c r="J57" s="176"/>
      <c r="K57" s="176"/>
      <c r="L57" s="236"/>
      <c r="M57" s="237"/>
      <c r="N57" s="176"/>
      <c r="O57" s="223"/>
      <c r="P57" s="179"/>
      <c r="Q57" s="235"/>
      <c r="R57" s="54" t="s">
        <v>837</v>
      </c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02" t="s">
        <v>546</v>
      </c>
      <c r="B58" s="102"/>
      <c r="C58" s="102"/>
      <c r="D58" s="54"/>
      <c r="E58" s="37"/>
      <c r="F58" s="107" t="s">
        <v>548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6" t="s">
        <v>547</v>
      </c>
      <c r="B59" s="102"/>
      <c r="C59" s="102"/>
      <c r="D59" s="54"/>
      <c r="E59" s="37"/>
      <c r="F59" s="107" t="s">
        <v>551</v>
      </c>
      <c r="G59" s="54"/>
      <c r="H59" s="54" t="s">
        <v>567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54"/>
      <c r="B60" s="54"/>
      <c r="C60" s="102"/>
      <c r="D60" s="54"/>
      <c r="E60" s="37"/>
      <c r="F60" s="10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" customHeight="1">
      <c r="A61" s="189"/>
      <c r="B61" s="189"/>
      <c r="C61" s="189"/>
      <c r="D61" s="189"/>
      <c r="E61" s="190"/>
      <c r="F61" s="190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38.25" customHeight="1">
      <c r="A62" s="91" t="s">
        <v>1060</v>
      </c>
      <c r="B62" s="119"/>
      <c r="C62" s="119"/>
      <c r="D62" s="120"/>
      <c r="E62" s="108"/>
      <c r="F62" s="6"/>
      <c r="G62" s="6"/>
      <c r="H62" s="109"/>
      <c r="I62" s="121"/>
      <c r="J62" s="1"/>
      <c r="K62" s="6"/>
      <c r="L62" s="6"/>
      <c r="M62" s="6"/>
      <c r="N62" s="1"/>
      <c r="O62" s="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"/>
      <c r="AH62" s="1"/>
      <c r="AI62" s="1"/>
      <c r="AJ62" s="6"/>
      <c r="AK62" s="1"/>
    </row>
    <row r="63" spans="1:38" ht="39.6">
      <c r="A63" s="92" t="s">
        <v>16</v>
      </c>
      <c r="B63" s="93" t="s">
        <v>520</v>
      </c>
      <c r="C63" s="93"/>
      <c r="D63" s="94" t="s">
        <v>530</v>
      </c>
      <c r="E63" s="93" t="s">
        <v>531</v>
      </c>
      <c r="F63" s="93" t="s">
        <v>532</v>
      </c>
      <c r="G63" s="93" t="s">
        <v>533</v>
      </c>
      <c r="H63" s="93" t="s">
        <v>534</v>
      </c>
      <c r="I63" s="93" t="s">
        <v>535</v>
      </c>
      <c r="J63" s="92" t="s">
        <v>536</v>
      </c>
      <c r="K63" s="112" t="s">
        <v>553</v>
      </c>
      <c r="L63" s="113" t="s">
        <v>538</v>
      </c>
      <c r="M63" s="95" t="s">
        <v>539</v>
      </c>
      <c r="N63" s="93" t="s">
        <v>540</v>
      </c>
      <c r="O63" s="94" t="s">
        <v>541</v>
      </c>
      <c r="P63" s="186" t="s">
        <v>542</v>
      </c>
      <c r="Q63" s="188" t="s">
        <v>807</v>
      </c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176">
        <v>1</v>
      </c>
      <c r="B64" s="177">
        <v>45356</v>
      </c>
      <c r="C64" s="220"/>
      <c r="D64" s="220" t="s">
        <v>294</v>
      </c>
      <c r="E64" s="176" t="s">
        <v>836</v>
      </c>
      <c r="F64" s="176">
        <v>38.94</v>
      </c>
      <c r="G64" s="176">
        <v>34.64</v>
      </c>
      <c r="H64" s="176"/>
      <c r="I64" s="176" t="s">
        <v>874</v>
      </c>
      <c r="J64" s="176" t="s">
        <v>544</v>
      </c>
      <c r="K64" s="176"/>
      <c r="L64" s="236"/>
      <c r="M64" s="237"/>
      <c r="N64" s="176"/>
      <c r="O64" s="223"/>
      <c r="P64" s="179">
        <f>VLOOKUP(D64,'MidCap Intra'!$B$11:$C$571,2,0)</f>
        <v>38.03</v>
      </c>
      <c r="Q64" s="235"/>
      <c r="R64" s="54" t="s">
        <v>837</v>
      </c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76">
        <v>2</v>
      </c>
      <c r="B65" s="177">
        <v>45498</v>
      </c>
      <c r="C65" s="220"/>
      <c r="D65" s="220" t="s">
        <v>474</v>
      </c>
      <c r="E65" s="176" t="s">
        <v>543</v>
      </c>
      <c r="F65" s="176" t="s">
        <v>891</v>
      </c>
      <c r="G65" s="176">
        <v>3600</v>
      </c>
      <c r="H65" s="176"/>
      <c r="I65" s="176" t="s">
        <v>892</v>
      </c>
      <c r="J65" s="176" t="s">
        <v>544</v>
      </c>
      <c r="K65" s="176"/>
      <c r="L65" s="236"/>
      <c r="M65" s="237"/>
      <c r="N65" s="176"/>
      <c r="O65" s="223"/>
      <c r="P65" s="179">
        <f>VLOOKUP(D65,'MidCap Intra'!$B$11:$C$571,2,0)</f>
        <v>4063.2</v>
      </c>
      <c r="Q65" s="235"/>
      <c r="R65" s="54" t="s">
        <v>837</v>
      </c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76">
        <v>3</v>
      </c>
      <c r="B66" s="177">
        <v>45517</v>
      </c>
      <c r="C66" s="220"/>
      <c r="D66" s="220" t="s">
        <v>498</v>
      </c>
      <c r="E66" s="176" t="s">
        <v>543</v>
      </c>
      <c r="F66" s="176" t="s">
        <v>938</v>
      </c>
      <c r="G66" s="176">
        <v>3970</v>
      </c>
      <c r="H66" s="176"/>
      <c r="I66" s="176" t="s">
        <v>939</v>
      </c>
      <c r="J66" s="176" t="s">
        <v>544</v>
      </c>
      <c r="K66" s="176"/>
      <c r="L66" s="236"/>
      <c r="M66" s="237"/>
      <c r="N66" s="176"/>
      <c r="O66" s="223"/>
      <c r="P66" s="179">
        <f>VLOOKUP(D66,'MidCap Intra'!$B$11:$C$571,2,0)</f>
        <v>4568.7</v>
      </c>
      <c r="Q66" s="235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176"/>
      <c r="B67" s="177"/>
      <c r="C67" s="220"/>
      <c r="D67" s="220"/>
      <c r="E67" s="176"/>
      <c r="F67" s="176"/>
      <c r="G67" s="176"/>
      <c r="H67" s="176"/>
      <c r="I67" s="176"/>
      <c r="J67" s="176"/>
      <c r="K67" s="176"/>
      <c r="L67" s="236"/>
      <c r="M67" s="237"/>
      <c r="N67" s="176"/>
      <c r="O67" s="223"/>
      <c r="P67" s="179"/>
      <c r="Q67" s="235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176"/>
      <c r="B68" s="177"/>
      <c r="C68" s="220"/>
      <c r="D68" s="220"/>
      <c r="E68" s="176"/>
      <c r="F68" s="176"/>
      <c r="G68" s="176"/>
      <c r="H68" s="176"/>
      <c r="I68" s="176"/>
      <c r="J68" s="176"/>
      <c r="K68" s="176"/>
      <c r="L68" s="236"/>
      <c r="M68" s="237"/>
      <c r="N68" s="176"/>
      <c r="O68" s="223"/>
      <c r="P68" s="177"/>
      <c r="Q68" s="235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2" ht="12.75" customHeight="1">
      <c r="A69" s="102" t="s">
        <v>546</v>
      </c>
      <c r="B69" s="102"/>
      <c r="C69" s="102"/>
      <c r="D69" s="54"/>
      <c r="E69" s="37"/>
      <c r="F69" s="107" t="s">
        <v>548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2" ht="12.75" customHeight="1">
      <c r="A70" s="106" t="s">
        <v>547</v>
      </c>
      <c r="B70" s="102"/>
      <c r="C70" s="102"/>
      <c r="D70" s="54"/>
      <c r="E70" s="37"/>
      <c r="F70" s="107" t="s">
        <v>551</v>
      </c>
      <c r="G70" s="54"/>
      <c r="H70" s="54" t="s">
        <v>567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</row>
    <row r="71" spans="1:32" ht="12.75" customHeight="1">
      <c r="A71" s="54"/>
      <c r="B71" s="54"/>
      <c r="C71" s="102"/>
      <c r="D71" s="54"/>
      <c r="E71" s="37"/>
      <c r="F71" s="10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</row>
    <row r="72" spans="1:32" ht="12.75" customHeight="1">
      <c r="A72" s="54"/>
      <c r="B72" s="54"/>
      <c r="C72" s="102"/>
      <c r="D72" s="54"/>
      <c r="E72" s="37"/>
      <c r="F72" s="107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38.25" customHeight="1">
      <c r="A73" s="122" t="s">
        <v>1061</v>
      </c>
      <c r="C73" s="122"/>
      <c r="D73" s="54"/>
      <c r="E73" s="122"/>
      <c r="F73" s="6"/>
      <c r="G73" s="6"/>
      <c r="H73" s="110"/>
      <c r="I73" s="6"/>
      <c r="J73" s="110"/>
      <c r="K73" s="111"/>
      <c r="L73" s="6"/>
      <c r="M73" s="6"/>
      <c r="N73" s="1"/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92" t="s">
        <v>16</v>
      </c>
      <c r="B74" s="93" t="s">
        <v>520</v>
      </c>
      <c r="C74" s="93"/>
      <c r="D74" s="94" t="s">
        <v>530</v>
      </c>
      <c r="E74" s="93" t="s">
        <v>531</v>
      </c>
      <c r="F74" s="93" t="s">
        <v>532</v>
      </c>
      <c r="G74" s="93" t="s">
        <v>568</v>
      </c>
      <c r="H74" s="93" t="s">
        <v>569</v>
      </c>
      <c r="I74" s="93" t="s">
        <v>535</v>
      </c>
      <c r="J74" s="123" t="s">
        <v>536</v>
      </c>
      <c r="K74" s="93" t="s">
        <v>537</v>
      </c>
      <c r="L74" s="93" t="s">
        <v>570</v>
      </c>
      <c r="M74" s="93" t="s">
        <v>540</v>
      </c>
      <c r="N74" s="94" t="s">
        <v>541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1</v>
      </c>
      <c r="B75" s="125">
        <v>41579</v>
      </c>
      <c r="C75" s="125"/>
      <c r="D75" s="126" t="s">
        <v>571</v>
      </c>
      <c r="E75" s="127" t="s">
        <v>543</v>
      </c>
      <c r="F75" s="128">
        <v>82</v>
      </c>
      <c r="G75" s="127" t="s">
        <v>572</v>
      </c>
      <c r="H75" s="127">
        <v>100</v>
      </c>
      <c r="I75" s="129">
        <v>100</v>
      </c>
      <c r="J75" s="130" t="s">
        <v>573</v>
      </c>
      <c r="K75" s="131">
        <f t="shared" ref="K75:K106" si="54">H75-F75</f>
        <v>18</v>
      </c>
      <c r="L75" s="132">
        <f t="shared" ref="L75:L106" si="55">K75/F75</f>
        <v>0.21951219512195122</v>
      </c>
      <c r="M75" s="127" t="s">
        <v>545</v>
      </c>
      <c r="N75" s="133">
        <v>42657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2</v>
      </c>
      <c r="B76" s="125">
        <v>41794</v>
      </c>
      <c r="C76" s="125"/>
      <c r="D76" s="126" t="s">
        <v>574</v>
      </c>
      <c r="E76" s="127" t="s">
        <v>554</v>
      </c>
      <c r="F76" s="128">
        <v>257</v>
      </c>
      <c r="G76" s="127" t="s">
        <v>572</v>
      </c>
      <c r="H76" s="127">
        <v>300</v>
      </c>
      <c r="I76" s="129">
        <v>300</v>
      </c>
      <c r="J76" s="130" t="s">
        <v>573</v>
      </c>
      <c r="K76" s="131">
        <f t="shared" si="54"/>
        <v>43</v>
      </c>
      <c r="L76" s="132">
        <f t="shared" si="55"/>
        <v>0.16731517509727625</v>
      </c>
      <c r="M76" s="127" t="s">
        <v>545</v>
      </c>
      <c r="N76" s="133">
        <v>41822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3</v>
      </c>
      <c r="B77" s="125">
        <v>41828</v>
      </c>
      <c r="C77" s="125"/>
      <c r="D77" s="126" t="s">
        <v>575</v>
      </c>
      <c r="E77" s="127" t="s">
        <v>554</v>
      </c>
      <c r="F77" s="128">
        <v>393</v>
      </c>
      <c r="G77" s="127" t="s">
        <v>572</v>
      </c>
      <c r="H77" s="127">
        <v>468</v>
      </c>
      <c r="I77" s="129">
        <v>468</v>
      </c>
      <c r="J77" s="130" t="s">
        <v>573</v>
      </c>
      <c r="K77" s="131">
        <f t="shared" si="54"/>
        <v>75</v>
      </c>
      <c r="L77" s="132">
        <f t="shared" si="55"/>
        <v>0.19083969465648856</v>
      </c>
      <c r="M77" s="127" t="s">
        <v>545</v>
      </c>
      <c r="N77" s="133">
        <v>41863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4</v>
      </c>
      <c r="B78" s="125">
        <v>41857</v>
      </c>
      <c r="C78" s="125"/>
      <c r="D78" s="126" t="s">
        <v>576</v>
      </c>
      <c r="E78" s="127" t="s">
        <v>554</v>
      </c>
      <c r="F78" s="128">
        <v>205</v>
      </c>
      <c r="G78" s="127" t="s">
        <v>572</v>
      </c>
      <c r="H78" s="127">
        <v>275</v>
      </c>
      <c r="I78" s="129">
        <v>250</v>
      </c>
      <c r="J78" s="130" t="s">
        <v>573</v>
      </c>
      <c r="K78" s="131">
        <f t="shared" si="54"/>
        <v>70</v>
      </c>
      <c r="L78" s="132">
        <f t="shared" si="55"/>
        <v>0.34146341463414637</v>
      </c>
      <c r="M78" s="127" t="s">
        <v>545</v>
      </c>
      <c r="N78" s="133">
        <v>41962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5</v>
      </c>
      <c r="B79" s="125">
        <v>41886</v>
      </c>
      <c r="C79" s="125"/>
      <c r="D79" s="126" t="s">
        <v>577</v>
      </c>
      <c r="E79" s="127" t="s">
        <v>554</v>
      </c>
      <c r="F79" s="128">
        <v>162</v>
      </c>
      <c r="G79" s="127" t="s">
        <v>572</v>
      </c>
      <c r="H79" s="127">
        <v>190</v>
      </c>
      <c r="I79" s="129">
        <v>190</v>
      </c>
      <c r="J79" s="130" t="s">
        <v>573</v>
      </c>
      <c r="K79" s="131">
        <f t="shared" si="54"/>
        <v>28</v>
      </c>
      <c r="L79" s="132">
        <f t="shared" si="55"/>
        <v>0.1728395061728395</v>
      </c>
      <c r="M79" s="127" t="s">
        <v>545</v>
      </c>
      <c r="N79" s="133">
        <v>42006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6</v>
      </c>
      <c r="B80" s="125">
        <v>41886</v>
      </c>
      <c r="C80" s="125"/>
      <c r="D80" s="126" t="s">
        <v>578</v>
      </c>
      <c r="E80" s="127" t="s">
        <v>554</v>
      </c>
      <c r="F80" s="128">
        <v>75</v>
      </c>
      <c r="G80" s="127" t="s">
        <v>572</v>
      </c>
      <c r="H80" s="127">
        <v>91.5</v>
      </c>
      <c r="I80" s="129" t="s">
        <v>566</v>
      </c>
      <c r="J80" s="130" t="s">
        <v>579</v>
      </c>
      <c r="K80" s="131">
        <f t="shared" si="54"/>
        <v>16.5</v>
      </c>
      <c r="L80" s="132">
        <f t="shared" si="55"/>
        <v>0.22</v>
      </c>
      <c r="M80" s="127" t="s">
        <v>545</v>
      </c>
      <c r="N80" s="133">
        <v>41954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7</v>
      </c>
      <c r="B81" s="125">
        <v>41913</v>
      </c>
      <c r="C81" s="125"/>
      <c r="D81" s="126" t="s">
        <v>580</v>
      </c>
      <c r="E81" s="127" t="s">
        <v>554</v>
      </c>
      <c r="F81" s="128">
        <v>850</v>
      </c>
      <c r="G81" s="127" t="s">
        <v>572</v>
      </c>
      <c r="H81" s="127">
        <v>982.5</v>
      </c>
      <c r="I81" s="129">
        <v>1050</v>
      </c>
      <c r="J81" s="130" t="s">
        <v>581</v>
      </c>
      <c r="K81" s="131">
        <f t="shared" si="54"/>
        <v>132.5</v>
      </c>
      <c r="L81" s="132">
        <f t="shared" si="55"/>
        <v>0.15588235294117647</v>
      </c>
      <c r="M81" s="127" t="s">
        <v>545</v>
      </c>
      <c r="N81" s="133">
        <v>42039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8</v>
      </c>
      <c r="B82" s="125">
        <v>41913</v>
      </c>
      <c r="C82" s="125"/>
      <c r="D82" s="126" t="s">
        <v>582</v>
      </c>
      <c r="E82" s="127" t="s">
        <v>554</v>
      </c>
      <c r="F82" s="128">
        <v>475</v>
      </c>
      <c r="G82" s="127" t="s">
        <v>572</v>
      </c>
      <c r="H82" s="127">
        <v>515</v>
      </c>
      <c r="I82" s="129">
        <v>600</v>
      </c>
      <c r="J82" s="130" t="s">
        <v>583</v>
      </c>
      <c r="K82" s="131">
        <f t="shared" si="54"/>
        <v>40</v>
      </c>
      <c r="L82" s="132">
        <f t="shared" si="55"/>
        <v>8.4210526315789472E-2</v>
      </c>
      <c r="M82" s="127" t="s">
        <v>545</v>
      </c>
      <c r="N82" s="133">
        <v>41939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9</v>
      </c>
      <c r="B83" s="125">
        <v>41913</v>
      </c>
      <c r="C83" s="125"/>
      <c r="D83" s="126" t="s">
        <v>584</v>
      </c>
      <c r="E83" s="127" t="s">
        <v>554</v>
      </c>
      <c r="F83" s="128">
        <v>86</v>
      </c>
      <c r="G83" s="127" t="s">
        <v>572</v>
      </c>
      <c r="H83" s="127">
        <v>99</v>
      </c>
      <c r="I83" s="129">
        <v>140</v>
      </c>
      <c r="J83" s="130" t="s">
        <v>585</v>
      </c>
      <c r="K83" s="131">
        <f t="shared" si="54"/>
        <v>13</v>
      </c>
      <c r="L83" s="132">
        <f t="shared" si="55"/>
        <v>0.15116279069767441</v>
      </c>
      <c r="M83" s="127" t="s">
        <v>545</v>
      </c>
      <c r="N83" s="133">
        <v>41939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10</v>
      </c>
      <c r="B84" s="125">
        <v>41926</v>
      </c>
      <c r="C84" s="125"/>
      <c r="D84" s="126" t="s">
        <v>586</v>
      </c>
      <c r="E84" s="127" t="s">
        <v>554</v>
      </c>
      <c r="F84" s="128">
        <v>496.6</v>
      </c>
      <c r="G84" s="127" t="s">
        <v>572</v>
      </c>
      <c r="H84" s="127">
        <v>621</v>
      </c>
      <c r="I84" s="129">
        <v>580</v>
      </c>
      <c r="J84" s="130" t="s">
        <v>573</v>
      </c>
      <c r="K84" s="131">
        <f t="shared" si="54"/>
        <v>124.39999999999998</v>
      </c>
      <c r="L84" s="132">
        <f t="shared" si="55"/>
        <v>0.25050342327829234</v>
      </c>
      <c r="M84" s="127" t="s">
        <v>545</v>
      </c>
      <c r="N84" s="133">
        <v>42605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11</v>
      </c>
      <c r="B85" s="125">
        <v>41926</v>
      </c>
      <c r="C85" s="125"/>
      <c r="D85" s="126" t="s">
        <v>587</v>
      </c>
      <c r="E85" s="127" t="s">
        <v>554</v>
      </c>
      <c r="F85" s="128">
        <v>2481.9</v>
      </c>
      <c r="G85" s="127" t="s">
        <v>572</v>
      </c>
      <c r="H85" s="127">
        <v>2840</v>
      </c>
      <c r="I85" s="129">
        <v>2870</v>
      </c>
      <c r="J85" s="130" t="s">
        <v>588</v>
      </c>
      <c r="K85" s="131">
        <f t="shared" si="54"/>
        <v>358.09999999999991</v>
      </c>
      <c r="L85" s="132">
        <f t="shared" si="55"/>
        <v>0.14428462065353154</v>
      </c>
      <c r="M85" s="127" t="s">
        <v>545</v>
      </c>
      <c r="N85" s="133">
        <v>42017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12</v>
      </c>
      <c r="B86" s="125">
        <v>41928</v>
      </c>
      <c r="C86" s="125"/>
      <c r="D86" s="126" t="s">
        <v>589</v>
      </c>
      <c r="E86" s="127" t="s">
        <v>554</v>
      </c>
      <c r="F86" s="128">
        <v>84.5</v>
      </c>
      <c r="G86" s="127" t="s">
        <v>572</v>
      </c>
      <c r="H86" s="127">
        <v>93</v>
      </c>
      <c r="I86" s="129">
        <v>110</v>
      </c>
      <c r="J86" s="130" t="s">
        <v>590</v>
      </c>
      <c r="K86" s="131">
        <f t="shared" si="54"/>
        <v>8.5</v>
      </c>
      <c r="L86" s="132">
        <f t="shared" si="55"/>
        <v>0.10059171597633136</v>
      </c>
      <c r="M86" s="127" t="s">
        <v>545</v>
      </c>
      <c r="N86" s="133">
        <v>41939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13</v>
      </c>
      <c r="B87" s="125">
        <v>41928</v>
      </c>
      <c r="C87" s="125"/>
      <c r="D87" s="126" t="s">
        <v>591</v>
      </c>
      <c r="E87" s="127" t="s">
        <v>554</v>
      </c>
      <c r="F87" s="128">
        <v>401</v>
      </c>
      <c r="G87" s="127" t="s">
        <v>572</v>
      </c>
      <c r="H87" s="127">
        <v>428</v>
      </c>
      <c r="I87" s="129">
        <v>450</v>
      </c>
      <c r="J87" s="130" t="s">
        <v>592</v>
      </c>
      <c r="K87" s="131">
        <f t="shared" si="54"/>
        <v>27</v>
      </c>
      <c r="L87" s="132">
        <f t="shared" si="55"/>
        <v>6.7331670822942641E-2</v>
      </c>
      <c r="M87" s="127" t="s">
        <v>545</v>
      </c>
      <c r="N87" s="133">
        <v>42020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14</v>
      </c>
      <c r="B88" s="125">
        <v>41928</v>
      </c>
      <c r="C88" s="125"/>
      <c r="D88" s="126" t="s">
        <v>593</v>
      </c>
      <c r="E88" s="127" t="s">
        <v>554</v>
      </c>
      <c r="F88" s="128">
        <v>101</v>
      </c>
      <c r="G88" s="127" t="s">
        <v>572</v>
      </c>
      <c r="H88" s="127">
        <v>112</v>
      </c>
      <c r="I88" s="129">
        <v>120</v>
      </c>
      <c r="J88" s="130" t="s">
        <v>594</v>
      </c>
      <c r="K88" s="131">
        <f t="shared" si="54"/>
        <v>11</v>
      </c>
      <c r="L88" s="132">
        <f t="shared" si="55"/>
        <v>0.10891089108910891</v>
      </c>
      <c r="M88" s="127" t="s">
        <v>545</v>
      </c>
      <c r="N88" s="133">
        <v>41939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15</v>
      </c>
      <c r="B89" s="125">
        <v>41954</v>
      </c>
      <c r="C89" s="125"/>
      <c r="D89" s="126" t="s">
        <v>595</v>
      </c>
      <c r="E89" s="127" t="s">
        <v>554</v>
      </c>
      <c r="F89" s="128">
        <v>59</v>
      </c>
      <c r="G89" s="127" t="s">
        <v>572</v>
      </c>
      <c r="H89" s="127">
        <v>76</v>
      </c>
      <c r="I89" s="129">
        <v>76</v>
      </c>
      <c r="J89" s="130" t="s">
        <v>573</v>
      </c>
      <c r="K89" s="131">
        <f t="shared" si="54"/>
        <v>17</v>
      </c>
      <c r="L89" s="132">
        <f t="shared" si="55"/>
        <v>0.28813559322033899</v>
      </c>
      <c r="M89" s="127" t="s">
        <v>545</v>
      </c>
      <c r="N89" s="133">
        <v>43032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16</v>
      </c>
      <c r="B90" s="125">
        <v>41954</v>
      </c>
      <c r="C90" s="125"/>
      <c r="D90" s="126" t="s">
        <v>584</v>
      </c>
      <c r="E90" s="127" t="s">
        <v>554</v>
      </c>
      <c r="F90" s="128">
        <v>99</v>
      </c>
      <c r="G90" s="127" t="s">
        <v>572</v>
      </c>
      <c r="H90" s="127">
        <v>120</v>
      </c>
      <c r="I90" s="129">
        <v>120</v>
      </c>
      <c r="J90" s="130" t="s">
        <v>563</v>
      </c>
      <c r="K90" s="131">
        <f t="shared" si="54"/>
        <v>21</v>
      </c>
      <c r="L90" s="132">
        <f t="shared" si="55"/>
        <v>0.21212121212121213</v>
      </c>
      <c r="M90" s="127" t="s">
        <v>545</v>
      </c>
      <c r="N90" s="133">
        <v>41960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17</v>
      </c>
      <c r="B91" s="125">
        <v>41956</v>
      </c>
      <c r="C91" s="125"/>
      <c r="D91" s="126" t="s">
        <v>596</v>
      </c>
      <c r="E91" s="127" t="s">
        <v>554</v>
      </c>
      <c r="F91" s="128">
        <v>22</v>
      </c>
      <c r="G91" s="127" t="s">
        <v>572</v>
      </c>
      <c r="H91" s="127">
        <v>33.549999999999997</v>
      </c>
      <c r="I91" s="129">
        <v>32</v>
      </c>
      <c r="J91" s="130" t="s">
        <v>597</v>
      </c>
      <c r="K91" s="131">
        <f t="shared" si="54"/>
        <v>11.549999999999997</v>
      </c>
      <c r="L91" s="132">
        <f t="shared" si="55"/>
        <v>0.52499999999999991</v>
      </c>
      <c r="M91" s="127" t="s">
        <v>545</v>
      </c>
      <c r="N91" s="133">
        <v>42188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18</v>
      </c>
      <c r="B92" s="125">
        <v>41976</v>
      </c>
      <c r="C92" s="125"/>
      <c r="D92" s="126" t="s">
        <v>598</v>
      </c>
      <c r="E92" s="127" t="s">
        <v>554</v>
      </c>
      <c r="F92" s="128">
        <v>440</v>
      </c>
      <c r="G92" s="127" t="s">
        <v>572</v>
      </c>
      <c r="H92" s="127">
        <v>520</v>
      </c>
      <c r="I92" s="129">
        <v>520</v>
      </c>
      <c r="J92" s="130" t="s">
        <v>599</v>
      </c>
      <c r="K92" s="131">
        <f t="shared" si="54"/>
        <v>80</v>
      </c>
      <c r="L92" s="132">
        <f t="shared" si="55"/>
        <v>0.18181818181818182</v>
      </c>
      <c r="M92" s="127" t="s">
        <v>545</v>
      </c>
      <c r="N92" s="133">
        <v>42208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19</v>
      </c>
      <c r="B93" s="125">
        <v>41976</v>
      </c>
      <c r="C93" s="125"/>
      <c r="D93" s="126" t="s">
        <v>600</v>
      </c>
      <c r="E93" s="127" t="s">
        <v>554</v>
      </c>
      <c r="F93" s="128">
        <v>360</v>
      </c>
      <c r="G93" s="127" t="s">
        <v>572</v>
      </c>
      <c r="H93" s="127">
        <v>427</v>
      </c>
      <c r="I93" s="129">
        <v>425</v>
      </c>
      <c r="J93" s="130" t="s">
        <v>601</v>
      </c>
      <c r="K93" s="131">
        <f t="shared" si="54"/>
        <v>67</v>
      </c>
      <c r="L93" s="132">
        <f t="shared" si="55"/>
        <v>0.18611111111111112</v>
      </c>
      <c r="M93" s="127" t="s">
        <v>545</v>
      </c>
      <c r="N93" s="133">
        <v>42058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20</v>
      </c>
      <c r="B94" s="125">
        <v>42012</v>
      </c>
      <c r="C94" s="125"/>
      <c r="D94" s="126" t="s">
        <v>602</v>
      </c>
      <c r="E94" s="127" t="s">
        <v>554</v>
      </c>
      <c r="F94" s="128">
        <v>360</v>
      </c>
      <c r="G94" s="127" t="s">
        <v>572</v>
      </c>
      <c r="H94" s="127">
        <v>455</v>
      </c>
      <c r="I94" s="129">
        <v>420</v>
      </c>
      <c r="J94" s="130" t="s">
        <v>603</v>
      </c>
      <c r="K94" s="131">
        <f t="shared" si="54"/>
        <v>95</v>
      </c>
      <c r="L94" s="132">
        <f t="shared" si="55"/>
        <v>0.2638888888888889</v>
      </c>
      <c r="M94" s="127" t="s">
        <v>545</v>
      </c>
      <c r="N94" s="133">
        <v>42024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21</v>
      </c>
      <c r="B95" s="125">
        <v>42012</v>
      </c>
      <c r="C95" s="125"/>
      <c r="D95" s="126" t="s">
        <v>604</v>
      </c>
      <c r="E95" s="127" t="s">
        <v>554</v>
      </c>
      <c r="F95" s="128">
        <v>130</v>
      </c>
      <c r="G95" s="127"/>
      <c r="H95" s="127">
        <v>175.5</v>
      </c>
      <c r="I95" s="129">
        <v>165</v>
      </c>
      <c r="J95" s="130" t="s">
        <v>605</v>
      </c>
      <c r="K95" s="131">
        <f t="shared" si="54"/>
        <v>45.5</v>
      </c>
      <c r="L95" s="132">
        <f t="shared" si="55"/>
        <v>0.35</v>
      </c>
      <c r="M95" s="127" t="s">
        <v>545</v>
      </c>
      <c r="N95" s="133">
        <v>43088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22</v>
      </c>
      <c r="B96" s="125">
        <v>42040</v>
      </c>
      <c r="C96" s="125"/>
      <c r="D96" s="126" t="s">
        <v>386</v>
      </c>
      <c r="E96" s="127" t="s">
        <v>543</v>
      </c>
      <c r="F96" s="128">
        <v>98</v>
      </c>
      <c r="G96" s="127"/>
      <c r="H96" s="127">
        <v>120</v>
      </c>
      <c r="I96" s="129">
        <v>120</v>
      </c>
      <c r="J96" s="130" t="s">
        <v>573</v>
      </c>
      <c r="K96" s="131">
        <f t="shared" si="54"/>
        <v>22</v>
      </c>
      <c r="L96" s="132">
        <f t="shared" si="55"/>
        <v>0.22448979591836735</v>
      </c>
      <c r="M96" s="127" t="s">
        <v>545</v>
      </c>
      <c r="N96" s="133">
        <v>42753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23</v>
      </c>
      <c r="B97" s="125">
        <v>42040</v>
      </c>
      <c r="C97" s="125"/>
      <c r="D97" s="126" t="s">
        <v>606</v>
      </c>
      <c r="E97" s="127" t="s">
        <v>543</v>
      </c>
      <c r="F97" s="128">
        <v>196</v>
      </c>
      <c r="G97" s="127"/>
      <c r="H97" s="127">
        <v>262</v>
      </c>
      <c r="I97" s="129">
        <v>255</v>
      </c>
      <c r="J97" s="130" t="s">
        <v>573</v>
      </c>
      <c r="K97" s="131">
        <f t="shared" si="54"/>
        <v>66</v>
      </c>
      <c r="L97" s="132">
        <f t="shared" si="55"/>
        <v>0.33673469387755101</v>
      </c>
      <c r="M97" s="127" t="s">
        <v>545</v>
      </c>
      <c r="N97" s="133">
        <v>42599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34">
        <v>24</v>
      </c>
      <c r="B98" s="135">
        <v>42067</v>
      </c>
      <c r="C98" s="135"/>
      <c r="D98" s="136" t="s">
        <v>385</v>
      </c>
      <c r="E98" s="137" t="s">
        <v>543</v>
      </c>
      <c r="F98" s="138">
        <v>235</v>
      </c>
      <c r="G98" s="138"/>
      <c r="H98" s="139">
        <v>77</v>
      </c>
      <c r="I98" s="139" t="s">
        <v>607</v>
      </c>
      <c r="J98" s="140" t="s">
        <v>608</v>
      </c>
      <c r="K98" s="141">
        <f t="shared" si="54"/>
        <v>-158</v>
      </c>
      <c r="L98" s="142">
        <f t="shared" si="55"/>
        <v>-0.67234042553191486</v>
      </c>
      <c r="M98" s="138" t="s">
        <v>555</v>
      </c>
      <c r="N98" s="135">
        <v>43522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25</v>
      </c>
      <c r="B99" s="125">
        <v>42067</v>
      </c>
      <c r="C99" s="125"/>
      <c r="D99" s="126" t="s">
        <v>609</v>
      </c>
      <c r="E99" s="127" t="s">
        <v>543</v>
      </c>
      <c r="F99" s="128">
        <v>185</v>
      </c>
      <c r="G99" s="127"/>
      <c r="H99" s="127">
        <v>224</v>
      </c>
      <c r="I99" s="129" t="s">
        <v>610</v>
      </c>
      <c r="J99" s="130" t="s">
        <v>573</v>
      </c>
      <c r="K99" s="131">
        <f t="shared" si="54"/>
        <v>39</v>
      </c>
      <c r="L99" s="132">
        <f t="shared" si="55"/>
        <v>0.21081081081081082</v>
      </c>
      <c r="M99" s="127" t="s">
        <v>545</v>
      </c>
      <c r="N99" s="133">
        <v>42647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34">
        <v>26</v>
      </c>
      <c r="B100" s="135">
        <v>42090</v>
      </c>
      <c r="C100" s="135"/>
      <c r="D100" s="143" t="s">
        <v>611</v>
      </c>
      <c r="E100" s="138" t="s">
        <v>543</v>
      </c>
      <c r="F100" s="138">
        <v>49.5</v>
      </c>
      <c r="G100" s="139"/>
      <c r="H100" s="139">
        <v>15.85</v>
      </c>
      <c r="I100" s="139">
        <v>67</v>
      </c>
      <c r="J100" s="140" t="s">
        <v>612</v>
      </c>
      <c r="K100" s="139">
        <f t="shared" si="54"/>
        <v>-33.65</v>
      </c>
      <c r="L100" s="144">
        <f t="shared" si="55"/>
        <v>-0.67979797979797973</v>
      </c>
      <c r="M100" s="138" t="s">
        <v>555</v>
      </c>
      <c r="N100" s="145">
        <v>43627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27</v>
      </c>
      <c r="B101" s="125">
        <v>42093</v>
      </c>
      <c r="C101" s="125"/>
      <c r="D101" s="126" t="s">
        <v>613</v>
      </c>
      <c r="E101" s="127" t="s">
        <v>543</v>
      </c>
      <c r="F101" s="128">
        <v>183.5</v>
      </c>
      <c r="G101" s="127"/>
      <c r="H101" s="127">
        <v>219</v>
      </c>
      <c r="I101" s="129">
        <v>218</v>
      </c>
      <c r="J101" s="130" t="s">
        <v>614</v>
      </c>
      <c r="K101" s="131">
        <f t="shared" si="54"/>
        <v>35.5</v>
      </c>
      <c r="L101" s="132">
        <f t="shared" si="55"/>
        <v>0.19346049046321526</v>
      </c>
      <c r="M101" s="127" t="s">
        <v>545</v>
      </c>
      <c r="N101" s="133">
        <v>42103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28</v>
      </c>
      <c r="B102" s="125">
        <v>42114</v>
      </c>
      <c r="C102" s="125"/>
      <c r="D102" s="126" t="s">
        <v>615</v>
      </c>
      <c r="E102" s="127" t="s">
        <v>543</v>
      </c>
      <c r="F102" s="128">
        <f>(227+237)/2</f>
        <v>232</v>
      </c>
      <c r="G102" s="127"/>
      <c r="H102" s="127">
        <v>298</v>
      </c>
      <c r="I102" s="129">
        <v>298</v>
      </c>
      <c r="J102" s="130" t="s">
        <v>573</v>
      </c>
      <c r="K102" s="131">
        <f t="shared" si="54"/>
        <v>66</v>
      </c>
      <c r="L102" s="132">
        <f t="shared" si="55"/>
        <v>0.28448275862068967</v>
      </c>
      <c r="M102" s="127" t="s">
        <v>545</v>
      </c>
      <c r="N102" s="133">
        <v>42823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29</v>
      </c>
      <c r="B103" s="125">
        <v>42128</v>
      </c>
      <c r="C103" s="125"/>
      <c r="D103" s="126" t="s">
        <v>616</v>
      </c>
      <c r="E103" s="127" t="s">
        <v>554</v>
      </c>
      <c r="F103" s="128">
        <v>385</v>
      </c>
      <c r="G103" s="127"/>
      <c r="H103" s="127">
        <f>212.5+331</f>
        <v>543.5</v>
      </c>
      <c r="I103" s="129">
        <v>510</v>
      </c>
      <c r="J103" s="130" t="s">
        <v>617</v>
      </c>
      <c r="K103" s="131">
        <f t="shared" si="54"/>
        <v>158.5</v>
      </c>
      <c r="L103" s="132">
        <f t="shared" si="55"/>
        <v>0.41168831168831171</v>
      </c>
      <c r="M103" s="127" t="s">
        <v>545</v>
      </c>
      <c r="N103" s="133">
        <v>42235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30</v>
      </c>
      <c r="B104" s="125">
        <v>42128</v>
      </c>
      <c r="C104" s="125"/>
      <c r="D104" s="126" t="s">
        <v>618</v>
      </c>
      <c r="E104" s="127" t="s">
        <v>554</v>
      </c>
      <c r="F104" s="128">
        <v>115.5</v>
      </c>
      <c r="G104" s="127"/>
      <c r="H104" s="127">
        <v>146</v>
      </c>
      <c r="I104" s="129">
        <v>142</v>
      </c>
      <c r="J104" s="130" t="s">
        <v>619</v>
      </c>
      <c r="K104" s="131">
        <f t="shared" si="54"/>
        <v>30.5</v>
      </c>
      <c r="L104" s="132">
        <f t="shared" si="55"/>
        <v>0.26406926406926406</v>
      </c>
      <c r="M104" s="127" t="s">
        <v>545</v>
      </c>
      <c r="N104" s="133">
        <v>42202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31</v>
      </c>
      <c r="B105" s="125">
        <v>42151</v>
      </c>
      <c r="C105" s="125"/>
      <c r="D105" s="126" t="s">
        <v>500</v>
      </c>
      <c r="E105" s="127" t="s">
        <v>554</v>
      </c>
      <c r="F105" s="128">
        <v>237.5</v>
      </c>
      <c r="G105" s="127"/>
      <c r="H105" s="127">
        <v>279.5</v>
      </c>
      <c r="I105" s="129">
        <v>278</v>
      </c>
      <c r="J105" s="130" t="s">
        <v>573</v>
      </c>
      <c r="K105" s="131">
        <f t="shared" si="54"/>
        <v>42</v>
      </c>
      <c r="L105" s="132">
        <f t="shared" si="55"/>
        <v>0.17684210526315788</v>
      </c>
      <c r="M105" s="127" t="s">
        <v>545</v>
      </c>
      <c r="N105" s="133">
        <v>42222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32</v>
      </c>
      <c r="B106" s="125">
        <v>42174</v>
      </c>
      <c r="C106" s="125"/>
      <c r="D106" s="126" t="s">
        <v>591</v>
      </c>
      <c r="E106" s="127" t="s">
        <v>543</v>
      </c>
      <c r="F106" s="128">
        <v>340</v>
      </c>
      <c r="G106" s="127"/>
      <c r="H106" s="127">
        <v>448</v>
      </c>
      <c r="I106" s="129">
        <v>448</v>
      </c>
      <c r="J106" s="130" t="s">
        <v>573</v>
      </c>
      <c r="K106" s="131">
        <f t="shared" si="54"/>
        <v>108</v>
      </c>
      <c r="L106" s="132">
        <f t="shared" si="55"/>
        <v>0.31764705882352939</v>
      </c>
      <c r="M106" s="127" t="s">
        <v>545</v>
      </c>
      <c r="N106" s="133">
        <v>43018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33</v>
      </c>
      <c r="B107" s="125">
        <v>42191</v>
      </c>
      <c r="C107" s="125"/>
      <c r="D107" s="126" t="s">
        <v>620</v>
      </c>
      <c r="E107" s="127" t="s">
        <v>543</v>
      </c>
      <c r="F107" s="128">
        <v>390</v>
      </c>
      <c r="G107" s="127"/>
      <c r="H107" s="127">
        <v>460</v>
      </c>
      <c r="I107" s="129">
        <v>460</v>
      </c>
      <c r="J107" s="130" t="s">
        <v>573</v>
      </c>
      <c r="K107" s="131">
        <f t="shared" ref="K107:K127" si="56">H107-F107</f>
        <v>70</v>
      </c>
      <c r="L107" s="132">
        <f t="shared" ref="L107:L127" si="57">K107/F107</f>
        <v>0.17948717948717949</v>
      </c>
      <c r="M107" s="127" t="s">
        <v>545</v>
      </c>
      <c r="N107" s="133">
        <v>42478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34">
        <v>34</v>
      </c>
      <c r="B108" s="135">
        <v>42195</v>
      </c>
      <c r="C108" s="135"/>
      <c r="D108" s="136" t="s">
        <v>621</v>
      </c>
      <c r="E108" s="137" t="s">
        <v>543</v>
      </c>
      <c r="F108" s="138">
        <v>122.5</v>
      </c>
      <c r="G108" s="138"/>
      <c r="H108" s="139">
        <v>61</v>
      </c>
      <c r="I108" s="139">
        <v>172</v>
      </c>
      <c r="J108" s="140" t="s">
        <v>622</v>
      </c>
      <c r="K108" s="141">
        <f t="shared" si="56"/>
        <v>-61.5</v>
      </c>
      <c r="L108" s="142">
        <f t="shared" si="57"/>
        <v>-0.50204081632653064</v>
      </c>
      <c r="M108" s="138" t="s">
        <v>555</v>
      </c>
      <c r="N108" s="135">
        <v>43333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35</v>
      </c>
      <c r="B109" s="125">
        <v>42219</v>
      </c>
      <c r="C109" s="125"/>
      <c r="D109" s="126" t="s">
        <v>623</v>
      </c>
      <c r="E109" s="127" t="s">
        <v>543</v>
      </c>
      <c r="F109" s="128">
        <v>297.5</v>
      </c>
      <c r="G109" s="127"/>
      <c r="H109" s="127">
        <v>350</v>
      </c>
      <c r="I109" s="129">
        <v>360</v>
      </c>
      <c r="J109" s="130" t="s">
        <v>624</v>
      </c>
      <c r="K109" s="131">
        <f t="shared" si="56"/>
        <v>52.5</v>
      </c>
      <c r="L109" s="132">
        <f t="shared" si="57"/>
        <v>0.17647058823529413</v>
      </c>
      <c r="M109" s="127" t="s">
        <v>545</v>
      </c>
      <c r="N109" s="133">
        <v>42232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36</v>
      </c>
      <c r="B110" s="125">
        <v>42219</v>
      </c>
      <c r="C110" s="125"/>
      <c r="D110" s="126" t="s">
        <v>625</v>
      </c>
      <c r="E110" s="127" t="s">
        <v>543</v>
      </c>
      <c r="F110" s="128">
        <v>115.5</v>
      </c>
      <c r="G110" s="127"/>
      <c r="H110" s="127">
        <v>149</v>
      </c>
      <c r="I110" s="129">
        <v>140</v>
      </c>
      <c r="J110" s="130" t="s">
        <v>626</v>
      </c>
      <c r="K110" s="131">
        <f t="shared" si="56"/>
        <v>33.5</v>
      </c>
      <c r="L110" s="132">
        <f t="shared" si="57"/>
        <v>0.29004329004329005</v>
      </c>
      <c r="M110" s="127" t="s">
        <v>545</v>
      </c>
      <c r="N110" s="133">
        <v>42740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37</v>
      </c>
      <c r="B111" s="125">
        <v>42251</v>
      </c>
      <c r="C111" s="125"/>
      <c r="D111" s="126" t="s">
        <v>500</v>
      </c>
      <c r="E111" s="127" t="s">
        <v>543</v>
      </c>
      <c r="F111" s="128">
        <v>226</v>
      </c>
      <c r="G111" s="127"/>
      <c r="H111" s="127">
        <v>292</v>
      </c>
      <c r="I111" s="129">
        <v>292</v>
      </c>
      <c r="J111" s="130" t="s">
        <v>627</v>
      </c>
      <c r="K111" s="131">
        <f t="shared" si="56"/>
        <v>66</v>
      </c>
      <c r="L111" s="132">
        <f t="shared" si="57"/>
        <v>0.29203539823008851</v>
      </c>
      <c r="M111" s="127" t="s">
        <v>545</v>
      </c>
      <c r="N111" s="133">
        <v>42286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38</v>
      </c>
      <c r="B112" s="125">
        <v>42254</v>
      </c>
      <c r="C112" s="125"/>
      <c r="D112" s="126" t="s">
        <v>615</v>
      </c>
      <c r="E112" s="127" t="s">
        <v>543</v>
      </c>
      <c r="F112" s="128">
        <v>232.5</v>
      </c>
      <c r="G112" s="127"/>
      <c r="H112" s="127">
        <v>312.5</v>
      </c>
      <c r="I112" s="129">
        <v>310</v>
      </c>
      <c r="J112" s="130" t="s">
        <v>573</v>
      </c>
      <c r="K112" s="131">
        <f t="shared" si="56"/>
        <v>80</v>
      </c>
      <c r="L112" s="132">
        <f t="shared" si="57"/>
        <v>0.34408602150537637</v>
      </c>
      <c r="M112" s="127" t="s">
        <v>545</v>
      </c>
      <c r="N112" s="133">
        <v>42823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39</v>
      </c>
      <c r="B113" s="125">
        <v>42268</v>
      </c>
      <c r="C113" s="125"/>
      <c r="D113" s="126" t="s">
        <v>628</v>
      </c>
      <c r="E113" s="127" t="s">
        <v>543</v>
      </c>
      <c r="F113" s="128">
        <v>196.5</v>
      </c>
      <c r="G113" s="127"/>
      <c r="H113" s="127">
        <v>238</v>
      </c>
      <c r="I113" s="129">
        <v>238</v>
      </c>
      <c r="J113" s="130" t="s">
        <v>627</v>
      </c>
      <c r="K113" s="131">
        <f t="shared" si="56"/>
        <v>41.5</v>
      </c>
      <c r="L113" s="132">
        <f t="shared" si="57"/>
        <v>0.21119592875318066</v>
      </c>
      <c r="M113" s="127" t="s">
        <v>545</v>
      </c>
      <c r="N113" s="133">
        <v>42291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40</v>
      </c>
      <c r="B114" s="125">
        <v>42271</v>
      </c>
      <c r="C114" s="125"/>
      <c r="D114" s="126" t="s">
        <v>571</v>
      </c>
      <c r="E114" s="127" t="s">
        <v>543</v>
      </c>
      <c r="F114" s="128">
        <v>65</v>
      </c>
      <c r="G114" s="127"/>
      <c r="H114" s="127">
        <v>82</v>
      </c>
      <c r="I114" s="129">
        <v>82</v>
      </c>
      <c r="J114" s="130" t="s">
        <v>627</v>
      </c>
      <c r="K114" s="131">
        <f t="shared" si="56"/>
        <v>17</v>
      </c>
      <c r="L114" s="132">
        <f t="shared" si="57"/>
        <v>0.26153846153846155</v>
      </c>
      <c r="M114" s="127" t="s">
        <v>545</v>
      </c>
      <c r="N114" s="133">
        <v>42578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41</v>
      </c>
      <c r="B115" s="125">
        <v>42291</v>
      </c>
      <c r="C115" s="125"/>
      <c r="D115" s="126" t="s">
        <v>629</v>
      </c>
      <c r="E115" s="127" t="s">
        <v>543</v>
      </c>
      <c r="F115" s="128">
        <v>144</v>
      </c>
      <c r="G115" s="127"/>
      <c r="H115" s="127">
        <v>182.5</v>
      </c>
      <c r="I115" s="129">
        <v>181</v>
      </c>
      <c r="J115" s="130" t="s">
        <v>627</v>
      </c>
      <c r="K115" s="131">
        <f t="shared" si="56"/>
        <v>38.5</v>
      </c>
      <c r="L115" s="132">
        <f t="shared" si="57"/>
        <v>0.2673611111111111</v>
      </c>
      <c r="M115" s="127" t="s">
        <v>545</v>
      </c>
      <c r="N115" s="133">
        <v>42817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42</v>
      </c>
      <c r="B116" s="125">
        <v>42291</v>
      </c>
      <c r="C116" s="125"/>
      <c r="D116" s="126" t="s">
        <v>630</v>
      </c>
      <c r="E116" s="127" t="s">
        <v>543</v>
      </c>
      <c r="F116" s="128">
        <v>264</v>
      </c>
      <c r="G116" s="127"/>
      <c r="H116" s="127">
        <v>311</v>
      </c>
      <c r="I116" s="129">
        <v>311</v>
      </c>
      <c r="J116" s="130" t="s">
        <v>627</v>
      </c>
      <c r="K116" s="131">
        <f t="shared" si="56"/>
        <v>47</v>
      </c>
      <c r="L116" s="132">
        <f t="shared" si="57"/>
        <v>0.17803030303030304</v>
      </c>
      <c r="M116" s="127" t="s">
        <v>545</v>
      </c>
      <c r="N116" s="133">
        <v>42604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43</v>
      </c>
      <c r="B117" s="125">
        <v>42318</v>
      </c>
      <c r="C117" s="125"/>
      <c r="D117" s="126" t="s">
        <v>631</v>
      </c>
      <c r="E117" s="127" t="s">
        <v>554</v>
      </c>
      <c r="F117" s="128">
        <v>549.5</v>
      </c>
      <c r="G117" s="127"/>
      <c r="H117" s="127">
        <v>630</v>
      </c>
      <c r="I117" s="129">
        <v>630</v>
      </c>
      <c r="J117" s="130" t="s">
        <v>627</v>
      </c>
      <c r="K117" s="131">
        <f t="shared" si="56"/>
        <v>80.5</v>
      </c>
      <c r="L117" s="132">
        <f t="shared" si="57"/>
        <v>0.1464968152866242</v>
      </c>
      <c r="M117" s="127" t="s">
        <v>545</v>
      </c>
      <c r="N117" s="133">
        <v>42419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44</v>
      </c>
      <c r="B118" s="125">
        <v>42342</v>
      </c>
      <c r="C118" s="125"/>
      <c r="D118" s="126" t="s">
        <v>632</v>
      </c>
      <c r="E118" s="127" t="s">
        <v>543</v>
      </c>
      <c r="F118" s="128">
        <v>1027.5</v>
      </c>
      <c r="G118" s="127"/>
      <c r="H118" s="127">
        <v>1315</v>
      </c>
      <c r="I118" s="129">
        <v>1250</v>
      </c>
      <c r="J118" s="130" t="s">
        <v>627</v>
      </c>
      <c r="K118" s="131">
        <f t="shared" si="56"/>
        <v>287.5</v>
      </c>
      <c r="L118" s="132">
        <f t="shared" si="57"/>
        <v>0.27980535279805352</v>
      </c>
      <c r="M118" s="127" t="s">
        <v>545</v>
      </c>
      <c r="N118" s="133">
        <v>43244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45</v>
      </c>
      <c r="B119" s="125">
        <v>42367</v>
      </c>
      <c r="C119" s="125"/>
      <c r="D119" s="126" t="s">
        <v>633</v>
      </c>
      <c r="E119" s="127" t="s">
        <v>543</v>
      </c>
      <c r="F119" s="128">
        <v>465</v>
      </c>
      <c r="G119" s="127"/>
      <c r="H119" s="127">
        <v>540</v>
      </c>
      <c r="I119" s="129">
        <v>540</v>
      </c>
      <c r="J119" s="130" t="s">
        <v>627</v>
      </c>
      <c r="K119" s="131">
        <f t="shared" si="56"/>
        <v>75</v>
      </c>
      <c r="L119" s="132">
        <f t="shared" si="57"/>
        <v>0.16129032258064516</v>
      </c>
      <c r="M119" s="127" t="s">
        <v>545</v>
      </c>
      <c r="N119" s="133">
        <v>42530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46</v>
      </c>
      <c r="B120" s="125">
        <v>42380</v>
      </c>
      <c r="C120" s="125"/>
      <c r="D120" s="126" t="s">
        <v>386</v>
      </c>
      <c r="E120" s="127" t="s">
        <v>554</v>
      </c>
      <c r="F120" s="128">
        <v>81</v>
      </c>
      <c r="G120" s="127"/>
      <c r="H120" s="127">
        <v>110</v>
      </c>
      <c r="I120" s="129">
        <v>110</v>
      </c>
      <c r="J120" s="130" t="s">
        <v>627</v>
      </c>
      <c r="K120" s="131">
        <f t="shared" si="56"/>
        <v>29</v>
      </c>
      <c r="L120" s="132">
        <f t="shared" si="57"/>
        <v>0.35802469135802467</v>
      </c>
      <c r="M120" s="127" t="s">
        <v>545</v>
      </c>
      <c r="N120" s="133">
        <v>42745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47</v>
      </c>
      <c r="B121" s="125">
        <v>42382</v>
      </c>
      <c r="C121" s="125"/>
      <c r="D121" s="126" t="s">
        <v>634</v>
      </c>
      <c r="E121" s="127" t="s">
        <v>554</v>
      </c>
      <c r="F121" s="128">
        <v>417.5</v>
      </c>
      <c r="G121" s="127"/>
      <c r="H121" s="127">
        <v>547</v>
      </c>
      <c r="I121" s="129">
        <v>535</v>
      </c>
      <c r="J121" s="130" t="s">
        <v>627</v>
      </c>
      <c r="K121" s="131">
        <f t="shared" si="56"/>
        <v>129.5</v>
      </c>
      <c r="L121" s="132">
        <f t="shared" si="57"/>
        <v>0.31017964071856285</v>
      </c>
      <c r="M121" s="127" t="s">
        <v>545</v>
      </c>
      <c r="N121" s="133">
        <v>42578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48</v>
      </c>
      <c r="B122" s="125">
        <v>42408</v>
      </c>
      <c r="C122" s="125"/>
      <c r="D122" s="126" t="s">
        <v>635</v>
      </c>
      <c r="E122" s="127" t="s">
        <v>543</v>
      </c>
      <c r="F122" s="128">
        <v>650</v>
      </c>
      <c r="G122" s="127"/>
      <c r="H122" s="127">
        <v>800</v>
      </c>
      <c r="I122" s="129">
        <v>800</v>
      </c>
      <c r="J122" s="130" t="s">
        <v>627</v>
      </c>
      <c r="K122" s="131">
        <f t="shared" si="56"/>
        <v>150</v>
      </c>
      <c r="L122" s="132">
        <f t="shared" si="57"/>
        <v>0.23076923076923078</v>
      </c>
      <c r="M122" s="127" t="s">
        <v>545</v>
      </c>
      <c r="N122" s="133">
        <v>43154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49</v>
      </c>
      <c r="B123" s="125">
        <v>42433</v>
      </c>
      <c r="C123" s="125"/>
      <c r="D123" s="126" t="s">
        <v>231</v>
      </c>
      <c r="E123" s="127" t="s">
        <v>543</v>
      </c>
      <c r="F123" s="128">
        <v>437.5</v>
      </c>
      <c r="G123" s="127"/>
      <c r="H123" s="127">
        <v>504.5</v>
      </c>
      <c r="I123" s="129">
        <v>522</v>
      </c>
      <c r="J123" s="130" t="s">
        <v>636</v>
      </c>
      <c r="K123" s="131">
        <f t="shared" si="56"/>
        <v>67</v>
      </c>
      <c r="L123" s="132">
        <f t="shared" si="57"/>
        <v>0.15314285714285714</v>
      </c>
      <c r="M123" s="127" t="s">
        <v>545</v>
      </c>
      <c r="N123" s="133">
        <v>42480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50</v>
      </c>
      <c r="B124" s="125">
        <v>42438</v>
      </c>
      <c r="C124" s="125"/>
      <c r="D124" s="126" t="s">
        <v>637</v>
      </c>
      <c r="E124" s="127" t="s">
        <v>543</v>
      </c>
      <c r="F124" s="128">
        <v>189.5</v>
      </c>
      <c r="G124" s="127"/>
      <c r="H124" s="127">
        <v>218</v>
      </c>
      <c r="I124" s="129">
        <v>218</v>
      </c>
      <c r="J124" s="130" t="s">
        <v>627</v>
      </c>
      <c r="K124" s="131">
        <f t="shared" si="56"/>
        <v>28.5</v>
      </c>
      <c r="L124" s="132">
        <f t="shared" si="57"/>
        <v>0.15039577836411611</v>
      </c>
      <c r="M124" s="127" t="s">
        <v>545</v>
      </c>
      <c r="N124" s="133">
        <v>43034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34">
        <v>51</v>
      </c>
      <c r="B125" s="135">
        <v>42471</v>
      </c>
      <c r="C125" s="135"/>
      <c r="D125" s="143" t="s">
        <v>638</v>
      </c>
      <c r="E125" s="138" t="s">
        <v>543</v>
      </c>
      <c r="F125" s="138">
        <v>36.5</v>
      </c>
      <c r="G125" s="139"/>
      <c r="H125" s="139">
        <v>15.85</v>
      </c>
      <c r="I125" s="139">
        <v>60</v>
      </c>
      <c r="J125" s="140" t="s">
        <v>639</v>
      </c>
      <c r="K125" s="141">
        <f t="shared" si="56"/>
        <v>-20.65</v>
      </c>
      <c r="L125" s="142">
        <f t="shared" si="57"/>
        <v>-0.5657534246575342</v>
      </c>
      <c r="M125" s="138" t="s">
        <v>555</v>
      </c>
      <c r="N125" s="146">
        <v>43627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52</v>
      </c>
      <c r="B126" s="125">
        <v>42472</v>
      </c>
      <c r="C126" s="125"/>
      <c r="D126" s="126" t="s">
        <v>640</v>
      </c>
      <c r="E126" s="127" t="s">
        <v>543</v>
      </c>
      <c r="F126" s="128">
        <v>93</v>
      </c>
      <c r="G126" s="127"/>
      <c r="H126" s="127">
        <v>149</v>
      </c>
      <c r="I126" s="129">
        <v>140</v>
      </c>
      <c r="J126" s="130" t="s">
        <v>641</v>
      </c>
      <c r="K126" s="131">
        <f t="shared" si="56"/>
        <v>56</v>
      </c>
      <c r="L126" s="132">
        <f t="shared" si="57"/>
        <v>0.60215053763440862</v>
      </c>
      <c r="M126" s="127" t="s">
        <v>545</v>
      </c>
      <c r="N126" s="133">
        <v>42740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53</v>
      </c>
      <c r="B127" s="125">
        <v>42472</v>
      </c>
      <c r="C127" s="125"/>
      <c r="D127" s="126" t="s">
        <v>642</v>
      </c>
      <c r="E127" s="127" t="s">
        <v>543</v>
      </c>
      <c r="F127" s="128">
        <v>130</v>
      </c>
      <c r="G127" s="127"/>
      <c r="H127" s="127">
        <v>150</v>
      </c>
      <c r="I127" s="129" t="s">
        <v>643</v>
      </c>
      <c r="J127" s="130" t="s">
        <v>627</v>
      </c>
      <c r="K127" s="131">
        <f t="shared" si="56"/>
        <v>20</v>
      </c>
      <c r="L127" s="132">
        <f t="shared" si="57"/>
        <v>0.15384615384615385</v>
      </c>
      <c r="M127" s="127" t="s">
        <v>545</v>
      </c>
      <c r="N127" s="133">
        <v>42564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54</v>
      </c>
      <c r="B128" s="125">
        <v>42473</v>
      </c>
      <c r="C128" s="125"/>
      <c r="D128" s="126" t="s">
        <v>644</v>
      </c>
      <c r="E128" s="127" t="s">
        <v>543</v>
      </c>
      <c r="F128" s="128">
        <v>196</v>
      </c>
      <c r="G128" s="127"/>
      <c r="H128" s="127">
        <v>299</v>
      </c>
      <c r="I128" s="129">
        <v>299</v>
      </c>
      <c r="J128" s="130" t="s">
        <v>627</v>
      </c>
      <c r="K128" s="131">
        <v>103</v>
      </c>
      <c r="L128" s="132">
        <v>0.52551020408163296</v>
      </c>
      <c r="M128" s="127" t="s">
        <v>545</v>
      </c>
      <c r="N128" s="133">
        <v>42620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55</v>
      </c>
      <c r="B129" s="125">
        <v>42473</v>
      </c>
      <c r="C129" s="125"/>
      <c r="D129" s="126" t="s">
        <v>645</v>
      </c>
      <c r="E129" s="127" t="s">
        <v>543</v>
      </c>
      <c r="F129" s="128">
        <v>88</v>
      </c>
      <c r="G129" s="127"/>
      <c r="H129" s="127">
        <v>103</v>
      </c>
      <c r="I129" s="129">
        <v>103</v>
      </c>
      <c r="J129" s="130" t="s">
        <v>627</v>
      </c>
      <c r="K129" s="131">
        <v>15</v>
      </c>
      <c r="L129" s="132">
        <v>0.170454545454545</v>
      </c>
      <c r="M129" s="127" t="s">
        <v>545</v>
      </c>
      <c r="N129" s="133">
        <v>42530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56</v>
      </c>
      <c r="B130" s="125">
        <v>42492</v>
      </c>
      <c r="C130" s="125"/>
      <c r="D130" s="126" t="s">
        <v>646</v>
      </c>
      <c r="E130" s="127" t="s">
        <v>543</v>
      </c>
      <c r="F130" s="128">
        <v>127.5</v>
      </c>
      <c r="G130" s="127"/>
      <c r="H130" s="127">
        <v>148</v>
      </c>
      <c r="I130" s="129" t="s">
        <v>647</v>
      </c>
      <c r="J130" s="130" t="s">
        <v>627</v>
      </c>
      <c r="K130" s="131">
        <f>H130-F130</f>
        <v>20.5</v>
      </c>
      <c r="L130" s="132">
        <f>K130/F130</f>
        <v>0.16078431372549021</v>
      </c>
      <c r="M130" s="127" t="s">
        <v>545</v>
      </c>
      <c r="N130" s="133">
        <v>42564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57</v>
      </c>
      <c r="B131" s="125">
        <v>42493</v>
      </c>
      <c r="C131" s="125"/>
      <c r="D131" s="126" t="s">
        <v>648</v>
      </c>
      <c r="E131" s="127" t="s">
        <v>543</v>
      </c>
      <c r="F131" s="128">
        <v>675</v>
      </c>
      <c r="G131" s="127"/>
      <c r="H131" s="127">
        <v>815</v>
      </c>
      <c r="I131" s="129" t="s">
        <v>649</v>
      </c>
      <c r="J131" s="130" t="s">
        <v>627</v>
      </c>
      <c r="K131" s="131">
        <f>H131-F131</f>
        <v>140</v>
      </c>
      <c r="L131" s="132">
        <f>K131/F131</f>
        <v>0.2074074074074074</v>
      </c>
      <c r="M131" s="127" t="s">
        <v>545</v>
      </c>
      <c r="N131" s="133">
        <v>43154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4">
        <v>58</v>
      </c>
      <c r="B132" s="135">
        <v>42522</v>
      </c>
      <c r="C132" s="135"/>
      <c r="D132" s="136" t="s">
        <v>650</v>
      </c>
      <c r="E132" s="137" t="s">
        <v>543</v>
      </c>
      <c r="F132" s="138">
        <v>500</v>
      </c>
      <c r="G132" s="138"/>
      <c r="H132" s="139">
        <v>232.5</v>
      </c>
      <c r="I132" s="139" t="s">
        <v>651</v>
      </c>
      <c r="J132" s="140" t="s">
        <v>652</v>
      </c>
      <c r="K132" s="141">
        <f>H132-F132</f>
        <v>-267.5</v>
      </c>
      <c r="L132" s="142">
        <f>K132/F132</f>
        <v>-0.53500000000000003</v>
      </c>
      <c r="M132" s="138" t="s">
        <v>555</v>
      </c>
      <c r="N132" s="135">
        <v>43735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59</v>
      </c>
      <c r="B133" s="125">
        <v>42527</v>
      </c>
      <c r="C133" s="125"/>
      <c r="D133" s="126" t="s">
        <v>502</v>
      </c>
      <c r="E133" s="127" t="s">
        <v>543</v>
      </c>
      <c r="F133" s="128">
        <v>110</v>
      </c>
      <c r="G133" s="127"/>
      <c r="H133" s="127">
        <v>126.5</v>
      </c>
      <c r="I133" s="129">
        <v>125</v>
      </c>
      <c r="J133" s="130" t="s">
        <v>579</v>
      </c>
      <c r="K133" s="131">
        <f>H133-F133</f>
        <v>16.5</v>
      </c>
      <c r="L133" s="132">
        <f>K133/F133</f>
        <v>0.15</v>
      </c>
      <c r="M133" s="127" t="s">
        <v>545</v>
      </c>
      <c r="N133" s="133">
        <v>42552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60</v>
      </c>
      <c r="B134" s="125">
        <v>42538</v>
      </c>
      <c r="C134" s="125"/>
      <c r="D134" s="126" t="s">
        <v>653</v>
      </c>
      <c r="E134" s="127" t="s">
        <v>543</v>
      </c>
      <c r="F134" s="128">
        <v>44</v>
      </c>
      <c r="G134" s="127"/>
      <c r="H134" s="127">
        <v>69.5</v>
      </c>
      <c r="I134" s="129">
        <v>69.5</v>
      </c>
      <c r="J134" s="130" t="s">
        <v>654</v>
      </c>
      <c r="K134" s="131">
        <f>H134-F134</f>
        <v>25.5</v>
      </c>
      <c r="L134" s="132">
        <f>K134/F134</f>
        <v>0.57954545454545459</v>
      </c>
      <c r="M134" s="127" t="s">
        <v>545</v>
      </c>
      <c r="N134" s="133">
        <v>42977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61</v>
      </c>
      <c r="B135" s="125">
        <v>42549</v>
      </c>
      <c r="C135" s="125"/>
      <c r="D135" s="126" t="s">
        <v>655</v>
      </c>
      <c r="E135" s="127" t="s">
        <v>543</v>
      </c>
      <c r="F135" s="128">
        <v>262.5</v>
      </c>
      <c r="G135" s="127"/>
      <c r="H135" s="127">
        <v>340</v>
      </c>
      <c r="I135" s="129">
        <v>333</v>
      </c>
      <c r="J135" s="130" t="s">
        <v>656</v>
      </c>
      <c r="K135" s="131">
        <v>77.5</v>
      </c>
      <c r="L135" s="132">
        <v>0.29523809523809502</v>
      </c>
      <c r="M135" s="127" t="s">
        <v>545</v>
      </c>
      <c r="N135" s="133">
        <v>43017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62</v>
      </c>
      <c r="B136" s="125">
        <v>42549</v>
      </c>
      <c r="C136" s="125"/>
      <c r="D136" s="126" t="s">
        <v>657</v>
      </c>
      <c r="E136" s="127" t="s">
        <v>543</v>
      </c>
      <c r="F136" s="128">
        <v>840</v>
      </c>
      <c r="G136" s="127"/>
      <c r="H136" s="127">
        <v>1230</v>
      </c>
      <c r="I136" s="129">
        <v>1230</v>
      </c>
      <c r="J136" s="130" t="s">
        <v>627</v>
      </c>
      <c r="K136" s="131">
        <v>390</v>
      </c>
      <c r="L136" s="132">
        <v>0.46428571428571402</v>
      </c>
      <c r="M136" s="127" t="s">
        <v>545</v>
      </c>
      <c r="N136" s="133">
        <v>42649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47">
        <v>63</v>
      </c>
      <c r="B137" s="148">
        <v>42556</v>
      </c>
      <c r="C137" s="148"/>
      <c r="D137" s="149" t="s">
        <v>658</v>
      </c>
      <c r="E137" s="150" t="s">
        <v>543</v>
      </c>
      <c r="F137" s="150">
        <v>395</v>
      </c>
      <c r="G137" s="151"/>
      <c r="H137" s="151">
        <f>(468.5+342.5)/2</f>
        <v>405.5</v>
      </c>
      <c r="I137" s="151">
        <v>510</v>
      </c>
      <c r="J137" s="152" t="s">
        <v>659</v>
      </c>
      <c r="K137" s="153">
        <f t="shared" ref="K137:K143" si="58">H137-F137</f>
        <v>10.5</v>
      </c>
      <c r="L137" s="154">
        <f t="shared" ref="L137:L143" si="59">K137/F137</f>
        <v>2.6582278481012658E-2</v>
      </c>
      <c r="M137" s="150" t="s">
        <v>562</v>
      </c>
      <c r="N137" s="148">
        <v>43606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4">
        <v>64</v>
      </c>
      <c r="B138" s="135">
        <v>42584</v>
      </c>
      <c r="C138" s="135"/>
      <c r="D138" s="136" t="s">
        <v>660</v>
      </c>
      <c r="E138" s="137" t="s">
        <v>554</v>
      </c>
      <c r="F138" s="138">
        <f>169.5-12.8</f>
        <v>156.69999999999999</v>
      </c>
      <c r="G138" s="138"/>
      <c r="H138" s="139">
        <v>77</v>
      </c>
      <c r="I138" s="139" t="s">
        <v>661</v>
      </c>
      <c r="J138" s="140" t="s">
        <v>662</v>
      </c>
      <c r="K138" s="141">
        <f t="shared" si="58"/>
        <v>-79.699999999999989</v>
      </c>
      <c r="L138" s="142">
        <f t="shared" si="59"/>
        <v>-0.50861518825781749</v>
      </c>
      <c r="M138" s="138" t="s">
        <v>555</v>
      </c>
      <c r="N138" s="135">
        <v>43522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34">
        <v>65</v>
      </c>
      <c r="B139" s="135">
        <v>42586</v>
      </c>
      <c r="C139" s="135"/>
      <c r="D139" s="136" t="s">
        <v>663</v>
      </c>
      <c r="E139" s="137" t="s">
        <v>543</v>
      </c>
      <c r="F139" s="138">
        <v>400</v>
      </c>
      <c r="G139" s="138"/>
      <c r="H139" s="139">
        <v>305</v>
      </c>
      <c r="I139" s="139">
        <v>475</v>
      </c>
      <c r="J139" s="140" t="s">
        <v>664</v>
      </c>
      <c r="K139" s="141">
        <f t="shared" si="58"/>
        <v>-95</v>
      </c>
      <c r="L139" s="142">
        <f t="shared" si="59"/>
        <v>-0.23749999999999999</v>
      </c>
      <c r="M139" s="138" t="s">
        <v>555</v>
      </c>
      <c r="N139" s="135">
        <v>43606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66</v>
      </c>
      <c r="B140" s="125">
        <v>42593</v>
      </c>
      <c r="C140" s="125"/>
      <c r="D140" s="126" t="s">
        <v>665</v>
      </c>
      <c r="E140" s="127" t="s">
        <v>543</v>
      </c>
      <c r="F140" s="128">
        <v>86.5</v>
      </c>
      <c r="G140" s="127"/>
      <c r="H140" s="127">
        <v>130</v>
      </c>
      <c r="I140" s="129">
        <v>130</v>
      </c>
      <c r="J140" s="130" t="s">
        <v>666</v>
      </c>
      <c r="K140" s="131">
        <f t="shared" si="58"/>
        <v>43.5</v>
      </c>
      <c r="L140" s="132">
        <f t="shared" si="59"/>
        <v>0.50289017341040465</v>
      </c>
      <c r="M140" s="127" t="s">
        <v>545</v>
      </c>
      <c r="N140" s="133">
        <v>43091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67</v>
      </c>
      <c r="B141" s="135">
        <v>42600</v>
      </c>
      <c r="C141" s="135"/>
      <c r="D141" s="136" t="s">
        <v>119</v>
      </c>
      <c r="E141" s="137" t="s">
        <v>543</v>
      </c>
      <c r="F141" s="138">
        <v>133.5</v>
      </c>
      <c r="G141" s="138"/>
      <c r="H141" s="139">
        <v>126.5</v>
      </c>
      <c r="I141" s="139">
        <v>178</v>
      </c>
      <c r="J141" s="140" t="s">
        <v>667</v>
      </c>
      <c r="K141" s="141">
        <f t="shared" si="58"/>
        <v>-7</v>
      </c>
      <c r="L141" s="142">
        <f t="shared" si="59"/>
        <v>-5.2434456928838954E-2</v>
      </c>
      <c r="M141" s="138" t="s">
        <v>555</v>
      </c>
      <c r="N141" s="135">
        <v>42615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68</v>
      </c>
      <c r="B142" s="125">
        <v>42613</v>
      </c>
      <c r="C142" s="125"/>
      <c r="D142" s="126" t="s">
        <v>668</v>
      </c>
      <c r="E142" s="127" t="s">
        <v>543</v>
      </c>
      <c r="F142" s="128">
        <v>560</v>
      </c>
      <c r="G142" s="127"/>
      <c r="H142" s="127">
        <v>725</v>
      </c>
      <c r="I142" s="129">
        <v>725</v>
      </c>
      <c r="J142" s="130" t="s">
        <v>573</v>
      </c>
      <c r="K142" s="131">
        <f t="shared" si="58"/>
        <v>165</v>
      </c>
      <c r="L142" s="132">
        <f t="shared" si="59"/>
        <v>0.29464285714285715</v>
      </c>
      <c r="M142" s="127" t="s">
        <v>545</v>
      </c>
      <c r="N142" s="133">
        <v>42456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69</v>
      </c>
      <c r="B143" s="125">
        <v>42614</v>
      </c>
      <c r="C143" s="125"/>
      <c r="D143" s="126" t="s">
        <v>669</v>
      </c>
      <c r="E143" s="127" t="s">
        <v>543</v>
      </c>
      <c r="F143" s="128">
        <v>160.5</v>
      </c>
      <c r="G143" s="127"/>
      <c r="H143" s="127">
        <v>210</v>
      </c>
      <c r="I143" s="129">
        <v>210</v>
      </c>
      <c r="J143" s="130" t="s">
        <v>573</v>
      </c>
      <c r="K143" s="131">
        <f t="shared" si="58"/>
        <v>49.5</v>
      </c>
      <c r="L143" s="132">
        <f t="shared" si="59"/>
        <v>0.30841121495327101</v>
      </c>
      <c r="M143" s="127" t="s">
        <v>545</v>
      </c>
      <c r="N143" s="133">
        <v>42871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70</v>
      </c>
      <c r="B144" s="125">
        <v>42646</v>
      </c>
      <c r="C144" s="125"/>
      <c r="D144" s="126" t="s">
        <v>395</v>
      </c>
      <c r="E144" s="127" t="s">
        <v>543</v>
      </c>
      <c r="F144" s="128">
        <v>430</v>
      </c>
      <c r="G144" s="127"/>
      <c r="H144" s="127">
        <v>596</v>
      </c>
      <c r="I144" s="129">
        <v>575</v>
      </c>
      <c r="J144" s="130" t="s">
        <v>670</v>
      </c>
      <c r="K144" s="131">
        <v>166</v>
      </c>
      <c r="L144" s="132">
        <v>0.38604651162790699</v>
      </c>
      <c r="M144" s="127" t="s">
        <v>545</v>
      </c>
      <c r="N144" s="133">
        <v>42769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71</v>
      </c>
      <c r="B145" s="125">
        <v>42657</v>
      </c>
      <c r="C145" s="125"/>
      <c r="D145" s="126" t="s">
        <v>671</v>
      </c>
      <c r="E145" s="127" t="s">
        <v>543</v>
      </c>
      <c r="F145" s="128">
        <v>280</v>
      </c>
      <c r="G145" s="127"/>
      <c r="H145" s="127">
        <v>345</v>
      </c>
      <c r="I145" s="129">
        <v>345</v>
      </c>
      <c r="J145" s="130" t="s">
        <v>573</v>
      </c>
      <c r="K145" s="131">
        <f t="shared" ref="K145:K150" si="60">H145-F145</f>
        <v>65</v>
      </c>
      <c r="L145" s="132">
        <f>K145/F145</f>
        <v>0.23214285714285715</v>
      </c>
      <c r="M145" s="127" t="s">
        <v>545</v>
      </c>
      <c r="N145" s="133">
        <v>42814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72</v>
      </c>
      <c r="B146" s="125">
        <v>42657</v>
      </c>
      <c r="C146" s="125"/>
      <c r="D146" s="126" t="s">
        <v>672</v>
      </c>
      <c r="E146" s="127" t="s">
        <v>543</v>
      </c>
      <c r="F146" s="128">
        <v>245</v>
      </c>
      <c r="G146" s="127"/>
      <c r="H146" s="127">
        <v>325.5</v>
      </c>
      <c r="I146" s="129">
        <v>330</v>
      </c>
      <c r="J146" s="130" t="s">
        <v>673</v>
      </c>
      <c r="K146" s="131">
        <f t="shared" si="60"/>
        <v>80.5</v>
      </c>
      <c r="L146" s="132">
        <f>K146/F146</f>
        <v>0.32857142857142857</v>
      </c>
      <c r="M146" s="127" t="s">
        <v>545</v>
      </c>
      <c r="N146" s="133">
        <v>42769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73</v>
      </c>
      <c r="B147" s="125">
        <v>42660</v>
      </c>
      <c r="C147" s="125"/>
      <c r="D147" s="126" t="s">
        <v>674</v>
      </c>
      <c r="E147" s="127" t="s">
        <v>543</v>
      </c>
      <c r="F147" s="128">
        <v>125</v>
      </c>
      <c r="G147" s="127"/>
      <c r="H147" s="127">
        <v>160</v>
      </c>
      <c r="I147" s="129">
        <v>160</v>
      </c>
      <c r="J147" s="130" t="s">
        <v>627</v>
      </c>
      <c r="K147" s="131">
        <f t="shared" si="60"/>
        <v>35</v>
      </c>
      <c r="L147" s="132">
        <v>0.28000000000000003</v>
      </c>
      <c r="M147" s="127" t="s">
        <v>545</v>
      </c>
      <c r="N147" s="133">
        <v>42803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74</v>
      </c>
      <c r="B148" s="125">
        <v>42660</v>
      </c>
      <c r="C148" s="125"/>
      <c r="D148" s="126" t="s">
        <v>675</v>
      </c>
      <c r="E148" s="127" t="s">
        <v>543</v>
      </c>
      <c r="F148" s="128">
        <v>114</v>
      </c>
      <c r="G148" s="127"/>
      <c r="H148" s="127">
        <v>145</v>
      </c>
      <c r="I148" s="129">
        <v>145</v>
      </c>
      <c r="J148" s="130" t="s">
        <v>627</v>
      </c>
      <c r="K148" s="131">
        <f t="shared" si="60"/>
        <v>31</v>
      </c>
      <c r="L148" s="132">
        <f>K148/F148</f>
        <v>0.27192982456140352</v>
      </c>
      <c r="M148" s="127" t="s">
        <v>545</v>
      </c>
      <c r="N148" s="133">
        <v>42859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75</v>
      </c>
      <c r="B149" s="125">
        <v>42660</v>
      </c>
      <c r="C149" s="125"/>
      <c r="D149" s="126" t="s">
        <v>676</v>
      </c>
      <c r="E149" s="127" t="s">
        <v>543</v>
      </c>
      <c r="F149" s="128">
        <v>212</v>
      </c>
      <c r="G149" s="127"/>
      <c r="H149" s="127">
        <v>280</v>
      </c>
      <c r="I149" s="129">
        <v>276</v>
      </c>
      <c r="J149" s="130" t="s">
        <v>677</v>
      </c>
      <c r="K149" s="131">
        <f t="shared" si="60"/>
        <v>68</v>
      </c>
      <c r="L149" s="132">
        <f>K149/F149</f>
        <v>0.32075471698113206</v>
      </c>
      <c r="M149" s="127" t="s">
        <v>545</v>
      </c>
      <c r="N149" s="133">
        <v>42858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76</v>
      </c>
      <c r="B150" s="125">
        <v>42678</v>
      </c>
      <c r="C150" s="125"/>
      <c r="D150" s="126" t="s">
        <v>438</v>
      </c>
      <c r="E150" s="127" t="s">
        <v>543</v>
      </c>
      <c r="F150" s="128">
        <v>155</v>
      </c>
      <c r="G150" s="127"/>
      <c r="H150" s="127">
        <v>210</v>
      </c>
      <c r="I150" s="129">
        <v>210</v>
      </c>
      <c r="J150" s="130" t="s">
        <v>678</v>
      </c>
      <c r="K150" s="131">
        <f t="shared" si="60"/>
        <v>55</v>
      </c>
      <c r="L150" s="132">
        <f>K150/F150</f>
        <v>0.35483870967741937</v>
      </c>
      <c r="M150" s="127" t="s">
        <v>545</v>
      </c>
      <c r="N150" s="133">
        <v>42944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34">
        <v>77</v>
      </c>
      <c r="B151" s="135">
        <v>42710</v>
      </c>
      <c r="C151" s="135"/>
      <c r="D151" s="136" t="s">
        <v>679</v>
      </c>
      <c r="E151" s="137" t="s">
        <v>543</v>
      </c>
      <c r="F151" s="138">
        <v>150.5</v>
      </c>
      <c r="G151" s="138"/>
      <c r="H151" s="139">
        <v>72.5</v>
      </c>
      <c r="I151" s="139">
        <v>174</v>
      </c>
      <c r="J151" s="140" t="s">
        <v>680</v>
      </c>
      <c r="K151" s="141">
        <v>-78</v>
      </c>
      <c r="L151" s="142">
        <v>-0.51827242524916906</v>
      </c>
      <c r="M151" s="138" t="s">
        <v>555</v>
      </c>
      <c r="N151" s="135">
        <v>43333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78</v>
      </c>
      <c r="B152" s="125">
        <v>42712</v>
      </c>
      <c r="C152" s="125"/>
      <c r="D152" s="126" t="s">
        <v>681</v>
      </c>
      <c r="E152" s="127" t="s">
        <v>543</v>
      </c>
      <c r="F152" s="128">
        <v>380</v>
      </c>
      <c r="G152" s="127"/>
      <c r="H152" s="127">
        <v>478</v>
      </c>
      <c r="I152" s="129">
        <v>468</v>
      </c>
      <c r="J152" s="130" t="s">
        <v>627</v>
      </c>
      <c r="K152" s="131">
        <f>H152-F152</f>
        <v>98</v>
      </c>
      <c r="L152" s="132">
        <f>K152/F152</f>
        <v>0.25789473684210529</v>
      </c>
      <c r="M152" s="127" t="s">
        <v>545</v>
      </c>
      <c r="N152" s="133">
        <v>43025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79</v>
      </c>
      <c r="B153" s="125">
        <v>42734</v>
      </c>
      <c r="C153" s="125"/>
      <c r="D153" s="126" t="s">
        <v>118</v>
      </c>
      <c r="E153" s="127" t="s">
        <v>543</v>
      </c>
      <c r="F153" s="128">
        <v>305</v>
      </c>
      <c r="G153" s="127"/>
      <c r="H153" s="127">
        <v>375</v>
      </c>
      <c r="I153" s="129">
        <v>375</v>
      </c>
      <c r="J153" s="130" t="s">
        <v>627</v>
      </c>
      <c r="K153" s="131">
        <f>H153-F153</f>
        <v>70</v>
      </c>
      <c r="L153" s="132">
        <f>K153/F153</f>
        <v>0.22950819672131148</v>
      </c>
      <c r="M153" s="127" t="s">
        <v>545</v>
      </c>
      <c r="N153" s="133">
        <v>42768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80</v>
      </c>
      <c r="B154" s="125">
        <v>42739</v>
      </c>
      <c r="C154" s="125"/>
      <c r="D154" s="126" t="s">
        <v>102</v>
      </c>
      <c r="E154" s="127" t="s">
        <v>543</v>
      </c>
      <c r="F154" s="128">
        <v>99.5</v>
      </c>
      <c r="G154" s="127"/>
      <c r="H154" s="127">
        <v>158</v>
      </c>
      <c r="I154" s="129">
        <v>158</v>
      </c>
      <c r="J154" s="130" t="s">
        <v>627</v>
      </c>
      <c r="K154" s="131">
        <f>H154-F154</f>
        <v>58.5</v>
      </c>
      <c r="L154" s="132">
        <f>K154/F154</f>
        <v>0.5879396984924623</v>
      </c>
      <c r="M154" s="127" t="s">
        <v>545</v>
      </c>
      <c r="N154" s="133">
        <v>42898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81</v>
      </c>
      <c r="B155" s="125">
        <v>42739</v>
      </c>
      <c r="C155" s="125"/>
      <c r="D155" s="126" t="s">
        <v>102</v>
      </c>
      <c r="E155" s="127" t="s">
        <v>543</v>
      </c>
      <c r="F155" s="128">
        <v>99.5</v>
      </c>
      <c r="G155" s="127"/>
      <c r="H155" s="127">
        <v>158</v>
      </c>
      <c r="I155" s="129">
        <v>158</v>
      </c>
      <c r="J155" s="130" t="s">
        <v>627</v>
      </c>
      <c r="K155" s="131">
        <v>58.5</v>
      </c>
      <c r="L155" s="132">
        <v>0.58793969849246197</v>
      </c>
      <c r="M155" s="127" t="s">
        <v>545</v>
      </c>
      <c r="N155" s="133">
        <v>42898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82</v>
      </c>
      <c r="B156" s="125">
        <v>42786</v>
      </c>
      <c r="C156" s="125"/>
      <c r="D156" s="126" t="s">
        <v>204</v>
      </c>
      <c r="E156" s="127" t="s">
        <v>543</v>
      </c>
      <c r="F156" s="128">
        <v>140.5</v>
      </c>
      <c r="G156" s="127"/>
      <c r="H156" s="127">
        <v>220</v>
      </c>
      <c r="I156" s="129">
        <v>220</v>
      </c>
      <c r="J156" s="130" t="s">
        <v>627</v>
      </c>
      <c r="K156" s="131">
        <f>H156-F156</f>
        <v>79.5</v>
      </c>
      <c r="L156" s="132">
        <f>K156/F156</f>
        <v>0.5658362989323843</v>
      </c>
      <c r="M156" s="127" t="s">
        <v>545</v>
      </c>
      <c r="N156" s="133">
        <v>42864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83</v>
      </c>
      <c r="B157" s="125">
        <v>42786</v>
      </c>
      <c r="C157" s="125"/>
      <c r="D157" s="126" t="s">
        <v>682</v>
      </c>
      <c r="E157" s="127" t="s">
        <v>543</v>
      </c>
      <c r="F157" s="128">
        <v>202.5</v>
      </c>
      <c r="G157" s="127"/>
      <c r="H157" s="127">
        <v>234</v>
      </c>
      <c r="I157" s="129">
        <v>234</v>
      </c>
      <c r="J157" s="130" t="s">
        <v>627</v>
      </c>
      <c r="K157" s="131">
        <v>31.5</v>
      </c>
      <c r="L157" s="132">
        <v>0.155555555555556</v>
      </c>
      <c r="M157" s="127" t="s">
        <v>545</v>
      </c>
      <c r="N157" s="133">
        <v>42836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84</v>
      </c>
      <c r="B158" s="125">
        <v>42818</v>
      </c>
      <c r="C158" s="125"/>
      <c r="D158" s="126" t="s">
        <v>683</v>
      </c>
      <c r="E158" s="127" t="s">
        <v>543</v>
      </c>
      <c r="F158" s="128">
        <v>300.5</v>
      </c>
      <c r="G158" s="127"/>
      <c r="H158" s="127">
        <v>417.5</v>
      </c>
      <c r="I158" s="129">
        <v>420</v>
      </c>
      <c r="J158" s="130" t="s">
        <v>684</v>
      </c>
      <c r="K158" s="131">
        <f>H158-F158</f>
        <v>117</v>
      </c>
      <c r="L158" s="132">
        <f>K158/F158</f>
        <v>0.38935108153078202</v>
      </c>
      <c r="M158" s="127" t="s">
        <v>545</v>
      </c>
      <c r="N158" s="133">
        <v>43070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85</v>
      </c>
      <c r="B159" s="125">
        <v>42818</v>
      </c>
      <c r="C159" s="125"/>
      <c r="D159" s="126" t="s">
        <v>657</v>
      </c>
      <c r="E159" s="127" t="s">
        <v>543</v>
      </c>
      <c r="F159" s="128">
        <v>850</v>
      </c>
      <c r="G159" s="127"/>
      <c r="H159" s="127">
        <v>1042.5</v>
      </c>
      <c r="I159" s="129">
        <v>1023</v>
      </c>
      <c r="J159" s="130" t="s">
        <v>685</v>
      </c>
      <c r="K159" s="131">
        <v>192.5</v>
      </c>
      <c r="L159" s="132">
        <v>0.22647058823529401</v>
      </c>
      <c r="M159" s="127" t="s">
        <v>545</v>
      </c>
      <c r="N159" s="133">
        <v>42830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86</v>
      </c>
      <c r="B160" s="125">
        <v>42830</v>
      </c>
      <c r="C160" s="125"/>
      <c r="D160" s="126" t="s">
        <v>464</v>
      </c>
      <c r="E160" s="127" t="s">
        <v>543</v>
      </c>
      <c r="F160" s="128">
        <v>785</v>
      </c>
      <c r="G160" s="127"/>
      <c r="H160" s="127">
        <v>930</v>
      </c>
      <c r="I160" s="129">
        <v>920</v>
      </c>
      <c r="J160" s="130" t="s">
        <v>686</v>
      </c>
      <c r="K160" s="131">
        <f>H160-F160</f>
        <v>145</v>
      </c>
      <c r="L160" s="132">
        <f>K160/F160</f>
        <v>0.18471337579617833</v>
      </c>
      <c r="M160" s="127" t="s">
        <v>545</v>
      </c>
      <c r="N160" s="133">
        <v>42976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4">
        <v>87</v>
      </c>
      <c r="B161" s="135">
        <v>42831</v>
      </c>
      <c r="C161" s="135"/>
      <c r="D161" s="136" t="s">
        <v>687</v>
      </c>
      <c r="E161" s="137" t="s">
        <v>543</v>
      </c>
      <c r="F161" s="138">
        <v>40</v>
      </c>
      <c r="G161" s="138"/>
      <c r="H161" s="139">
        <v>13.1</v>
      </c>
      <c r="I161" s="139">
        <v>60</v>
      </c>
      <c r="J161" s="140" t="s">
        <v>688</v>
      </c>
      <c r="K161" s="141">
        <v>-26.9</v>
      </c>
      <c r="L161" s="142">
        <v>-0.67249999999999999</v>
      </c>
      <c r="M161" s="138" t="s">
        <v>555</v>
      </c>
      <c r="N161" s="135">
        <v>43138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88</v>
      </c>
      <c r="B162" s="125">
        <v>42837</v>
      </c>
      <c r="C162" s="125"/>
      <c r="D162" s="126" t="s">
        <v>100</v>
      </c>
      <c r="E162" s="127" t="s">
        <v>543</v>
      </c>
      <c r="F162" s="128">
        <v>289.5</v>
      </c>
      <c r="G162" s="127"/>
      <c r="H162" s="127">
        <v>354</v>
      </c>
      <c r="I162" s="129">
        <v>360</v>
      </c>
      <c r="J162" s="130" t="s">
        <v>689</v>
      </c>
      <c r="K162" s="131">
        <f t="shared" ref="K162:K170" si="61">H162-F162</f>
        <v>64.5</v>
      </c>
      <c r="L162" s="132">
        <f t="shared" ref="L162:L170" si="62">K162/F162</f>
        <v>0.22279792746113988</v>
      </c>
      <c r="M162" s="127" t="s">
        <v>545</v>
      </c>
      <c r="N162" s="133">
        <v>43040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89</v>
      </c>
      <c r="B163" s="125">
        <v>42845</v>
      </c>
      <c r="C163" s="125"/>
      <c r="D163" s="126" t="s">
        <v>412</v>
      </c>
      <c r="E163" s="127" t="s">
        <v>543</v>
      </c>
      <c r="F163" s="128">
        <v>700</v>
      </c>
      <c r="G163" s="127"/>
      <c r="H163" s="127">
        <v>840</v>
      </c>
      <c r="I163" s="129">
        <v>840</v>
      </c>
      <c r="J163" s="130" t="s">
        <v>690</v>
      </c>
      <c r="K163" s="131">
        <f t="shared" si="61"/>
        <v>140</v>
      </c>
      <c r="L163" s="132">
        <f t="shared" si="62"/>
        <v>0.2</v>
      </c>
      <c r="M163" s="127" t="s">
        <v>545</v>
      </c>
      <c r="N163" s="133">
        <v>42893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90</v>
      </c>
      <c r="B164" s="125">
        <v>42887</v>
      </c>
      <c r="C164" s="125"/>
      <c r="D164" s="126" t="s">
        <v>691</v>
      </c>
      <c r="E164" s="127" t="s">
        <v>543</v>
      </c>
      <c r="F164" s="128">
        <v>130</v>
      </c>
      <c r="G164" s="127"/>
      <c r="H164" s="127">
        <v>144.25</v>
      </c>
      <c r="I164" s="129">
        <v>170</v>
      </c>
      <c r="J164" s="130" t="s">
        <v>692</v>
      </c>
      <c r="K164" s="131">
        <f t="shared" si="61"/>
        <v>14.25</v>
      </c>
      <c r="L164" s="132">
        <f t="shared" si="62"/>
        <v>0.10961538461538461</v>
      </c>
      <c r="M164" s="127" t="s">
        <v>545</v>
      </c>
      <c r="N164" s="133">
        <v>43675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91</v>
      </c>
      <c r="B165" s="125">
        <v>42901</v>
      </c>
      <c r="C165" s="125"/>
      <c r="D165" s="126" t="s">
        <v>693</v>
      </c>
      <c r="E165" s="127" t="s">
        <v>543</v>
      </c>
      <c r="F165" s="128">
        <v>214.5</v>
      </c>
      <c r="G165" s="127"/>
      <c r="H165" s="127">
        <v>262</v>
      </c>
      <c r="I165" s="129">
        <v>262</v>
      </c>
      <c r="J165" s="130" t="s">
        <v>564</v>
      </c>
      <c r="K165" s="131">
        <f t="shared" si="61"/>
        <v>47.5</v>
      </c>
      <c r="L165" s="132">
        <f t="shared" si="62"/>
        <v>0.22144522144522144</v>
      </c>
      <c r="M165" s="127" t="s">
        <v>545</v>
      </c>
      <c r="N165" s="133">
        <v>42977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5">
        <v>92</v>
      </c>
      <c r="B166" s="156">
        <v>42933</v>
      </c>
      <c r="C166" s="156"/>
      <c r="D166" s="157" t="s">
        <v>694</v>
      </c>
      <c r="E166" s="158" t="s">
        <v>543</v>
      </c>
      <c r="F166" s="159">
        <v>370</v>
      </c>
      <c r="G166" s="158"/>
      <c r="H166" s="158">
        <v>447.5</v>
      </c>
      <c r="I166" s="160">
        <v>450</v>
      </c>
      <c r="J166" s="161" t="s">
        <v>627</v>
      </c>
      <c r="K166" s="131">
        <f t="shared" si="61"/>
        <v>77.5</v>
      </c>
      <c r="L166" s="162">
        <f t="shared" si="62"/>
        <v>0.20945945945945946</v>
      </c>
      <c r="M166" s="158" t="s">
        <v>545</v>
      </c>
      <c r="N166" s="163">
        <v>43035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5">
        <v>93</v>
      </c>
      <c r="B167" s="156">
        <v>42943</v>
      </c>
      <c r="C167" s="156"/>
      <c r="D167" s="157" t="s">
        <v>202</v>
      </c>
      <c r="E167" s="158" t="s">
        <v>543</v>
      </c>
      <c r="F167" s="159">
        <v>657.5</v>
      </c>
      <c r="G167" s="158"/>
      <c r="H167" s="158">
        <v>825</v>
      </c>
      <c r="I167" s="160">
        <v>820</v>
      </c>
      <c r="J167" s="161" t="s">
        <v>627</v>
      </c>
      <c r="K167" s="131">
        <f t="shared" si="61"/>
        <v>167.5</v>
      </c>
      <c r="L167" s="162">
        <f t="shared" si="62"/>
        <v>0.25475285171102663</v>
      </c>
      <c r="M167" s="158" t="s">
        <v>545</v>
      </c>
      <c r="N167" s="163">
        <v>43090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94</v>
      </c>
      <c r="B168" s="125">
        <v>42964</v>
      </c>
      <c r="C168" s="125"/>
      <c r="D168" s="126" t="s">
        <v>373</v>
      </c>
      <c r="E168" s="127" t="s">
        <v>543</v>
      </c>
      <c r="F168" s="128">
        <v>605</v>
      </c>
      <c r="G168" s="127"/>
      <c r="H168" s="127">
        <v>750</v>
      </c>
      <c r="I168" s="129">
        <v>750</v>
      </c>
      <c r="J168" s="130" t="s">
        <v>686</v>
      </c>
      <c r="K168" s="131">
        <f t="shared" si="61"/>
        <v>145</v>
      </c>
      <c r="L168" s="132">
        <f t="shared" si="62"/>
        <v>0.23966942148760331</v>
      </c>
      <c r="M168" s="127" t="s">
        <v>545</v>
      </c>
      <c r="N168" s="133">
        <v>43027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4">
        <v>95</v>
      </c>
      <c r="B169" s="135">
        <v>42979</v>
      </c>
      <c r="C169" s="135"/>
      <c r="D169" s="143" t="s">
        <v>695</v>
      </c>
      <c r="E169" s="138" t="s">
        <v>543</v>
      </c>
      <c r="F169" s="138">
        <v>255</v>
      </c>
      <c r="G169" s="139"/>
      <c r="H169" s="139">
        <v>217.25</v>
      </c>
      <c r="I169" s="139">
        <v>320</v>
      </c>
      <c r="J169" s="140" t="s">
        <v>696</v>
      </c>
      <c r="K169" s="141">
        <f t="shared" si="61"/>
        <v>-37.75</v>
      </c>
      <c r="L169" s="144">
        <f t="shared" si="62"/>
        <v>-0.14803921568627451</v>
      </c>
      <c r="M169" s="138" t="s">
        <v>555</v>
      </c>
      <c r="N169" s="135">
        <v>43661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4">
        <v>96</v>
      </c>
      <c r="B170" s="125">
        <v>42997</v>
      </c>
      <c r="C170" s="125"/>
      <c r="D170" s="126" t="s">
        <v>697</v>
      </c>
      <c r="E170" s="127" t="s">
        <v>543</v>
      </c>
      <c r="F170" s="128">
        <v>215</v>
      </c>
      <c r="G170" s="127"/>
      <c r="H170" s="127">
        <v>258</v>
      </c>
      <c r="I170" s="129">
        <v>258</v>
      </c>
      <c r="J170" s="130" t="s">
        <v>627</v>
      </c>
      <c r="K170" s="131">
        <f t="shared" si="61"/>
        <v>43</v>
      </c>
      <c r="L170" s="132">
        <f t="shared" si="62"/>
        <v>0.2</v>
      </c>
      <c r="M170" s="127" t="s">
        <v>545</v>
      </c>
      <c r="N170" s="133">
        <v>43040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97</v>
      </c>
      <c r="B171" s="125">
        <v>42997</v>
      </c>
      <c r="C171" s="125"/>
      <c r="D171" s="126" t="s">
        <v>697</v>
      </c>
      <c r="E171" s="127" t="s">
        <v>543</v>
      </c>
      <c r="F171" s="128">
        <v>215</v>
      </c>
      <c r="G171" s="127"/>
      <c r="H171" s="127">
        <v>258</v>
      </c>
      <c r="I171" s="129">
        <v>258</v>
      </c>
      <c r="J171" s="161" t="s">
        <v>627</v>
      </c>
      <c r="K171" s="131">
        <v>43</v>
      </c>
      <c r="L171" s="132">
        <v>0.2</v>
      </c>
      <c r="M171" s="127" t="s">
        <v>545</v>
      </c>
      <c r="N171" s="133">
        <v>43040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98</v>
      </c>
      <c r="B172" s="156">
        <v>42998</v>
      </c>
      <c r="C172" s="156"/>
      <c r="D172" s="157" t="s">
        <v>698</v>
      </c>
      <c r="E172" s="158" t="s">
        <v>543</v>
      </c>
      <c r="F172" s="128">
        <v>75</v>
      </c>
      <c r="G172" s="158"/>
      <c r="H172" s="158">
        <v>90</v>
      </c>
      <c r="I172" s="160">
        <v>90</v>
      </c>
      <c r="J172" s="130" t="s">
        <v>699</v>
      </c>
      <c r="K172" s="131">
        <f t="shared" ref="K172:K177" si="63">H172-F172</f>
        <v>15</v>
      </c>
      <c r="L172" s="132">
        <f t="shared" ref="L172:L177" si="64">K172/F172</f>
        <v>0.2</v>
      </c>
      <c r="M172" s="127" t="s">
        <v>545</v>
      </c>
      <c r="N172" s="133">
        <v>43019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99</v>
      </c>
      <c r="B173" s="156">
        <v>43011</v>
      </c>
      <c r="C173" s="156"/>
      <c r="D173" s="157" t="s">
        <v>700</v>
      </c>
      <c r="E173" s="158" t="s">
        <v>543</v>
      </c>
      <c r="F173" s="159">
        <v>315</v>
      </c>
      <c r="G173" s="158"/>
      <c r="H173" s="158">
        <v>392</v>
      </c>
      <c r="I173" s="160">
        <v>384</v>
      </c>
      <c r="J173" s="161" t="s">
        <v>701</v>
      </c>
      <c r="K173" s="131">
        <f t="shared" si="63"/>
        <v>77</v>
      </c>
      <c r="L173" s="162">
        <f t="shared" si="64"/>
        <v>0.24444444444444444</v>
      </c>
      <c r="M173" s="158" t="s">
        <v>545</v>
      </c>
      <c r="N173" s="163">
        <v>43017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100</v>
      </c>
      <c r="B174" s="156">
        <v>43013</v>
      </c>
      <c r="C174" s="156"/>
      <c r="D174" s="157" t="s">
        <v>442</v>
      </c>
      <c r="E174" s="158" t="s">
        <v>543</v>
      </c>
      <c r="F174" s="159">
        <v>145</v>
      </c>
      <c r="G174" s="158"/>
      <c r="H174" s="158">
        <v>179</v>
      </c>
      <c r="I174" s="160">
        <v>180</v>
      </c>
      <c r="J174" s="161" t="s">
        <v>702</v>
      </c>
      <c r="K174" s="131">
        <f t="shared" si="63"/>
        <v>34</v>
      </c>
      <c r="L174" s="162">
        <f t="shared" si="64"/>
        <v>0.23448275862068965</v>
      </c>
      <c r="M174" s="158" t="s">
        <v>545</v>
      </c>
      <c r="N174" s="163">
        <v>43025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101</v>
      </c>
      <c r="B175" s="156">
        <v>43014</v>
      </c>
      <c r="C175" s="156"/>
      <c r="D175" s="157" t="s">
        <v>348</v>
      </c>
      <c r="E175" s="158" t="s">
        <v>543</v>
      </c>
      <c r="F175" s="159">
        <v>256</v>
      </c>
      <c r="G175" s="158"/>
      <c r="H175" s="158">
        <v>323</v>
      </c>
      <c r="I175" s="160">
        <v>320</v>
      </c>
      <c r="J175" s="161" t="s">
        <v>627</v>
      </c>
      <c r="K175" s="131">
        <f t="shared" si="63"/>
        <v>67</v>
      </c>
      <c r="L175" s="162">
        <f t="shared" si="64"/>
        <v>0.26171875</v>
      </c>
      <c r="M175" s="158" t="s">
        <v>545</v>
      </c>
      <c r="N175" s="163">
        <v>43067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102</v>
      </c>
      <c r="B176" s="156">
        <v>43017</v>
      </c>
      <c r="C176" s="156"/>
      <c r="D176" s="157" t="s">
        <v>362</v>
      </c>
      <c r="E176" s="158" t="s">
        <v>543</v>
      </c>
      <c r="F176" s="159">
        <v>137.5</v>
      </c>
      <c r="G176" s="158"/>
      <c r="H176" s="158">
        <v>184</v>
      </c>
      <c r="I176" s="160">
        <v>183</v>
      </c>
      <c r="J176" s="161" t="s">
        <v>703</v>
      </c>
      <c r="K176" s="131">
        <f t="shared" si="63"/>
        <v>46.5</v>
      </c>
      <c r="L176" s="162">
        <f t="shared" si="64"/>
        <v>0.33818181818181819</v>
      </c>
      <c r="M176" s="158" t="s">
        <v>545</v>
      </c>
      <c r="N176" s="163">
        <v>43108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103</v>
      </c>
      <c r="B177" s="156">
        <v>43018</v>
      </c>
      <c r="C177" s="156"/>
      <c r="D177" s="157" t="s">
        <v>704</v>
      </c>
      <c r="E177" s="158" t="s">
        <v>543</v>
      </c>
      <c r="F177" s="159">
        <v>125.5</v>
      </c>
      <c r="G177" s="158"/>
      <c r="H177" s="158">
        <v>158</v>
      </c>
      <c r="I177" s="160">
        <v>155</v>
      </c>
      <c r="J177" s="161" t="s">
        <v>705</v>
      </c>
      <c r="K177" s="131">
        <f t="shared" si="63"/>
        <v>32.5</v>
      </c>
      <c r="L177" s="162">
        <f t="shared" si="64"/>
        <v>0.25896414342629481</v>
      </c>
      <c r="M177" s="158" t="s">
        <v>545</v>
      </c>
      <c r="N177" s="163">
        <v>43067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104</v>
      </c>
      <c r="B178" s="156">
        <v>43018</v>
      </c>
      <c r="C178" s="156"/>
      <c r="D178" s="157" t="s">
        <v>706</v>
      </c>
      <c r="E178" s="158" t="s">
        <v>543</v>
      </c>
      <c r="F178" s="159">
        <v>895</v>
      </c>
      <c r="G178" s="158"/>
      <c r="H178" s="158">
        <v>1122.5</v>
      </c>
      <c r="I178" s="160">
        <v>1078</v>
      </c>
      <c r="J178" s="161" t="s">
        <v>707</v>
      </c>
      <c r="K178" s="131">
        <v>227.5</v>
      </c>
      <c r="L178" s="162">
        <v>0.25418994413407803</v>
      </c>
      <c r="M178" s="158" t="s">
        <v>545</v>
      </c>
      <c r="N178" s="163">
        <v>43117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105</v>
      </c>
      <c r="B179" s="156">
        <v>43020</v>
      </c>
      <c r="C179" s="156"/>
      <c r="D179" s="157" t="s">
        <v>357</v>
      </c>
      <c r="E179" s="158" t="s">
        <v>543</v>
      </c>
      <c r="F179" s="159">
        <v>525</v>
      </c>
      <c r="G179" s="158"/>
      <c r="H179" s="158">
        <v>629</v>
      </c>
      <c r="I179" s="160">
        <v>629</v>
      </c>
      <c r="J179" s="161" t="s">
        <v>627</v>
      </c>
      <c r="K179" s="131">
        <v>104</v>
      </c>
      <c r="L179" s="162">
        <v>0.19809523809523799</v>
      </c>
      <c r="M179" s="158" t="s">
        <v>545</v>
      </c>
      <c r="N179" s="163">
        <v>43119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106</v>
      </c>
      <c r="B180" s="156">
        <v>43046</v>
      </c>
      <c r="C180" s="156"/>
      <c r="D180" s="157" t="s">
        <v>390</v>
      </c>
      <c r="E180" s="158" t="s">
        <v>543</v>
      </c>
      <c r="F180" s="159">
        <v>740</v>
      </c>
      <c r="G180" s="158"/>
      <c r="H180" s="158">
        <v>892.5</v>
      </c>
      <c r="I180" s="160">
        <v>900</v>
      </c>
      <c r="J180" s="161" t="s">
        <v>708</v>
      </c>
      <c r="K180" s="131">
        <f>H180-F180</f>
        <v>152.5</v>
      </c>
      <c r="L180" s="162">
        <f>K180/F180</f>
        <v>0.20608108108108109</v>
      </c>
      <c r="M180" s="158" t="s">
        <v>545</v>
      </c>
      <c r="N180" s="163">
        <v>43052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107</v>
      </c>
      <c r="B181" s="125">
        <v>43073</v>
      </c>
      <c r="C181" s="125"/>
      <c r="D181" s="126" t="s">
        <v>709</v>
      </c>
      <c r="E181" s="127" t="s">
        <v>543</v>
      </c>
      <c r="F181" s="128">
        <v>118.5</v>
      </c>
      <c r="G181" s="127"/>
      <c r="H181" s="127">
        <v>143.5</v>
      </c>
      <c r="I181" s="129">
        <v>145</v>
      </c>
      <c r="J181" s="130" t="s">
        <v>710</v>
      </c>
      <c r="K181" s="131">
        <f>H181-F181</f>
        <v>25</v>
      </c>
      <c r="L181" s="132">
        <f>K181/F181</f>
        <v>0.2109704641350211</v>
      </c>
      <c r="M181" s="127" t="s">
        <v>545</v>
      </c>
      <c r="N181" s="133">
        <v>43097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4">
        <v>108</v>
      </c>
      <c r="B182" s="135">
        <v>43090</v>
      </c>
      <c r="C182" s="135"/>
      <c r="D182" s="136" t="s">
        <v>417</v>
      </c>
      <c r="E182" s="137" t="s">
        <v>543</v>
      </c>
      <c r="F182" s="138">
        <v>715</v>
      </c>
      <c r="G182" s="138"/>
      <c r="H182" s="139">
        <v>500</v>
      </c>
      <c r="I182" s="139">
        <v>872</v>
      </c>
      <c r="J182" s="140" t="s">
        <v>711</v>
      </c>
      <c r="K182" s="141">
        <f>H182-F182</f>
        <v>-215</v>
      </c>
      <c r="L182" s="142">
        <f>K182/F182</f>
        <v>-0.30069930069930068</v>
      </c>
      <c r="M182" s="138" t="s">
        <v>555</v>
      </c>
      <c r="N182" s="135">
        <v>43670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4">
        <v>109</v>
      </c>
      <c r="B183" s="125">
        <v>43098</v>
      </c>
      <c r="C183" s="125"/>
      <c r="D183" s="126" t="s">
        <v>700</v>
      </c>
      <c r="E183" s="127" t="s">
        <v>543</v>
      </c>
      <c r="F183" s="128">
        <v>435</v>
      </c>
      <c r="G183" s="127"/>
      <c r="H183" s="127">
        <v>542.5</v>
      </c>
      <c r="I183" s="129">
        <v>539</v>
      </c>
      <c r="J183" s="130" t="s">
        <v>627</v>
      </c>
      <c r="K183" s="131">
        <v>107.5</v>
      </c>
      <c r="L183" s="132">
        <v>0.247126436781609</v>
      </c>
      <c r="M183" s="127" t="s">
        <v>545</v>
      </c>
      <c r="N183" s="133">
        <v>43206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4">
        <v>110</v>
      </c>
      <c r="B184" s="125">
        <v>43098</v>
      </c>
      <c r="C184" s="125"/>
      <c r="D184" s="126" t="s">
        <v>516</v>
      </c>
      <c r="E184" s="127" t="s">
        <v>543</v>
      </c>
      <c r="F184" s="128">
        <v>885</v>
      </c>
      <c r="G184" s="127"/>
      <c r="H184" s="127">
        <v>1090</v>
      </c>
      <c r="I184" s="129">
        <v>1084</v>
      </c>
      <c r="J184" s="130" t="s">
        <v>627</v>
      </c>
      <c r="K184" s="131">
        <v>205</v>
      </c>
      <c r="L184" s="132">
        <v>0.23163841807909599</v>
      </c>
      <c r="M184" s="127" t="s">
        <v>545</v>
      </c>
      <c r="N184" s="133">
        <v>43213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4">
        <v>111</v>
      </c>
      <c r="B185" s="165">
        <v>43192</v>
      </c>
      <c r="C185" s="165"/>
      <c r="D185" s="143" t="s">
        <v>712</v>
      </c>
      <c r="E185" s="138" t="s">
        <v>543</v>
      </c>
      <c r="F185" s="166">
        <v>478.5</v>
      </c>
      <c r="G185" s="138"/>
      <c r="H185" s="138">
        <v>442</v>
      </c>
      <c r="I185" s="139">
        <v>613</v>
      </c>
      <c r="J185" s="140" t="s">
        <v>713</v>
      </c>
      <c r="K185" s="141">
        <f>H185-F185</f>
        <v>-36.5</v>
      </c>
      <c r="L185" s="142">
        <f>K185/F185</f>
        <v>-7.6280041797283177E-2</v>
      </c>
      <c r="M185" s="138" t="s">
        <v>555</v>
      </c>
      <c r="N185" s="135">
        <v>43762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4">
        <v>112</v>
      </c>
      <c r="B186" s="135">
        <v>43194</v>
      </c>
      <c r="C186" s="135"/>
      <c r="D186" s="136" t="s">
        <v>714</v>
      </c>
      <c r="E186" s="137" t="s">
        <v>543</v>
      </c>
      <c r="F186" s="138">
        <f>141.5-7.3</f>
        <v>134.19999999999999</v>
      </c>
      <c r="G186" s="138"/>
      <c r="H186" s="139">
        <v>77</v>
      </c>
      <c r="I186" s="139">
        <v>180</v>
      </c>
      <c r="J186" s="140" t="s">
        <v>715</v>
      </c>
      <c r="K186" s="141">
        <f>H186-F186</f>
        <v>-57.199999999999989</v>
      </c>
      <c r="L186" s="142">
        <f>K186/F186</f>
        <v>-0.42622950819672129</v>
      </c>
      <c r="M186" s="138" t="s">
        <v>555</v>
      </c>
      <c r="N186" s="135">
        <v>43522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4">
        <v>113</v>
      </c>
      <c r="B187" s="135">
        <v>43209</v>
      </c>
      <c r="C187" s="135"/>
      <c r="D187" s="136" t="s">
        <v>716</v>
      </c>
      <c r="E187" s="137" t="s">
        <v>543</v>
      </c>
      <c r="F187" s="138">
        <v>430</v>
      </c>
      <c r="G187" s="138"/>
      <c r="H187" s="139">
        <v>220</v>
      </c>
      <c r="I187" s="139">
        <v>537</v>
      </c>
      <c r="J187" s="140" t="s">
        <v>717</v>
      </c>
      <c r="K187" s="141">
        <f>H187-F187</f>
        <v>-210</v>
      </c>
      <c r="L187" s="142">
        <f>K187/F187</f>
        <v>-0.48837209302325579</v>
      </c>
      <c r="M187" s="138" t="s">
        <v>555</v>
      </c>
      <c r="N187" s="135">
        <v>43252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114</v>
      </c>
      <c r="B188" s="156">
        <v>43220</v>
      </c>
      <c r="C188" s="156"/>
      <c r="D188" s="157" t="s">
        <v>718</v>
      </c>
      <c r="E188" s="158" t="s">
        <v>543</v>
      </c>
      <c r="F188" s="158">
        <v>153.5</v>
      </c>
      <c r="G188" s="158"/>
      <c r="H188" s="158">
        <v>196</v>
      </c>
      <c r="I188" s="160">
        <v>196</v>
      </c>
      <c r="J188" s="130" t="s">
        <v>719</v>
      </c>
      <c r="K188" s="131">
        <f>H188-F188</f>
        <v>42.5</v>
      </c>
      <c r="L188" s="132">
        <f>K188/F188</f>
        <v>0.27687296416938112</v>
      </c>
      <c r="M188" s="127" t="s">
        <v>545</v>
      </c>
      <c r="N188" s="133">
        <v>43605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4">
        <v>115</v>
      </c>
      <c r="B189" s="135">
        <v>43306</v>
      </c>
      <c r="C189" s="135"/>
      <c r="D189" s="136" t="s">
        <v>687</v>
      </c>
      <c r="E189" s="137" t="s">
        <v>543</v>
      </c>
      <c r="F189" s="138">
        <v>27.5</v>
      </c>
      <c r="G189" s="138"/>
      <c r="H189" s="139">
        <v>13.1</v>
      </c>
      <c r="I189" s="139">
        <v>60</v>
      </c>
      <c r="J189" s="140" t="s">
        <v>720</v>
      </c>
      <c r="K189" s="141">
        <v>-14.4</v>
      </c>
      <c r="L189" s="142">
        <v>-0.52363636363636401</v>
      </c>
      <c r="M189" s="138" t="s">
        <v>555</v>
      </c>
      <c r="N189" s="135">
        <v>43138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4">
        <v>116</v>
      </c>
      <c r="B190" s="165">
        <v>43318</v>
      </c>
      <c r="C190" s="165"/>
      <c r="D190" s="143" t="s">
        <v>721</v>
      </c>
      <c r="E190" s="138" t="s">
        <v>543</v>
      </c>
      <c r="F190" s="138">
        <v>148.5</v>
      </c>
      <c r="G190" s="138"/>
      <c r="H190" s="138">
        <v>102</v>
      </c>
      <c r="I190" s="139">
        <v>182</v>
      </c>
      <c r="J190" s="140" t="s">
        <v>722</v>
      </c>
      <c r="K190" s="141">
        <f>H190-F190</f>
        <v>-46.5</v>
      </c>
      <c r="L190" s="142">
        <f>K190/F190</f>
        <v>-0.31313131313131315</v>
      </c>
      <c r="M190" s="138" t="s">
        <v>555</v>
      </c>
      <c r="N190" s="135">
        <v>43661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4">
        <v>117</v>
      </c>
      <c r="B191" s="125">
        <v>43335</v>
      </c>
      <c r="C191" s="125"/>
      <c r="D191" s="126" t="s">
        <v>723</v>
      </c>
      <c r="E191" s="127" t="s">
        <v>543</v>
      </c>
      <c r="F191" s="158">
        <v>285</v>
      </c>
      <c r="G191" s="127"/>
      <c r="H191" s="127">
        <v>355</v>
      </c>
      <c r="I191" s="129">
        <v>364</v>
      </c>
      <c r="J191" s="130" t="s">
        <v>724</v>
      </c>
      <c r="K191" s="131">
        <v>70</v>
      </c>
      <c r="L191" s="132">
        <v>0.24561403508771901</v>
      </c>
      <c r="M191" s="127" t="s">
        <v>545</v>
      </c>
      <c r="N191" s="133">
        <v>43455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4">
        <v>118</v>
      </c>
      <c r="B192" s="125">
        <v>43341</v>
      </c>
      <c r="C192" s="125"/>
      <c r="D192" s="126" t="s">
        <v>382</v>
      </c>
      <c r="E192" s="127" t="s">
        <v>543</v>
      </c>
      <c r="F192" s="158">
        <v>525</v>
      </c>
      <c r="G192" s="127"/>
      <c r="H192" s="127">
        <v>585</v>
      </c>
      <c r="I192" s="129">
        <v>635</v>
      </c>
      <c r="J192" s="130" t="s">
        <v>725</v>
      </c>
      <c r="K192" s="131">
        <f t="shared" ref="K192:K223" si="65">H192-F192</f>
        <v>60</v>
      </c>
      <c r="L192" s="132">
        <f t="shared" ref="L192:L223" si="66">K192/F192</f>
        <v>0.11428571428571428</v>
      </c>
      <c r="M192" s="127" t="s">
        <v>545</v>
      </c>
      <c r="N192" s="133">
        <v>43662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4">
        <v>119</v>
      </c>
      <c r="B193" s="125">
        <v>43395</v>
      </c>
      <c r="C193" s="125"/>
      <c r="D193" s="126" t="s">
        <v>373</v>
      </c>
      <c r="E193" s="127" t="s">
        <v>543</v>
      </c>
      <c r="F193" s="158">
        <v>475</v>
      </c>
      <c r="G193" s="127"/>
      <c r="H193" s="127">
        <v>574</v>
      </c>
      <c r="I193" s="129">
        <v>570</v>
      </c>
      <c r="J193" s="130" t="s">
        <v>627</v>
      </c>
      <c r="K193" s="131">
        <f t="shared" si="65"/>
        <v>99</v>
      </c>
      <c r="L193" s="132">
        <f t="shared" si="66"/>
        <v>0.20842105263157895</v>
      </c>
      <c r="M193" s="127" t="s">
        <v>545</v>
      </c>
      <c r="N193" s="133">
        <v>43403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120</v>
      </c>
      <c r="B194" s="156">
        <v>43397</v>
      </c>
      <c r="C194" s="156"/>
      <c r="D194" s="157" t="s">
        <v>726</v>
      </c>
      <c r="E194" s="158" t="s">
        <v>543</v>
      </c>
      <c r="F194" s="158">
        <v>707.5</v>
      </c>
      <c r="G194" s="158"/>
      <c r="H194" s="158">
        <v>872</v>
      </c>
      <c r="I194" s="160">
        <v>872</v>
      </c>
      <c r="J194" s="161" t="s">
        <v>627</v>
      </c>
      <c r="K194" s="131">
        <f t="shared" si="65"/>
        <v>164.5</v>
      </c>
      <c r="L194" s="162">
        <f t="shared" si="66"/>
        <v>0.23250883392226149</v>
      </c>
      <c r="M194" s="158" t="s">
        <v>545</v>
      </c>
      <c r="N194" s="163">
        <v>43482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121</v>
      </c>
      <c r="B195" s="156">
        <v>43398</v>
      </c>
      <c r="C195" s="156"/>
      <c r="D195" s="157" t="s">
        <v>727</v>
      </c>
      <c r="E195" s="158" t="s">
        <v>543</v>
      </c>
      <c r="F195" s="158">
        <v>162</v>
      </c>
      <c r="G195" s="158"/>
      <c r="H195" s="158">
        <v>204</v>
      </c>
      <c r="I195" s="160">
        <v>209</v>
      </c>
      <c r="J195" s="161" t="s">
        <v>728</v>
      </c>
      <c r="K195" s="131">
        <f t="shared" si="65"/>
        <v>42</v>
      </c>
      <c r="L195" s="162">
        <f t="shared" si="66"/>
        <v>0.25925925925925924</v>
      </c>
      <c r="M195" s="158" t="s">
        <v>545</v>
      </c>
      <c r="N195" s="163">
        <v>43539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122</v>
      </c>
      <c r="B196" s="156">
        <v>43399</v>
      </c>
      <c r="C196" s="156"/>
      <c r="D196" s="157" t="s">
        <v>458</v>
      </c>
      <c r="E196" s="158" t="s">
        <v>543</v>
      </c>
      <c r="F196" s="158">
        <v>240</v>
      </c>
      <c r="G196" s="158"/>
      <c r="H196" s="158">
        <v>297</v>
      </c>
      <c r="I196" s="160">
        <v>297</v>
      </c>
      <c r="J196" s="161" t="s">
        <v>627</v>
      </c>
      <c r="K196" s="167">
        <f t="shared" si="65"/>
        <v>57</v>
      </c>
      <c r="L196" s="162">
        <f t="shared" si="66"/>
        <v>0.23749999999999999</v>
      </c>
      <c r="M196" s="158" t="s">
        <v>545</v>
      </c>
      <c r="N196" s="163">
        <v>43417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4">
        <v>123</v>
      </c>
      <c r="B197" s="125">
        <v>43439</v>
      </c>
      <c r="C197" s="125"/>
      <c r="D197" s="126" t="s">
        <v>729</v>
      </c>
      <c r="E197" s="127" t="s">
        <v>543</v>
      </c>
      <c r="F197" s="127">
        <v>202.5</v>
      </c>
      <c r="G197" s="127"/>
      <c r="H197" s="127">
        <v>255</v>
      </c>
      <c r="I197" s="129">
        <v>252</v>
      </c>
      <c r="J197" s="130" t="s">
        <v>627</v>
      </c>
      <c r="K197" s="131">
        <f t="shared" si="65"/>
        <v>52.5</v>
      </c>
      <c r="L197" s="132">
        <f t="shared" si="66"/>
        <v>0.25925925925925924</v>
      </c>
      <c r="M197" s="127" t="s">
        <v>545</v>
      </c>
      <c r="N197" s="133">
        <v>43542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124</v>
      </c>
      <c r="B198" s="156">
        <v>43465</v>
      </c>
      <c r="C198" s="125"/>
      <c r="D198" s="157" t="s">
        <v>155</v>
      </c>
      <c r="E198" s="158" t="s">
        <v>543</v>
      </c>
      <c r="F198" s="158">
        <v>710</v>
      </c>
      <c r="G198" s="158"/>
      <c r="H198" s="158">
        <v>866</v>
      </c>
      <c r="I198" s="160">
        <v>866</v>
      </c>
      <c r="J198" s="161" t="s">
        <v>627</v>
      </c>
      <c r="K198" s="131">
        <f t="shared" si="65"/>
        <v>156</v>
      </c>
      <c r="L198" s="132">
        <f t="shared" si="66"/>
        <v>0.21971830985915494</v>
      </c>
      <c r="M198" s="127" t="s">
        <v>545</v>
      </c>
      <c r="N198" s="133">
        <v>43553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125</v>
      </c>
      <c r="B199" s="156">
        <v>43522</v>
      </c>
      <c r="C199" s="156"/>
      <c r="D199" s="157" t="s">
        <v>169</v>
      </c>
      <c r="E199" s="158" t="s">
        <v>543</v>
      </c>
      <c r="F199" s="158">
        <v>337.25</v>
      </c>
      <c r="G199" s="158"/>
      <c r="H199" s="158">
        <v>398.5</v>
      </c>
      <c r="I199" s="160">
        <v>411</v>
      </c>
      <c r="J199" s="130" t="s">
        <v>730</v>
      </c>
      <c r="K199" s="131">
        <f t="shared" si="65"/>
        <v>61.25</v>
      </c>
      <c r="L199" s="132">
        <f t="shared" si="66"/>
        <v>0.1816160118606375</v>
      </c>
      <c r="M199" s="127" t="s">
        <v>545</v>
      </c>
      <c r="N199" s="133">
        <v>43760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126</v>
      </c>
      <c r="B200" s="169">
        <v>43559</v>
      </c>
      <c r="C200" s="169"/>
      <c r="D200" s="170" t="s">
        <v>731</v>
      </c>
      <c r="E200" s="171" t="s">
        <v>543</v>
      </c>
      <c r="F200" s="171">
        <v>130</v>
      </c>
      <c r="G200" s="171"/>
      <c r="H200" s="171">
        <v>65</v>
      </c>
      <c r="I200" s="172">
        <v>158</v>
      </c>
      <c r="J200" s="140" t="s">
        <v>732</v>
      </c>
      <c r="K200" s="141">
        <f t="shared" si="65"/>
        <v>-65</v>
      </c>
      <c r="L200" s="142">
        <f t="shared" si="66"/>
        <v>-0.5</v>
      </c>
      <c r="M200" s="138" t="s">
        <v>555</v>
      </c>
      <c r="N200" s="135">
        <v>43726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127</v>
      </c>
      <c r="B201" s="156">
        <v>43017</v>
      </c>
      <c r="C201" s="156"/>
      <c r="D201" s="157" t="s">
        <v>204</v>
      </c>
      <c r="E201" s="158" t="s">
        <v>543</v>
      </c>
      <c r="F201" s="158">
        <v>141.5</v>
      </c>
      <c r="G201" s="158"/>
      <c r="H201" s="158">
        <v>183.5</v>
      </c>
      <c r="I201" s="160">
        <v>210</v>
      </c>
      <c r="J201" s="130" t="s">
        <v>728</v>
      </c>
      <c r="K201" s="131">
        <f t="shared" si="65"/>
        <v>42</v>
      </c>
      <c r="L201" s="132">
        <f t="shared" si="66"/>
        <v>0.29681978798586572</v>
      </c>
      <c r="M201" s="127" t="s">
        <v>545</v>
      </c>
      <c r="N201" s="133">
        <v>43042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8">
        <v>128</v>
      </c>
      <c r="B202" s="169">
        <v>43074</v>
      </c>
      <c r="C202" s="169"/>
      <c r="D202" s="170" t="s">
        <v>733</v>
      </c>
      <c r="E202" s="171" t="s">
        <v>543</v>
      </c>
      <c r="F202" s="166">
        <v>172</v>
      </c>
      <c r="G202" s="171"/>
      <c r="H202" s="171">
        <v>155.25</v>
      </c>
      <c r="I202" s="172">
        <v>230</v>
      </c>
      <c r="J202" s="140" t="s">
        <v>734</v>
      </c>
      <c r="K202" s="141">
        <f t="shared" si="65"/>
        <v>-16.75</v>
      </c>
      <c r="L202" s="142">
        <f t="shared" si="66"/>
        <v>-9.7383720930232565E-2</v>
      </c>
      <c r="M202" s="138" t="s">
        <v>555</v>
      </c>
      <c r="N202" s="135">
        <v>43787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129</v>
      </c>
      <c r="B203" s="156">
        <v>43398</v>
      </c>
      <c r="C203" s="156"/>
      <c r="D203" s="157" t="s">
        <v>117</v>
      </c>
      <c r="E203" s="158" t="s">
        <v>543</v>
      </c>
      <c r="F203" s="158">
        <v>698.5</v>
      </c>
      <c r="G203" s="158"/>
      <c r="H203" s="158">
        <v>890</v>
      </c>
      <c r="I203" s="160">
        <v>890</v>
      </c>
      <c r="J203" s="130" t="s">
        <v>735</v>
      </c>
      <c r="K203" s="131">
        <f t="shared" si="65"/>
        <v>191.5</v>
      </c>
      <c r="L203" s="132">
        <f t="shared" si="66"/>
        <v>0.27415891195418757</v>
      </c>
      <c r="M203" s="127" t="s">
        <v>545</v>
      </c>
      <c r="N203" s="133">
        <v>44328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130</v>
      </c>
      <c r="B204" s="156">
        <v>42877</v>
      </c>
      <c r="C204" s="156"/>
      <c r="D204" s="157" t="s">
        <v>736</v>
      </c>
      <c r="E204" s="158" t="s">
        <v>543</v>
      </c>
      <c r="F204" s="158">
        <v>127.6</v>
      </c>
      <c r="G204" s="158"/>
      <c r="H204" s="158">
        <v>138</v>
      </c>
      <c r="I204" s="160">
        <v>190</v>
      </c>
      <c r="J204" s="130" t="s">
        <v>737</v>
      </c>
      <c r="K204" s="131">
        <f t="shared" si="65"/>
        <v>10.400000000000006</v>
      </c>
      <c r="L204" s="132">
        <f t="shared" si="66"/>
        <v>8.1504702194357417E-2</v>
      </c>
      <c r="M204" s="127" t="s">
        <v>545</v>
      </c>
      <c r="N204" s="133">
        <v>43774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131</v>
      </c>
      <c r="B205" s="156">
        <v>43158</v>
      </c>
      <c r="C205" s="156"/>
      <c r="D205" s="157" t="s">
        <v>738</v>
      </c>
      <c r="E205" s="158" t="s">
        <v>543</v>
      </c>
      <c r="F205" s="158">
        <v>317</v>
      </c>
      <c r="G205" s="158"/>
      <c r="H205" s="158">
        <v>382.5</v>
      </c>
      <c r="I205" s="160">
        <v>398</v>
      </c>
      <c r="J205" s="130" t="s">
        <v>739</v>
      </c>
      <c r="K205" s="131">
        <f t="shared" si="65"/>
        <v>65.5</v>
      </c>
      <c r="L205" s="132">
        <f t="shared" si="66"/>
        <v>0.20662460567823343</v>
      </c>
      <c r="M205" s="127" t="s">
        <v>545</v>
      </c>
      <c r="N205" s="133">
        <v>44238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8">
        <v>132</v>
      </c>
      <c r="B206" s="169">
        <v>43164</v>
      </c>
      <c r="C206" s="169"/>
      <c r="D206" s="170" t="s">
        <v>161</v>
      </c>
      <c r="E206" s="171" t="s">
        <v>543</v>
      </c>
      <c r="F206" s="166">
        <f>510-14.4</f>
        <v>495.6</v>
      </c>
      <c r="G206" s="171"/>
      <c r="H206" s="171">
        <v>350</v>
      </c>
      <c r="I206" s="172">
        <v>672</v>
      </c>
      <c r="J206" s="140" t="s">
        <v>740</v>
      </c>
      <c r="K206" s="141">
        <f t="shared" si="65"/>
        <v>-145.60000000000002</v>
      </c>
      <c r="L206" s="142">
        <f t="shared" si="66"/>
        <v>-0.29378531073446329</v>
      </c>
      <c r="M206" s="138" t="s">
        <v>555</v>
      </c>
      <c r="N206" s="135">
        <v>43887</v>
      </c>
      <c r="O206" s="54"/>
      <c r="P206" s="54"/>
      <c r="Q206" s="191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8">
        <v>133</v>
      </c>
      <c r="B207" s="169">
        <v>43237</v>
      </c>
      <c r="C207" s="169"/>
      <c r="D207" s="170" t="s">
        <v>741</v>
      </c>
      <c r="E207" s="171" t="s">
        <v>543</v>
      </c>
      <c r="F207" s="166">
        <v>230.3</v>
      </c>
      <c r="G207" s="171"/>
      <c r="H207" s="171">
        <v>102.5</v>
      </c>
      <c r="I207" s="172">
        <v>348</v>
      </c>
      <c r="J207" s="140" t="s">
        <v>742</v>
      </c>
      <c r="K207" s="141">
        <f t="shared" si="65"/>
        <v>-127.80000000000001</v>
      </c>
      <c r="L207" s="142">
        <f t="shared" si="66"/>
        <v>-0.55492835432045162</v>
      </c>
      <c r="M207" s="138" t="s">
        <v>555</v>
      </c>
      <c r="N207" s="135">
        <v>43896</v>
      </c>
      <c r="O207" s="54"/>
      <c r="P207" s="54"/>
      <c r="Q207" s="191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134</v>
      </c>
      <c r="B208" s="156">
        <v>43258</v>
      </c>
      <c r="C208" s="156"/>
      <c r="D208" s="157" t="s">
        <v>421</v>
      </c>
      <c r="E208" s="158" t="s">
        <v>543</v>
      </c>
      <c r="F208" s="158">
        <f>342.5-5.1</f>
        <v>337.4</v>
      </c>
      <c r="G208" s="158"/>
      <c r="H208" s="158">
        <v>412.5</v>
      </c>
      <c r="I208" s="160">
        <v>439</v>
      </c>
      <c r="J208" s="130" t="s">
        <v>743</v>
      </c>
      <c r="K208" s="131">
        <f t="shared" si="65"/>
        <v>75.100000000000023</v>
      </c>
      <c r="L208" s="132">
        <f t="shared" si="66"/>
        <v>0.22258446947243635</v>
      </c>
      <c r="M208" s="127" t="s">
        <v>545</v>
      </c>
      <c r="N208" s="133">
        <v>44230</v>
      </c>
      <c r="O208" s="54"/>
      <c r="P208" s="54"/>
      <c r="Q208" s="191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49">
        <v>135</v>
      </c>
      <c r="B209" s="148">
        <v>43285</v>
      </c>
      <c r="C209" s="148"/>
      <c r="D209" s="149" t="s">
        <v>56</v>
      </c>
      <c r="E209" s="150" t="s">
        <v>543</v>
      </c>
      <c r="F209" s="150">
        <f>127.5-5.53</f>
        <v>121.97</v>
      </c>
      <c r="G209" s="151"/>
      <c r="H209" s="151">
        <v>122.5</v>
      </c>
      <c r="I209" s="151">
        <v>170</v>
      </c>
      <c r="J209" s="152" t="s">
        <v>744</v>
      </c>
      <c r="K209" s="153">
        <f t="shared" si="65"/>
        <v>0.53000000000000114</v>
      </c>
      <c r="L209" s="154">
        <f t="shared" si="66"/>
        <v>4.3453308190538747E-3</v>
      </c>
      <c r="M209" s="150" t="s">
        <v>562</v>
      </c>
      <c r="N209" s="148">
        <v>44431</v>
      </c>
      <c r="O209" s="54"/>
      <c r="P209" s="54"/>
      <c r="Q209" s="191"/>
      <c r="R209" s="37" t="s">
        <v>839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8">
        <v>136</v>
      </c>
      <c r="B210" s="169">
        <v>43294</v>
      </c>
      <c r="C210" s="169"/>
      <c r="D210" s="170" t="s">
        <v>745</v>
      </c>
      <c r="E210" s="171" t="s">
        <v>543</v>
      </c>
      <c r="F210" s="166">
        <v>46.5</v>
      </c>
      <c r="G210" s="171"/>
      <c r="H210" s="171">
        <v>17</v>
      </c>
      <c r="I210" s="172">
        <v>59</v>
      </c>
      <c r="J210" s="140" t="s">
        <v>746</v>
      </c>
      <c r="K210" s="141">
        <f t="shared" si="65"/>
        <v>-29.5</v>
      </c>
      <c r="L210" s="142">
        <f t="shared" si="66"/>
        <v>-0.63440860215053763</v>
      </c>
      <c r="M210" s="138" t="s">
        <v>555</v>
      </c>
      <c r="N210" s="135">
        <v>43887</v>
      </c>
      <c r="O210" s="54"/>
      <c r="P210" s="54"/>
      <c r="Q210" s="191"/>
      <c r="R210" s="37" t="s">
        <v>839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137</v>
      </c>
      <c r="B211" s="156">
        <v>43396</v>
      </c>
      <c r="C211" s="156"/>
      <c r="D211" s="157" t="s">
        <v>405</v>
      </c>
      <c r="E211" s="158" t="s">
        <v>543</v>
      </c>
      <c r="F211" s="158">
        <v>156.5</v>
      </c>
      <c r="G211" s="158"/>
      <c r="H211" s="158">
        <v>207.5</v>
      </c>
      <c r="I211" s="160">
        <v>191</v>
      </c>
      <c r="J211" s="130" t="s">
        <v>627</v>
      </c>
      <c r="K211" s="131">
        <f t="shared" si="65"/>
        <v>51</v>
      </c>
      <c r="L211" s="132">
        <f t="shared" si="66"/>
        <v>0.32587859424920129</v>
      </c>
      <c r="M211" s="127" t="s">
        <v>545</v>
      </c>
      <c r="N211" s="133">
        <v>44369</v>
      </c>
      <c r="O211" s="54"/>
      <c r="P211" s="54"/>
      <c r="Q211" s="191"/>
      <c r="R211" s="37" t="s">
        <v>839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138</v>
      </c>
      <c r="B212" s="156">
        <v>43439</v>
      </c>
      <c r="C212" s="156"/>
      <c r="D212" s="157" t="s">
        <v>336</v>
      </c>
      <c r="E212" s="158" t="s">
        <v>543</v>
      </c>
      <c r="F212" s="158">
        <v>259.5</v>
      </c>
      <c r="G212" s="158"/>
      <c r="H212" s="158">
        <v>320</v>
      </c>
      <c r="I212" s="160">
        <v>320</v>
      </c>
      <c r="J212" s="130" t="s">
        <v>627</v>
      </c>
      <c r="K212" s="131">
        <f t="shared" si="65"/>
        <v>60.5</v>
      </c>
      <c r="L212" s="132">
        <f t="shared" si="66"/>
        <v>0.23314065510597304</v>
      </c>
      <c r="M212" s="127" t="s">
        <v>545</v>
      </c>
      <c r="N212" s="133">
        <v>44323</v>
      </c>
      <c r="O212" s="54"/>
      <c r="P212" s="54"/>
      <c r="Q212" s="191"/>
      <c r="R212" s="37" t="s">
        <v>838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8">
        <v>139</v>
      </c>
      <c r="B213" s="169">
        <v>43439</v>
      </c>
      <c r="C213" s="169"/>
      <c r="D213" s="170" t="s">
        <v>747</v>
      </c>
      <c r="E213" s="171" t="s">
        <v>543</v>
      </c>
      <c r="F213" s="171">
        <v>715</v>
      </c>
      <c r="G213" s="171"/>
      <c r="H213" s="171">
        <v>445</v>
      </c>
      <c r="I213" s="172">
        <v>840</v>
      </c>
      <c r="J213" s="140" t="s">
        <v>748</v>
      </c>
      <c r="K213" s="141">
        <f t="shared" si="65"/>
        <v>-270</v>
      </c>
      <c r="L213" s="142">
        <f t="shared" si="66"/>
        <v>-0.3776223776223776</v>
      </c>
      <c r="M213" s="138" t="s">
        <v>555</v>
      </c>
      <c r="N213" s="135">
        <v>43800</v>
      </c>
      <c r="O213" s="54"/>
      <c r="P213" s="54"/>
      <c r="Q213" s="191"/>
      <c r="R213" s="37" t="s">
        <v>838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140</v>
      </c>
      <c r="B214" s="156">
        <v>43469</v>
      </c>
      <c r="C214" s="156"/>
      <c r="D214" s="157" t="s">
        <v>175</v>
      </c>
      <c r="E214" s="158" t="s">
        <v>543</v>
      </c>
      <c r="F214" s="158">
        <v>875</v>
      </c>
      <c r="G214" s="158"/>
      <c r="H214" s="158">
        <v>1165</v>
      </c>
      <c r="I214" s="160">
        <v>1185</v>
      </c>
      <c r="J214" s="130" t="s">
        <v>749</v>
      </c>
      <c r="K214" s="131">
        <f t="shared" si="65"/>
        <v>290</v>
      </c>
      <c r="L214" s="132">
        <f t="shared" si="66"/>
        <v>0.33142857142857141</v>
      </c>
      <c r="M214" s="127" t="s">
        <v>545</v>
      </c>
      <c r="N214" s="133">
        <v>43847</v>
      </c>
      <c r="O214" s="54"/>
      <c r="P214" s="54"/>
      <c r="Q214" s="191"/>
      <c r="R214" s="37" t="s">
        <v>838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141</v>
      </c>
      <c r="B215" s="156">
        <v>43559</v>
      </c>
      <c r="C215" s="156"/>
      <c r="D215" s="157" t="s">
        <v>354</v>
      </c>
      <c r="E215" s="158" t="s">
        <v>543</v>
      </c>
      <c r="F215" s="158">
        <f>387-14.63</f>
        <v>372.37</v>
      </c>
      <c r="G215" s="158"/>
      <c r="H215" s="158">
        <v>490</v>
      </c>
      <c r="I215" s="160">
        <v>490</v>
      </c>
      <c r="J215" s="130" t="s">
        <v>627</v>
      </c>
      <c r="K215" s="131">
        <f t="shared" si="65"/>
        <v>117.63</v>
      </c>
      <c r="L215" s="132">
        <f t="shared" si="66"/>
        <v>0.31589548030185027</v>
      </c>
      <c r="M215" s="127" t="s">
        <v>545</v>
      </c>
      <c r="N215" s="133">
        <v>43850</v>
      </c>
      <c r="O215" s="54"/>
      <c r="P215" s="54"/>
      <c r="Q215" s="191"/>
      <c r="R215" s="37" t="s">
        <v>839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8">
        <v>142</v>
      </c>
      <c r="B216" s="169">
        <v>43578</v>
      </c>
      <c r="C216" s="169"/>
      <c r="D216" s="170" t="s">
        <v>750</v>
      </c>
      <c r="E216" s="171" t="s">
        <v>554</v>
      </c>
      <c r="F216" s="171">
        <v>220</v>
      </c>
      <c r="G216" s="171"/>
      <c r="H216" s="171">
        <v>127.5</v>
      </c>
      <c r="I216" s="172">
        <v>284</v>
      </c>
      <c r="J216" s="140" t="s">
        <v>751</v>
      </c>
      <c r="K216" s="141">
        <f t="shared" si="65"/>
        <v>-92.5</v>
      </c>
      <c r="L216" s="142">
        <f t="shared" si="66"/>
        <v>-0.42045454545454547</v>
      </c>
      <c r="M216" s="138" t="s">
        <v>555</v>
      </c>
      <c r="N216" s="135">
        <v>43896</v>
      </c>
      <c r="O216" s="54"/>
      <c r="P216" s="54"/>
      <c r="Q216" s="191"/>
      <c r="R216" s="37" t="s">
        <v>838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143</v>
      </c>
      <c r="B217" s="156">
        <v>43622</v>
      </c>
      <c r="C217" s="156"/>
      <c r="D217" s="157" t="s">
        <v>459</v>
      </c>
      <c r="E217" s="158" t="s">
        <v>554</v>
      </c>
      <c r="F217" s="158">
        <v>332.8</v>
      </c>
      <c r="G217" s="158"/>
      <c r="H217" s="158">
        <v>405</v>
      </c>
      <c r="I217" s="160">
        <v>419</v>
      </c>
      <c r="J217" s="130" t="s">
        <v>752</v>
      </c>
      <c r="K217" s="131">
        <f t="shared" si="65"/>
        <v>72.199999999999989</v>
      </c>
      <c r="L217" s="132">
        <f t="shared" si="66"/>
        <v>0.21694711538461534</v>
      </c>
      <c r="M217" s="127" t="s">
        <v>545</v>
      </c>
      <c r="N217" s="133">
        <v>43860</v>
      </c>
      <c r="O217" s="54"/>
      <c r="P217" s="54"/>
      <c r="Q217" s="191"/>
      <c r="R217" s="37" t="s">
        <v>838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49">
        <v>144</v>
      </c>
      <c r="B218" s="148">
        <v>43641</v>
      </c>
      <c r="C218" s="148"/>
      <c r="D218" s="149" t="s">
        <v>167</v>
      </c>
      <c r="E218" s="150" t="s">
        <v>543</v>
      </c>
      <c r="F218" s="150">
        <v>386</v>
      </c>
      <c r="G218" s="151"/>
      <c r="H218" s="151">
        <v>395</v>
      </c>
      <c r="I218" s="151">
        <v>452</v>
      </c>
      <c r="J218" s="152" t="s">
        <v>753</v>
      </c>
      <c r="K218" s="153">
        <f t="shared" si="65"/>
        <v>9</v>
      </c>
      <c r="L218" s="154">
        <f t="shared" si="66"/>
        <v>2.3316062176165803E-2</v>
      </c>
      <c r="M218" s="150" t="s">
        <v>562</v>
      </c>
      <c r="N218" s="148">
        <v>43868</v>
      </c>
      <c r="O218" s="54"/>
      <c r="P218" s="54"/>
      <c r="Q218" s="191"/>
      <c r="R218" s="37" t="s">
        <v>839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49">
        <v>145</v>
      </c>
      <c r="B219" s="148">
        <v>43707</v>
      </c>
      <c r="C219" s="148"/>
      <c r="D219" s="149" t="s">
        <v>142</v>
      </c>
      <c r="E219" s="150" t="s">
        <v>543</v>
      </c>
      <c r="F219" s="150">
        <v>137.5</v>
      </c>
      <c r="G219" s="151"/>
      <c r="H219" s="151">
        <v>138.5</v>
      </c>
      <c r="I219" s="151">
        <v>190</v>
      </c>
      <c r="J219" s="152" t="s">
        <v>754</v>
      </c>
      <c r="K219" s="153">
        <f t="shared" si="65"/>
        <v>1</v>
      </c>
      <c r="L219" s="154">
        <f t="shared" si="66"/>
        <v>7.2727272727272727E-3</v>
      </c>
      <c r="M219" s="150" t="s">
        <v>562</v>
      </c>
      <c r="N219" s="148">
        <v>44432</v>
      </c>
      <c r="O219" s="54"/>
      <c r="P219" s="54"/>
      <c r="Q219" s="191"/>
      <c r="R219" s="37" t="s">
        <v>839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146</v>
      </c>
      <c r="B220" s="156">
        <v>43731</v>
      </c>
      <c r="C220" s="156"/>
      <c r="D220" s="157" t="s">
        <v>414</v>
      </c>
      <c r="E220" s="158" t="s">
        <v>543</v>
      </c>
      <c r="F220" s="158">
        <v>235</v>
      </c>
      <c r="G220" s="158"/>
      <c r="H220" s="158">
        <v>295</v>
      </c>
      <c r="I220" s="160">
        <v>296</v>
      </c>
      <c r="J220" s="130" t="s">
        <v>755</v>
      </c>
      <c r="K220" s="131">
        <f t="shared" si="65"/>
        <v>60</v>
      </c>
      <c r="L220" s="132">
        <f t="shared" si="66"/>
        <v>0.25531914893617019</v>
      </c>
      <c r="M220" s="127" t="s">
        <v>545</v>
      </c>
      <c r="N220" s="133">
        <v>43844</v>
      </c>
      <c r="O220" s="54"/>
      <c r="P220" s="54"/>
      <c r="Q220" s="191"/>
      <c r="R220" s="37" t="s">
        <v>838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147</v>
      </c>
      <c r="B221" s="156">
        <v>43752</v>
      </c>
      <c r="C221" s="156"/>
      <c r="D221" s="157" t="s">
        <v>756</v>
      </c>
      <c r="E221" s="158" t="s">
        <v>543</v>
      </c>
      <c r="F221" s="158">
        <v>277.5</v>
      </c>
      <c r="G221" s="158"/>
      <c r="H221" s="158">
        <v>333</v>
      </c>
      <c r="I221" s="160">
        <v>333</v>
      </c>
      <c r="J221" s="130" t="s">
        <v>757</v>
      </c>
      <c r="K221" s="131">
        <f t="shared" si="65"/>
        <v>55.5</v>
      </c>
      <c r="L221" s="132">
        <f t="shared" si="66"/>
        <v>0.2</v>
      </c>
      <c r="M221" s="127" t="s">
        <v>545</v>
      </c>
      <c r="N221" s="133">
        <v>43846</v>
      </c>
      <c r="O221" s="54"/>
      <c r="P221" s="54"/>
      <c r="Q221" s="191"/>
      <c r="R221" s="37" t="s">
        <v>839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148</v>
      </c>
      <c r="B222" s="156">
        <v>43752</v>
      </c>
      <c r="C222" s="156"/>
      <c r="D222" s="157" t="s">
        <v>758</v>
      </c>
      <c r="E222" s="158" t="s">
        <v>543</v>
      </c>
      <c r="F222" s="158">
        <v>930</v>
      </c>
      <c r="G222" s="158"/>
      <c r="H222" s="158">
        <v>1165</v>
      </c>
      <c r="I222" s="160">
        <v>1200</v>
      </c>
      <c r="J222" s="130" t="s">
        <v>759</v>
      </c>
      <c r="K222" s="131">
        <f t="shared" si="65"/>
        <v>235</v>
      </c>
      <c r="L222" s="132">
        <f t="shared" si="66"/>
        <v>0.25268817204301075</v>
      </c>
      <c r="M222" s="127" t="s">
        <v>545</v>
      </c>
      <c r="N222" s="133">
        <v>43847</v>
      </c>
      <c r="O222" s="54"/>
      <c r="P222" s="54"/>
      <c r="Q222" s="191"/>
      <c r="R222" s="37" t="s">
        <v>839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149</v>
      </c>
      <c r="B223" s="156">
        <v>43753</v>
      </c>
      <c r="C223" s="156"/>
      <c r="D223" s="157" t="s">
        <v>760</v>
      </c>
      <c r="E223" s="158" t="s">
        <v>543</v>
      </c>
      <c r="F223" s="128">
        <v>111</v>
      </c>
      <c r="G223" s="158"/>
      <c r="H223" s="158">
        <v>141</v>
      </c>
      <c r="I223" s="160">
        <v>141</v>
      </c>
      <c r="J223" s="130" t="s">
        <v>761</v>
      </c>
      <c r="K223" s="131">
        <f t="shared" si="65"/>
        <v>30</v>
      </c>
      <c r="L223" s="132">
        <f t="shared" si="66"/>
        <v>0.27027027027027029</v>
      </c>
      <c r="M223" s="127" t="s">
        <v>545</v>
      </c>
      <c r="N223" s="133">
        <v>44328</v>
      </c>
      <c r="O223" s="54"/>
      <c r="P223" s="54"/>
      <c r="Q223" s="191"/>
      <c r="R223" s="37" t="s">
        <v>839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150</v>
      </c>
      <c r="B224" s="156">
        <v>43753</v>
      </c>
      <c r="C224" s="156"/>
      <c r="D224" s="157" t="s">
        <v>762</v>
      </c>
      <c r="E224" s="158" t="s">
        <v>543</v>
      </c>
      <c r="F224" s="128">
        <v>296</v>
      </c>
      <c r="G224" s="158"/>
      <c r="H224" s="158">
        <v>370</v>
      </c>
      <c r="I224" s="160">
        <v>370</v>
      </c>
      <c r="J224" s="130" t="s">
        <v>627</v>
      </c>
      <c r="K224" s="131">
        <f t="shared" ref="K224:K249" si="67">H224-F224</f>
        <v>74</v>
      </c>
      <c r="L224" s="132">
        <f t="shared" ref="L224:L249" si="68">K224/F224</f>
        <v>0.25</v>
      </c>
      <c r="M224" s="127" t="s">
        <v>545</v>
      </c>
      <c r="N224" s="133">
        <v>43853</v>
      </c>
      <c r="O224" s="54"/>
      <c r="P224" s="54"/>
      <c r="Q224" s="191"/>
      <c r="R224" s="37" t="s">
        <v>839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151</v>
      </c>
      <c r="B225" s="156">
        <v>43754</v>
      </c>
      <c r="C225" s="156"/>
      <c r="D225" s="157" t="s">
        <v>763</v>
      </c>
      <c r="E225" s="158" t="s">
        <v>543</v>
      </c>
      <c r="F225" s="128">
        <v>300</v>
      </c>
      <c r="G225" s="158"/>
      <c r="H225" s="158">
        <v>382.5</v>
      </c>
      <c r="I225" s="160">
        <v>344</v>
      </c>
      <c r="J225" s="130" t="s">
        <v>764</v>
      </c>
      <c r="K225" s="131">
        <f t="shared" si="67"/>
        <v>82.5</v>
      </c>
      <c r="L225" s="132">
        <f t="shared" si="68"/>
        <v>0.27500000000000002</v>
      </c>
      <c r="M225" s="127" t="s">
        <v>545</v>
      </c>
      <c r="N225" s="133">
        <v>44238</v>
      </c>
      <c r="O225" s="54"/>
      <c r="P225" s="54"/>
      <c r="Q225" s="191"/>
      <c r="R225" s="37" t="s">
        <v>839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152</v>
      </c>
      <c r="B226" s="156">
        <v>43832</v>
      </c>
      <c r="C226" s="156"/>
      <c r="D226" s="157" t="s">
        <v>765</v>
      </c>
      <c r="E226" s="158" t="s">
        <v>543</v>
      </c>
      <c r="F226" s="128">
        <v>495</v>
      </c>
      <c r="G226" s="158"/>
      <c r="H226" s="158">
        <v>595</v>
      </c>
      <c r="I226" s="160">
        <v>590</v>
      </c>
      <c r="J226" s="130" t="s">
        <v>565</v>
      </c>
      <c r="K226" s="131">
        <f t="shared" si="67"/>
        <v>100</v>
      </c>
      <c r="L226" s="132">
        <f t="shared" si="68"/>
        <v>0.20202020202020202</v>
      </c>
      <c r="M226" s="127" t="s">
        <v>545</v>
      </c>
      <c r="N226" s="133">
        <v>44589</v>
      </c>
      <c r="O226" s="54"/>
      <c r="P226" s="54"/>
      <c r="Q226" s="191"/>
      <c r="R226" s="37" t="s">
        <v>839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153</v>
      </c>
      <c r="B227" s="156">
        <v>43966</v>
      </c>
      <c r="C227" s="156"/>
      <c r="D227" s="157" t="s">
        <v>74</v>
      </c>
      <c r="E227" s="158" t="s">
        <v>543</v>
      </c>
      <c r="F227" s="128">
        <v>67.5</v>
      </c>
      <c r="G227" s="158"/>
      <c r="H227" s="158">
        <v>86</v>
      </c>
      <c r="I227" s="160">
        <v>86</v>
      </c>
      <c r="J227" s="130" t="s">
        <v>766</v>
      </c>
      <c r="K227" s="131">
        <f t="shared" si="67"/>
        <v>18.5</v>
      </c>
      <c r="L227" s="132">
        <f t="shared" si="68"/>
        <v>0.27407407407407408</v>
      </c>
      <c r="M227" s="127" t="s">
        <v>545</v>
      </c>
      <c r="N227" s="133">
        <v>44008</v>
      </c>
      <c r="O227" s="54"/>
      <c r="P227" s="54"/>
      <c r="Q227" s="191"/>
      <c r="R227" s="37" t="s">
        <v>839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154</v>
      </c>
      <c r="B228" s="156">
        <v>44035</v>
      </c>
      <c r="C228" s="156"/>
      <c r="D228" s="157" t="s">
        <v>458</v>
      </c>
      <c r="E228" s="158" t="s">
        <v>543</v>
      </c>
      <c r="F228" s="128">
        <v>231</v>
      </c>
      <c r="G228" s="158"/>
      <c r="H228" s="158">
        <v>281</v>
      </c>
      <c r="I228" s="160">
        <v>281</v>
      </c>
      <c r="J228" s="130" t="s">
        <v>627</v>
      </c>
      <c r="K228" s="131">
        <f t="shared" si="67"/>
        <v>50</v>
      </c>
      <c r="L228" s="132">
        <f t="shared" si="68"/>
        <v>0.21645021645021645</v>
      </c>
      <c r="M228" s="127" t="s">
        <v>545</v>
      </c>
      <c r="N228" s="133">
        <v>44358</v>
      </c>
      <c r="O228" s="54"/>
      <c r="P228" s="54"/>
      <c r="Q228" s="191"/>
      <c r="R228" s="37" t="s">
        <v>839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155</v>
      </c>
      <c r="B229" s="156">
        <v>44092</v>
      </c>
      <c r="C229" s="156"/>
      <c r="D229" s="157" t="s">
        <v>140</v>
      </c>
      <c r="E229" s="158" t="s">
        <v>543</v>
      </c>
      <c r="F229" s="158">
        <v>206</v>
      </c>
      <c r="G229" s="158"/>
      <c r="H229" s="158">
        <v>248</v>
      </c>
      <c r="I229" s="160">
        <v>248</v>
      </c>
      <c r="J229" s="130" t="s">
        <v>627</v>
      </c>
      <c r="K229" s="131">
        <f t="shared" si="67"/>
        <v>42</v>
      </c>
      <c r="L229" s="132">
        <f t="shared" si="68"/>
        <v>0.20388349514563106</v>
      </c>
      <c r="M229" s="127" t="s">
        <v>545</v>
      </c>
      <c r="N229" s="133">
        <v>44214</v>
      </c>
      <c r="O229" s="54"/>
      <c r="P229" s="54"/>
      <c r="Q229" s="191"/>
      <c r="R229" s="37" t="s">
        <v>838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156</v>
      </c>
      <c r="B230" s="156">
        <v>44140</v>
      </c>
      <c r="C230" s="156"/>
      <c r="D230" s="157" t="s">
        <v>140</v>
      </c>
      <c r="E230" s="158" t="s">
        <v>543</v>
      </c>
      <c r="F230" s="158">
        <v>182.5</v>
      </c>
      <c r="G230" s="158"/>
      <c r="H230" s="158">
        <v>248</v>
      </c>
      <c r="I230" s="160">
        <v>248</v>
      </c>
      <c r="J230" s="130" t="s">
        <v>627</v>
      </c>
      <c r="K230" s="131">
        <f t="shared" si="67"/>
        <v>65.5</v>
      </c>
      <c r="L230" s="132">
        <f t="shared" si="68"/>
        <v>0.35890410958904112</v>
      </c>
      <c r="M230" s="127" t="s">
        <v>545</v>
      </c>
      <c r="N230" s="133">
        <v>44214</v>
      </c>
      <c r="O230" s="54"/>
      <c r="P230" s="54"/>
      <c r="Q230" s="191"/>
      <c r="R230" s="37" t="s">
        <v>838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157</v>
      </c>
      <c r="B231" s="156">
        <v>44140</v>
      </c>
      <c r="C231" s="156"/>
      <c r="D231" s="157" t="s">
        <v>336</v>
      </c>
      <c r="E231" s="158" t="s">
        <v>543</v>
      </c>
      <c r="F231" s="158">
        <v>247.5</v>
      </c>
      <c r="G231" s="158"/>
      <c r="H231" s="158">
        <v>320</v>
      </c>
      <c r="I231" s="160">
        <v>320</v>
      </c>
      <c r="J231" s="130" t="s">
        <v>627</v>
      </c>
      <c r="K231" s="131">
        <f t="shared" si="67"/>
        <v>72.5</v>
      </c>
      <c r="L231" s="132">
        <f t="shared" si="68"/>
        <v>0.29292929292929293</v>
      </c>
      <c r="M231" s="127" t="s">
        <v>545</v>
      </c>
      <c r="N231" s="133">
        <v>44323</v>
      </c>
      <c r="O231" s="54"/>
      <c r="P231" s="54"/>
      <c r="Q231" s="191"/>
      <c r="R231" s="37" t="s">
        <v>839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158</v>
      </c>
      <c r="B232" s="156">
        <v>44140</v>
      </c>
      <c r="C232" s="156"/>
      <c r="D232" s="157" t="s">
        <v>198</v>
      </c>
      <c r="E232" s="158" t="s">
        <v>543</v>
      </c>
      <c r="F232" s="128">
        <v>925</v>
      </c>
      <c r="G232" s="158"/>
      <c r="H232" s="158">
        <v>1095</v>
      </c>
      <c r="I232" s="160">
        <v>1093</v>
      </c>
      <c r="J232" s="130" t="s">
        <v>767</v>
      </c>
      <c r="K232" s="131">
        <f t="shared" si="67"/>
        <v>170</v>
      </c>
      <c r="L232" s="132">
        <f t="shared" si="68"/>
        <v>0.18378378378378379</v>
      </c>
      <c r="M232" s="127" t="s">
        <v>545</v>
      </c>
      <c r="N232" s="133">
        <v>44201</v>
      </c>
      <c r="O232" s="54"/>
      <c r="P232" s="54"/>
      <c r="Q232" s="191"/>
      <c r="R232" s="37" t="s">
        <v>838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159</v>
      </c>
      <c r="B233" s="156">
        <v>44140</v>
      </c>
      <c r="C233" s="156"/>
      <c r="D233" s="157" t="s">
        <v>354</v>
      </c>
      <c r="E233" s="158" t="s">
        <v>543</v>
      </c>
      <c r="F233" s="128">
        <v>332.5</v>
      </c>
      <c r="G233" s="158"/>
      <c r="H233" s="158">
        <v>393</v>
      </c>
      <c r="I233" s="160">
        <v>406</v>
      </c>
      <c r="J233" s="130" t="s">
        <v>768</v>
      </c>
      <c r="K233" s="131">
        <f t="shared" si="67"/>
        <v>60.5</v>
      </c>
      <c r="L233" s="132">
        <f t="shared" si="68"/>
        <v>0.18195488721804512</v>
      </c>
      <c r="M233" s="127" t="s">
        <v>545</v>
      </c>
      <c r="N233" s="133">
        <v>44256</v>
      </c>
      <c r="O233" s="54"/>
      <c r="P233" s="54"/>
      <c r="Q233" s="191"/>
      <c r="R233" s="37" t="s">
        <v>839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160</v>
      </c>
      <c r="B234" s="156">
        <v>44141</v>
      </c>
      <c r="C234" s="156"/>
      <c r="D234" s="157" t="s">
        <v>458</v>
      </c>
      <c r="E234" s="158" t="s">
        <v>543</v>
      </c>
      <c r="F234" s="128">
        <v>231</v>
      </c>
      <c r="G234" s="158"/>
      <c r="H234" s="158">
        <v>281</v>
      </c>
      <c r="I234" s="160">
        <v>281</v>
      </c>
      <c r="J234" s="130" t="s">
        <v>627</v>
      </c>
      <c r="K234" s="131">
        <f t="shared" si="67"/>
        <v>50</v>
      </c>
      <c r="L234" s="132">
        <f t="shared" si="68"/>
        <v>0.21645021645021645</v>
      </c>
      <c r="M234" s="127" t="s">
        <v>545</v>
      </c>
      <c r="N234" s="133">
        <v>44358</v>
      </c>
      <c r="O234" s="54"/>
      <c r="P234" s="54"/>
      <c r="Q234" s="191"/>
      <c r="R234" s="37" t="s">
        <v>838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161</v>
      </c>
      <c r="B235" s="156">
        <v>44187</v>
      </c>
      <c r="C235" s="156"/>
      <c r="D235" s="157" t="s">
        <v>769</v>
      </c>
      <c r="E235" s="158" t="s">
        <v>543</v>
      </c>
      <c r="F235" s="128">
        <v>190</v>
      </c>
      <c r="G235" s="158"/>
      <c r="H235" s="158">
        <v>239</v>
      </c>
      <c r="I235" s="160">
        <v>239</v>
      </c>
      <c r="J235" s="130" t="s">
        <v>770</v>
      </c>
      <c r="K235" s="131">
        <f t="shared" si="67"/>
        <v>49</v>
      </c>
      <c r="L235" s="132">
        <f t="shared" si="68"/>
        <v>0.25789473684210529</v>
      </c>
      <c r="M235" s="127" t="s">
        <v>545</v>
      </c>
      <c r="N235" s="133">
        <v>44844</v>
      </c>
      <c r="O235" s="54"/>
      <c r="P235" s="54"/>
      <c r="Q235" s="191"/>
      <c r="R235" s="37" t="s">
        <v>838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162</v>
      </c>
      <c r="B236" s="156">
        <v>44258</v>
      </c>
      <c r="C236" s="156"/>
      <c r="D236" s="157" t="s">
        <v>765</v>
      </c>
      <c r="E236" s="158" t="s">
        <v>543</v>
      </c>
      <c r="F236" s="128">
        <v>495</v>
      </c>
      <c r="G236" s="158"/>
      <c r="H236" s="158">
        <v>595</v>
      </c>
      <c r="I236" s="160">
        <v>590</v>
      </c>
      <c r="J236" s="130" t="s">
        <v>565</v>
      </c>
      <c r="K236" s="131">
        <f t="shared" si="67"/>
        <v>100</v>
      </c>
      <c r="L236" s="132">
        <f t="shared" si="68"/>
        <v>0.20202020202020202</v>
      </c>
      <c r="M236" s="127" t="s">
        <v>545</v>
      </c>
      <c r="N236" s="133">
        <v>44589</v>
      </c>
      <c r="O236" s="54"/>
      <c r="P236" s="54"/>
      <c r="Q236" s="191"/>
      <c r="R236" s="37" t="s">
        <v>838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163</v>
      </c>
      <c r="B237" s="156">
        <v>44274</v>
      </c>
      <c r="C237" s="156"/>
      <c r="D237" s="157" t="s">
        <v>354</v>
      </c>
      <c r="E237" s="158" t="s">
        <v>543</v>
      </c>
      <c r="F237" s="128">
        <v>355</v>
      </c>
      <c r="G237" s="158"/>
      <c r="H237" s="158">
        <v>422.5</v>
      </c>
      <c r="I237" s="160">
        <v>420</v>
      </c>
      <c r="J237" s="130" t="s">
        <v>771</v>
      </c>
      <c r="K237" s="131">
        <f t="shared" si="67"/>
        <v>67.5</v>
      </c>
      <c r="L237" s="132">
        <f t="shared" si="68"/>
        <v>0.19014084507042253</v>
      </c>
      <c r="M237" s="127" t="s">
        <v>545</v>
      </c>
      <c r="N237" s="133">
        <v>44361</v>
      </c>
      <c r="O237" s="54"/>
      <c r="P237" s="54"/>
      <c r="R237" s="37" t="s">
        <v>838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164</v>
      </c>
      <c r="B238" s="156">
        <v>44295</v>
      </c>
      <c r="C238" s="156"/>
      <c r="D238" s="157" t="s">
        <v>318</v>
      </c>
      <c r="E238" s="158" t="s">
        <v>543</v>
      </c>
      <c r="F238" s="128">
        <v>555</v>
      </c>
      <c r="G238" s="158"/>
      <c r="H238" s="158">
        <v>663</v>
      </c>
      <c r="I238" s="160">
        <v>663</v>
      </c>
      <c r="J238" s="130" t="s">
        <v>772</v>
      </c>
      <c r="K238" s="131">
        <f t="shared" si="67"/>
        <v>108</v>
      </c>
      <c r="L238" s="132">
        <f t="shared" si="68"/>
        <v>0.19459459459459461</v>
      </c>
      <c r="M238" s="127" t="s">
        <v>545</v>
      </c>
      <c r="N238" s="133">
        <v>44321</v>
      </c>
      <c r="O238" s="54"/>
      <c r="P238" s="54"/>
      <c r="Q238" s="191"/>
      <c r="R238" s="37" t="s">
        <v>838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165</v>
      </c>
      <c r="B239" s="156">
        <v>44308</v>
      </c>
      <c r="C239" s="156"/>
      <c r="D239" s="157" t="s">
        <v>736</v>
      </c>
      <c r="E239" s="158" t="s">
        <v>543</v>
      </c>
      <c r="F239" s="128">
        <v>126.5</v>
      </c>
      <c r="G239" s="158"/>
      <c r="H239" s="158">
        <v>155</v>
      </c>
      <c r="I239" s="160">
        <v>155</v>
      </c>
      <c r="J239" s="130" t="s">
        <v>627</v>
      </c>
      <c r="K239" s="131">
        <f t="shared" si="67"/>
        <v>28.5</v>
      </c>
      <c r="L239" s="132">
        <f t="shared" si="68"/>
        <v>0.22529644268774704</v>
      </c>
      <c r="M239" s="127" t="s">
        <v>545</v>
      </c>
      <c r="N239" s="133">
        <v>44362</v>
      </c>
      <c r="O239" s="54"/>
      <c r="P239" s="54"/>
      <c r="R239" s="37" t="s">
        <v>838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4">
        <v>166</v>
      </c>
      <c r="B240" s="165">
        <v>44368</v>
      </c>
      <c r="C240" s="165"/>
      <c r="D240" s="136" t="s">
        <v>773</v>
      </c>
      <c r="E240" s="138" t="s">
        <v>543</v>
      </c>
      <c r="F240" s="166">
        <v>287.5</v>
      </c>
      <c r="G240" s="138"/>
      <c r="H240" s="138">
        <v>245</v>
      </c>
      <c r="I240" s="139">
        <v>344</v>
      </c>
      <c r="J240" s="140" t="s">
        <v>774</v>
      </c>
      <c r="K240" s="141">
        <f t="shared" si="67"/>
        <v>-42.5</v>
      </c>
      <c r="L240" s="142">
        <f t="shared" si="68"/>
        <v>-0.14782608695652175</v>
      </c>
      <c r="M240" s="138" t="s">
        <v>555</v>
      </c>
      <c r="N240" s="135">
        <v>44508</v>
      </c>
      <c r="O240" s="54"/>
      <c r="P240" s="54"/>
      <c r="R240" s="37" t="s">
        <v>838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167</v>
      </c>
      <c r="B241" s="156">
        <v>44368</v>
      </c>
      <c r="C241" s="156"/>
      <c r="D241" s="157" t="s">
        <v>458</v>
      </c>
      <c r="E241" s="158" t="s">
        <v>543</v>
      </c>
      <c r="F241" s="128">
        <v>241</v>
      </c>
      <c r="G241" s="158"/>
      <c r="H241" s="158">
        <v>298</v>
      </c>
      <c r="I241" s="160">
        <v>320</v>
      </c>
      <c r="J241" s="130" t="s">
        <v>627</v>
      </c>
      <c r="K241" s="131">
        <f t="shared" si="67"/>
        <v>57</v>
      </c>
      <c r="L241" s="132">
        <f t="shared" si="68"/>
        <v>0.23651452282157676</v>
      </c>
      <c r="M241" s="127" t="s">
        <v>545</v>
      </c>
      <c r="N241" s="133">
        <v>44802</v>
      </c>
      <c r="O241" s="54"/>
      <c r="P241" s="54"/>
      <c r="R241" s="37" t="s">
        <v>838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5">
        <v>168</v>
      </c>
      <c r="B242" s="156">
        <v>44406</v>
      </c>
      <c r="C242" s="156"/>
      <c r="D242" s="157" t="s">
        <v>736</v>
      </c>
      <c r="E242" s="158" t="s">
        <v>543</v>
      </c>
      <c r="F242" s="128">
        <v>162.5</v>
      </c>
      <c r="G242" s="158"/>
      <c r="H242" s="158">
        <v>200</v>
      </c>
      <c r="I242" s="160">
        <v>200</v>
      </c>
      <c r="J242" s="130" t="s">
        <v>627</v>
      </c>
      <c r="K242" s="131">
        <f t="shared" si="67"/>
        <v>37.5</v>
      </c>
      <c r="L242" s="132">
        <f t="shared" si="68"/>
        <v>0.23076923076923078</v>
      </c>
      <c r="M242" s="127" t="s">
        <v>545</v>
      </c>
      <c r="N242" s="133">
        <v>44802</v>
      </c>
      <c r="O242" s="54"/>
      <c r="P242" s="54"/>
      <c r="R242" s="37" t="s">
        <v>838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55">
        <v>169</v>
      </c>
      <c r="B243" s="156">
        <v>44462</v>
      </c>
      <c r="C243" s="156"/>
      <c r="D243" s="157" t="s">
        <v>422</v>
      </c>
      <c r="E243" s="158" t="s">
        <v>543</v>
      </c>
      <c r="F243" s="128">
        <v>1235</v>
      </c>
      <c r="G243" s="158"/>
      <c r="H243" s="158">
        <v>1505</v>
      </c>
      <c r="I243" s="160">
        <v>1500</v>
      </c>
      <c r="J243" s="130" t="s">
        <v>627</v>
      </c>
      <c r="K243" s="131">
        <f t="shared" si="67"/>
        <v>270</v>
      </c>
      <c r="L243" s="132">
        <f t="shared" si="68"/>
        <v>0.21862348178137653</v>
      </c>
      <c r="M243" s="127" t="s">
        <v>545</v>
      </c>
      <c r="N243" s="133">
        <v>44564</v>
      </c>
      <c r="O243" s="54"/>
      <c r="P243" s="54"/>
      <c r="R243" s="37" t="s">
        <v>838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55">
        <v>170</v>
      </c>
      <c r="B244" s="156">
        <v>44480</v>
      </c>
      <c r="C244" s="156"/>
      <c r="D244" s="157" t="s">
        <v>775</v>
      </c>
      <c r="E244" s="158" t="s">
        <v>543</v>
      </c>
      <c r="F244" s="128">
        <v>58.75</v>
      </c>
      <c r="G244" s="158"/>
      <c r="H244" s="158">
        <v>64.25</v>
      </c>
      <c r="I244" s="160"/>
      <c r="J244" s="130" t="s">
        <v>627</v>
      </c>
      <c r="K244" s="131">
        <f t="shared" si="67"/>
        <v>5.5</v>
      </c>
      <c r="L244" s="132">
        <f t="shared" si="68"/>
        <v>9.3617021276595741E-2</v>
      </c>
      <c r="M244" s="127" t="s">
        <v>545</v>
      </c>
      <c r="N244" s="133">
        <v>45322</v>
      </c>
      <c r="O244" s="54"/>
      <c r="P244" s="54"/>
      <c r="R244" s="37" t="s">
        <v>838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171</v>
      </c>
      <c r="B245" s="125">
        <v>44481</v>
      </c>
      <c r="C245" s="125"/>
      <c r="D245" s="126" t="s">
        <v>272</v>
      </c>
      <c r="E245" s="127" t="s">
        <v>543</v>
      </c>
      <c r="F245" s="128">
        <v>315</v>
      </c>
      <c r="G245" s="127"/>
      <c r="H245" s="127">
        <v>335</v>
      </c>
      <c r="I245" s="129">
        <v>380</v>
      </c>
      <c r="J245" s="130" t="s">
        <v>813</v>
      </c>
      <c r="K245" s="131">
        <f t="shared" si="67"/>
        <v>20</v>
      </c>
      <c r="L245" s="132">
        <f t="shared" si="68"/>
        <v>6.3492063492063489E-2</v>
      </c>
      <c r="M245" s="127" t="s">
        <v>545</v>
      </c>
      <c r="N245" s="133">
        <v>45297</v>
      </c>
      <c r="O245" s="54"/>
      <c r="P245" s="54"/>
      <c r="R245" s="37" t="s">
        <v>838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4">
        <v>172</v>
      </c>
      <c r="B246" s="125">
        <v>44481</v>
      </c>
      <c r="C246" s="125"/>
      <c r="D246" s="126" t="s">
        <v>776</v>
      </c>
      <c r="E246" s="127" t="s">
        <v>543</v>
      </c>
      <c r="F246" s="128">
        <v>45.5</v>
      </c>
      <c r="G246" s="127"/>
      <c r="H246" s="127">
        <v>56.5</v>
      </c>
      <c r="I246" s="129">
        <v>56</v>
      </c>
      <c r="J246" s="130" t="s">
        <v>627</v>
      </c>
      <c r="K246" s="131">
        <f t="shared" si="67"/>
        <v>11</v>
      </c>
      <c r="L246" s="132">
        <f t="shared" si="68"/>
        <v>0.24175824175824176</v>
      </c>
      <c r="M246" s="127" t="s">
        <v>545</v>
      </c>
      <c r="N246" s="133">
        <v>44881</v>
      </c>
      <c r="O246" s="54"/>
      <c r="P246" s="54"/>
      <c r="R246" s="37" t="s">
        <v>838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4">
        <v>173</v>
      </c>
      <c r="B247" s="125">
        <v>44551</v>
      </c>
      <c r="C247" s="125"/>
      <c r="D247" s="126" t="s">
        <v>128</v>
      </c>
      <c r="E247" s="127" t="s">
        <v>543</v>
      </c>
      <c r="F247" s="128">
        <v>2300</v>
      </c>
      <c r="G247" s="127"/>
      <c r="H247" s="127">
        <f>(2820+2200)/2</f>
        <v>2510</v>
      </c>
      <c r="I247" s="129">
        <v>3000</v>
      </c>
      <c r="J247" s="130" t="s">
        <v>777</v>
      </c>
      <c r="K247" s="131">
        <f t="shared" si="67"/>
        <v>210</v>
      </c>
      <c r="L247" s="132">
        <f t="shared" si="68"/>
        <v>9.1304347826086957E-2</v>
      </c>
      <c r="M247" s="127" t="s">
        <v>545</v>
      </c>
      <c r="N247" s="133">
        <v>44649</v>
      </c>
      <c r="O247" s="54"/>
      <c r="P247" s="54"/>
      <c r="R247" s="37" t="s">
        <v>838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4">
        <v>174</v>
      </c>
      <c r="B248" s="125">
        <v>44606</v>
      </c>
      <c r="C248" s="125"/>
      <c r="D248" s="126" t="s">
        <v>412</v>
      </c>
      <c r="E248" s="127" t="s">
        <v>543</v>
      </c>
      <c r="F248" s="128">
        <v>635</v>
      </c>
      <c r="G248" s="127"/>
      <c r="H248" s="127">
        <v>700</v>
      </c>
      <c r="I248" s="129">
        <v>764</v>
      </c>
      <c r="J248" s="130" t="s">
        <v>802</v>
      </c>
      <c r="K248" s="131">
        <f t="shared" si="67"/>
        <v>65</v>
      </c>
      <c r="L248" s="132">
        <f t="shared" si="68"/>
        <v>0.10236220472440945</v>
      </c>
      <c r="M248" s="127" t="s">
        <v>545</v>
      </c>
      <c r="N248" s="133">
        <v>45159</v>
      </c>
      <c r="O248" s="54"/>
      <c r="P248" s="54"/>
      <c r="R248" s="37" t="s">
        <v>838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4">
        <v>175</v>
      </c>
      <c r="B249" s="125">
        <v>44613</v>
      </c>
      <c r="C249" s="125"/>
      <c r="D249" s="126" t="s">
        <v>422</v>
      </c>
      <c r="E249" s="127" t="s">
        <v>543</v>
      </c>
      <c r="F249" s="128">
        <v>1255</v>
      </c>
      <c r="G249" s="127"/>
      <c r="H249" s="127">
        <v>1515</v>
      </c>
      <c r="I249" s="129">
        <v>1510</v>
      </c>
      <c r="J249" s="130" t="s">
        <v>627</v>
      </c>
      <c r="K249" s="131">
        <f t="shared" si="67"/>
        <v>260</v>
      </c>
      <c r="L249" s="132">
        <f t="shared" si="68"/>
        <v>0.20717131474103587</v>
      </c>
      <c r="M249" s="127" t="s">
        <v>545</v>
      </c>
      <c r="N249" s="133">
        <v>44834</v>
      </c>
      <c r="O249" s="54"/>
      <c r="P249" s="54"/>
      <c r="R249" s="37" t="s">
        <v>838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250">
        <v>176</v>
      </c>
      <c r="B250" s="241">
        <v>44670</v>
      </c>
      <c r="C250" s="241"/>
      <c r="D250" s="242" t="s">
        <v>509</v>
      </c>
      <c r="E250" s="243" t="s">
        <v>543</v>
      </c>
      <c r="F250" s="244">
        <v>445</v>
      </c>
      <c r="G250" s="244"/>
      <c r="H250" s="244">
        <v>460</v>
      </c>
      <c r="I250" s="244">
        <v>553</v>
      </c>
      <c r="J250" s="245" t="s">
        <v>833</v>
      </c>
      <c r="K250" s="246">
        <f t="shared" ref="K250" si="69">H250-F250</f>
        <v>15</v>
      </c>
      <c r="L250" s="247">
        <f t="shared" ref="L250" si="70">K250/F250</f>
        <v>3.3707865168539325E-2</v>
      </c>
      <c r="M250" s="248" t="s">
        <v>562</v>
      </c>
      <c r="N250" s="249">
        <v>45397</v>
      </c>
      <c r="O250" s="54"/>
      <c r="P250" s="54"/>
      <c r="R250" s="37" t="s">
        <v>838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177</v>
      </c>
      <c r="B251" s="156">
        <v>44746</v>
      </c>
      <c r="C251" s="156"/>
      <c r="D251" s="157" t="s">
        <v>778</v>
      </c>
      <c r="E251" s="158" t="s">
        <v>543</v>
      </c>
      <c r="F251" s="158">
        <v>207.5</v>
      </c>
      <c r="G251" s="158"/>
      <c r="H251" s="158">
        <v>254</v>
      </c>
      <c r="I251" s="160">
        <v>254</v>
      </c>
      <c r="J251" s="130" t="s">
        <v>627</v>
      </c>
      <c r="K251" s="131">
        <f t="shared" ref="K251:K261" si="71">H251-F251</f>
        <v>46.5</v>
      </c>
      <c r="L251" s="132">
        <f t="shared" ref="L251:L261" si="72">K251/F251</f>
        <v>0.22409638554216868</v>
      </c>
      <c r="M251" s="127" t="s">
        <v>545</v>
      </c>
      <c r="N251" s="133">
        <v>44792</v>
      </c>
      <c r="O251" s="54"/>
      <c r="P251" s="54"/>
      <c r="R251" s="37" t="s">
        <v>838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178</v>
      </c>
      <c r="B252" s="156">
        <v>44775</v>
      </c>
      <c r="C252" s="156"/>
      <c r="D252" s="157" t="s">
        <v>460</v>
      </c>
      <c r="E252" s="158" t="s">
        <v>543</v>
      </c>
      <c r="F252" s="158">
        <v>31.25</v>
      </c>
      <c r="G252" s="158"/>
      <c r="H252" s="158">
        <v>38.75</v>
      </c>
      <c r="I252" s="160">
        <v>38</v>
      </c>
      <c r="J252" s="130" t="s">
        <v>627</v>
      </c>
      <c r="K252" s="131">
        <f t="shared" si="71"/>
        <v>7.5</v>
      </c>
      <c r="L252" s="132">
        <f t="shared" si="72"/>
        <v>0.24</v>
      </c>
      <c r="M252" s="127" t="s">
        <v>545</v>
      </c>
      <c r="N252" s="133">
        <v>44844</v>
      </c>
      <c r="O252" s="54"/>
      <c r="P252" s="54"/>
      <c r="R252" s="37" t="s">
        <v>838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179</v>
      </c>
      <c r="B253" s="156">
        <v>44841</v>
      </c>
      <c r="C253" s="156"/>
      <c r="D253" s="157" t="s">
        <v>779</v>
      </c>
      <c r="E253" s="158" t="s">
        <v>543</v>
      </c>
      <c r="F253" s="128">
        <v>665</v>
      </c>
      <c r="G253" s="158"/>
      <c r="H253" s="158">
        <v>807.5</v>
      </c>
      <c r="I253" s="160">
        <v>840</v>
      </c>
      <c r="J253" s="130" t="s">
        <v>777</v>
      </c>
      <c r="K253" s="131">
        <f t="shared" si="71"/>
        <v>142.5</v>
      </c>
      <c r="L253" s="132">
        <f t="shared" si="72"/>
        <v>0.21428571428571427</v>
      </c>
      <c r="M253" s="127" t="s">
        <v>545</v>
      </c>
      <c r="N253" s="133">
        <v>45097</v>
      </c>
      <c r="O253" s="54"/>
      <c r="P253" s="54"/>
      <c r="R253" s="37" t="s">
        <v>838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180</v>
      </c>
      <c r="B254" s="156">
        <v>44844</v>
      </c>
      <c r="C254" s="156"/>
      <c r="D254" s="157" t="s">
        <v>414</v>
      </c>
      <c r="E254" s="158" t="s">
        <v>543</v>
      </c>
      <c r="F254" s="128">
        <v>227.5</v>
      </c>
      <c r="G254" s="158"/>
      <c r="H254" s="158">
        <v>270</v>
      </c>
      <c r="I254" s="160">
        <v>291</v>
      </c>
      <c r="J254" s="130" t="s">
        <v>804</v>
      </c>
      <c r="K254" s="131">
        <f t="shared" si="71"/>
        <v>42.5</v>
      </c>
      <c r="L254" s="132">
        <f t="shared" si="72"/>
        <v>0.18681318681318682</v>
      </c>
      <c r="M254" s="127" t="s">
        <v>545</v>
      </c>
      <c r="N254" s="133">
        <v>45160</v>
      </c>
      <c r="O254" s="54"/>
      <c r="P254" s="54"/>
      <c r="R254" s="37" t="s">
        <v>838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181</v>
      </c>
      <c r="B255" s="156">
        <v>44845</v>
      </c>
      <c r="C255" s="156"/>
      <c r="D255" s="157" t="s">
        <v>412</v>
      </c>
      <c r="E255" s="158" t="s">
        <v>543</v>
      </c>
      <c r="F255" s="128">
        <v>555</v>
      </c>
      <c r="G255" s="158"/>
      <c r="H255" s="158">
        <v>700</v>
      </c>
      <c r="I255" s="160">
        <v>765</v>
      </c>
      <c r="J255" s="130" t="s">
        <v>803</v>
      </c>
      <c r="K255" s="131">
        <f t="shared" si="71"/>
        <v>145</v>
      </c>
      <c r="L255" s="132">
        <f t="shared" si="72"/>
        <v>0.26126126126126126</v>
      </c>
      <c r="M255" s="127" t="s">
        <v>545</v>
      </c>
      <c r="N255" s="133">
        <v>45159</v>
      </c>
      <c r="O255" s="54"/>
      <c r="P255" s="54"/>
      <c r="R255" s="37" t="s">
        <v>838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182</v>
      </c>
      <c r="B256" s="156">
        <v>44981</v>
      </c>
      <c r="C256" s="156"/>
      <c r="D256" s="157" t="s">
        <v>427</v>
      </c>
      <c r="E256" s="158" t="s">
        <v>543</v>
      </c>
      <c r="F256" s="128">
        <v>1675</v>
      </c>
      <c r="G256" s="158"/>
      <c r="H256" s="158">
        <v>2080</v>
      </c>
      <c r="I256" s="160">
        <v>2080</v>
      </c>
      <c r="J256" s="130" t="s">
        <v>627</v>
      </c>
      <c r="K256" s="131">
        <f t="shared" si="71"/>
        <v>405</v>
      </c>
      <c r="L256" s="132">
        <f t="shared" si="72"/>
        <v>0.2417910447761194</v>
      </c>
      <c r="M256" s="127" t="s">
        <v>545</v>
      </c>
      <c r="N256" s="133">
        <v>45119</v>
      </c>
      <c r="O256" s="54"/>
      <c r="P256" s="54"/>
      <c r="R256" s="37" t="s">
        <v>838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183</v>
      </c>
      <c r="B257" s="156">
        <v>44986</v>
      </c>
      <c r="C257" s="156"/>
      <c r="D257" s="157" t="s">
        <v>460</v>
      </c>
      <c r="E257" s="158" t="s">
        <v>543</v>
      </c>
      <c r="F257" s="128">
        <v>57.5</v>
      </c>
      <c r="G257" s="158"/>
      <c r="H257" s="158">
        <v>120</v>
      </c>
      <c r="I257" s="160">
        <v>120</v>
      </c>
      <c r="J257" s="130" t="s">
        <v>627</v>
      </c>
      <c r="K257" s="131">
        <f t="shared" si="71"/>
        <v>62.5</v>
      </c>
      <c r="L257" s="132">
        <f t="shared" si="72"/>
        <v>1.0869565217391304</v>
      </c>
      <c r="M257" s="127" t="s">
        <v>545</v>
      </c>
      <c r="N257" s="133">
        <v>45049</v>
      </c>
      <c r="O257" s="54"/>
      <c r="P257" s="54"/>
      <c r="R257" s="37" t="s">
        <v>838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5">
        <v>184</v>
      </c>
      <c r="B258" s="156">
        <v>45008</v>
      </c>
      <c r="C258" s="156"/>
      <c r="D258" s="157" t="s">
        <v>474</v>
      </c>
      <c r="E258" s="158" t="s">
        <v>543</v>
      </c>
      <c r="F258" s="128">
        <v>2765</v>
      </c>
      <c r="G258" s="158"/>
      <c r="H258" s="158">
        <v>3547.5</v>
      </c>
      <c r="I258" s="160">
        <v>3523</v>
      </c>
      <c r="J258" s="130" t="s">
        <v>627</v>
      </c>
      <c r="K258" s="131">
        <f t="shared" si="71"/>
        <v>782.5</v>
      </c>
      <c r="L258" s="132">
        <f t="shared" si="72"/>
        <v>0.28300180831826399</v>
      </c>
      <c r="M258" s="127" t="s">
        <v>545</v>
      </c>
      <c r="N258" s="133">
        <v>45177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55">
        <v>185</v>
      </c>
      <c r="B259" s="156">
        <v>45027</v>
      </c>
      <c r="C259" s="156"/>
      <c r="D259" s="157" t="s">
        <v>780</v>
      </c>
      <c r="E259" s="158" t="s">
        <v>543</v>
      </c>
      <c r="F259" s="158">
        <v>460</v>
      </c>
      <c r="G259" s="158"/>
      <c r="H259" s="158">
        <v>825</v>
      </c>
      <c r="I259" s="160">
        <v>810</v>
      </c>
      <c r="J259" s="130" t="s">
        <v>627</v>
      </c>
      <c r="K259" s="131">
        <f t="shared" si="71"/>
        <v>365</v>
      </c>
      <c r="L259" s="132">
        <f t="shared" si="72"/>
        <v>0.79347826086956519</v>
      </c>
      <c r="M259" s="127" t="s">
        <v>545</v>
      </c>
      <c r="N259" s="133">
        <v>45155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55">
        <v>186</v>
      </c>
      <c r="B260" s="156">
        <v>45050</v>
      </c>
      <c r="C260" s="156"/>
      <c r="D260" s="157" t="s">
        <v>41</v>
      </c>
      <c r="E260" s="158" t="s">
        <v>543</v>
      </c>
      <c r="F260" s="158">
        <v>3630</v>
      </c>
      <c r="G260" s="158"/>
      <c r="H260" s="158">
        <v>5150</v>
      </c>
      <c r="I260" s="160">
        <v>5040</v>
      </c>
      <c r="J260" s="130" t="s">
        <v>627</v>
      </c>
      <c r="K260" s="131">
        <f t="shared" si="71"/>
        <v>1520</v>
      </c>
      <c r="L260" s="132">
        <f t="shared" si="72"/>
        <v>0.41873278236914602</v>
      </c>
      <c r="M260" s="127" t="s">
        <v>545</v>
      </c>
      <c r="N260" s="133">
        <v>45344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8" ht="12.75" customHeight="1">
      <c r="A261" s="155">
        <v>187</v>
      </c>
      <c r="B261" s="156">
        <v>45075</v>
      </c>
      <c r="C261" s="156"/>
      <c r="D261" s="157" t="s">
        <v>781</v>
      </c>
      <c r="E261" s="158" t="s">
        <v>543</v>
      </c>
      <c r="F261" s="128">
        <v>585</v>
      </c>
      <c r="G261" s="158"/>
      <c r="H261" s="158">
        <v>732</v>
      </c>
      <c r="I261" s="160">
        <v>732</v>
      </c>
      <c r="J261" s="130" t="s">
        <v>627</v>
      </c>
      <c r="K261" s="131">
        <f t="shared" si="71"/>
        <v>147</v>
      </c>
      <c r="L261" s="132">
        <f t="shared" si="72"/>
        <v>0.25128205128205128</v>
      </c>
      <c r="M261" s="127" t="s">
        <v>545</v>
      </c>
      <c r="N261" s="133">
        <v>45152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55">
        <v>188</v>
      </c>
      <c r="B262" s="156">
        <v>45078</v>
      </c>
      <c r="C262" s="156"/>
      <c r="D262" s="157" t="s">
        <v>499</v>
      </c>
      <c r="E262" s="158" t="s">
        <v>543</v>
      </c>
      <c r="F262" s="128">
        <v>3310</v>
      </c>
      <c r="G262" s="158"/>
      <c r="H262" s="158">
        <v>4300</v>
      </c>
      <c r="I262" s="160">
        <v>4300</v>
      </c>
      <c r="J262" s="130" t="s">
        <v>627</v>
      </c>
      <c r="K262" s="131">
        <f t="shared" ref="K262" si="73">H262-F262</f>
        <v>990</v>
      </c>
      <c r="L262" s="132">
        <f t="shared" ref="L262" si="74">K262/F262</f>
        <v>0.29909365558912387</v>
      </c>
      <c r="M262" s="127" t="s">
        <v>545</v>
      </c>
      <c r="N262" s="133">
        <v>45436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F262" s="37"/>
      <c r="AG262" s="54"/>
      <c r="AI262" s="37"/>
      <c r="AK262" s="37"/>
      <c r="AL262" s="54"/>
    </row>
    <row r="263" spans="1:38" ht="12.75" customHeight="1">
      <c r="A263" s="155">
        <v>189</v>
      </c>
      <c r="B263" s="156">
        <v>45103</v>
      </c>
      <c r="C263" s="156"/>
      <c r="D263" s="157" t="s">
        <v>799</v>
      </c>
      <c r="E263" s="158" t="s">
        <v>543</v>
      </c>
      <c r="F263" s="128">
        <v>282.5</v>
      </c>
      <c r="G263" s="158"/>
      <c r="H263" s="158">
        <v>383</v>
      </c>
      <c r="I263" s="160">
        <v>383</v>
      </c>
      <c r="J263" s="130" t="s">
        <v>627</v>
      </c>
      <c r="K263" s="131">
        <f t="shared" ref="K263:K273" si="75">H263-F263</f>
        <v>100.5</v>
      </c>
      <c r="L263" s="132">
        <f t="shared" ref="L263:L273" si="76">K263/F263</f>
        <v>0.35575221238938054</v>
      </c>
      <c r="M263" s="127" t="s">
        <v>545</v>
      </c>
      <c r="N263" s="133">
        <v>45265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F263" s="37"/>
      <c r="AG263" s="54"/>
      <c r="AI263" s="37"/>
      <c r="AK263" s="37"/>
      <c r="AL263" s="54"/>
    </row>
    <row r="264" spans="1:38" ht="12.75" customHeight="1">
      <c r="A264" s="155">
        <v>190</v>
      </c>
      <c r="B264" s="156">
        <v>45120</v>
      </c>
      <c r="C264" s="156"/>
      <c r="D264" s="157" t="s">
        <v>498</v>
      </c>
      <c r="E264" s="158" t="s">
        <v>543</v>
      </c>
      <c r="F264" s="128">
        <v>2312.5</v>
      </c>
      <c r="G264" s="158"/>
      <c r="H264" s="158">
        <v>2935</v>
      </c>
      <c r="I264" s="160">
        <v>2935</v>
      </c>
      <c r="J264" s="130" t="s">
        <v>627</v>
      </c>
      <c r="K264" s="131">
        <f t="shared" si="75"/>
        <v>622.5</v>
      </c>
      <c r="L264" s="132">
        <f t="shared" si="76"/>
        <v>0.26918918918918922</v>
      </c>
      <c r="M264" s="127" t="s">
        <v>545</v>
      </c>
      <c r="N264" s="133">
        <v>45177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F264" s="37"/>
      <c r="AG264" s="54"/>
      <c r="AI264" s="37"/>
      <c r="AK264" s="37"/>
      <c r="AL264" s="54"/>
    </row>
    <row r="265" spans="1:38" ht="12.75" customHeight="1">
      <c r="A265" s="155">
        <v>191</v>
      </c>
      <c r="B265" s="156">
        <v>45125</v>
      </c>
      <c r="C265" s="156"/>
      <c r="D265" s="157" t="s">
        <v>198</v>
      </c>
      <c r="E265" s="158" t="s">
        <v>543</v>
      </c>
      <c r="F265" s="128">
        <v>3980</v>
      </c>
      <c r="G265" s="158"/>
      <c r="H265" s="158">
        <v>4895</v>
      </c>
      <c r="I265" s="160">
        <v>4895</v>
      </c>
      <c r="J265" s="130" t="s">
        <v>627</v>
      </c>
      <c r="K265" s="131">
        <f t="shared" si="75"/>
        <v>915</v>
      </c>
      <c r="L265" s="132">
        <f t="shared" si="76"/>
        <v>0.22989949748743718</v>
      </c>
      <c r="M265" s="127" t="s">
        <v>545</v>
      </c>
      <c r="N265" s="133">
        <v>45155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55">
        <v>192</v>
      </c>
      <c r="B266" s="156">
        <v>45145</v>
      </c>
      <c r="C266" s="156"/>
      <c r="D266" s="157" t="s">
        <v>801</v>
      </c>
      <c r="E266" s="158" t="s">
        <v>543</v>
      </c>
      <c r="F266" s="128">
        <v>565</v>
      </c>
      <c r="G266" s="158"/>
      <c r="H266" s="158">
        <v>725</v>
      </c>
      <c r="I266" s="160">
        <v>725</v>
      </c>
      <c r="J266" s="130" t="s">
        <v>627</v>
      </c>
      <c r="K266" s="131">
        <f t="shared" si="75"/>
        <v>160</v>
      </c>
      <c r="L266" s="132">
        <f t="shared" si="76"/>
        <v>0.2831858407079646</v>
      </c>
      <c r="M266" s="127" t="s">
        <v>545</v>
      </c>
      <c r="N266" s="133">
        <v>45169</v>
      </c>
      <c r="O266" s="54"/>
      <c r="P266" s="54"/>
      <c r="R266" s="37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193</v>
      </c>
      <c r="B267" s="225">
        <v>45167</v>
      </c>
      <c r="C267" s="225"/>
      <c r="D267" s="226" t="s">
        <v>805</v>
      </c>
      <c r="E267" s="227" t="s">
        <v>543</v>
      </c>
      <c r="F267" s="128">
        <v>700</v>
      </c>
      <c r="G267" s="227"/>
      <c r="H267" s="227">
        <v>950</v>
      </c>
      <c r="I267" s="228">
        <v>950</v>
      </c>
      <c r="J267" s="229" t="s">
        <v>627</v>
      </c>
      <c r="K267" s="131">
        <f t="shared" si="75"/>
        <v>250</v>
      </c>
      <c r="L267" s="132">
        <f t="shared" si="76"/>
        <v>0.35714285714285715</v>
      </c>
      <c r="M267" s="127" t="s">
        <v>545</v>
      </c>
      <c r="N267" s="133">
        <v>45261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194</v>
      </c>
      <c r="B268" s="225">
        <v>45184</v>
      </c>
      <c r="C268" s="225"/>
      <c r="D268" s="226" t="s">
        <v>501</v>
      </c>
      <c r="E268" s="227" t="s">
        <v>543</v>
      </c>
      <c r="F268" s="128">
        <v>372.5</v>
      </c>
      <c r="G268" s="227"/>
      <c r="H268" s="227">
        <v>480</v>
      </c>
      <c r="I268" s="228">
        <v>480</v>
      </c>
      <c r="J268" s="229" t="s">
        <v>627</v>
      </c>
      <c r="K268" s="131">
        <f t="shared" si="75"/>
        <v>107.5</v>
      </c>
      <c r="L268" s="132">
        <f t="shared" si="76"/>
        <v>0.28859060402684567</v>
      </c>
      <c r="M268" s="127" t="s">
        <v>545</v>
      </c>
      <c r="N268" s="133">
        <v>45523</v>
      </c>
      <c r="O268" s="54"/>
      <c r="P268" s="54"/>
      <c r="R268" s="37" t="s">
        <v>840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195</v>
      </c>
      <c r="B269" s="225">
        <v>45203</v>
      </c>
      <c r="C269" s="225"/>
      <c r="D269" s="226" t="s">
        <v>171</v>
      </c>
      <c r="E269" s="227" t="s">
        <v>543</v>
      </c>
      <c r="F269" s="128">
        <v>992.5</v>
      </c>
      <c r="G269" s="227"/>
      <c r="H269" s="227">
        <v>1198</v>
      </c>
      <c r="I269" s="228">
        <v>1198</v>
      </c>
      <c r="J269" s="229" t="s">
        <v>627</v>
      </c>
      <c r="K269" s="131">
        <f t="shared" si="75"/>
        <v>205.5</v>
      </c>
      <c r="L269" s="132">
        <f t="shared" si="76"/>
        <v>0.2070528967254408</v>
      </c>
      <c r="M269" s="127" t="s">
        <v>545</v>
      </c>
      <c r="N269" s="133">
        <v>45392</v>
      </c>
      <c r="O269" s="54"/>
      <c r="P269" s="54"/>
      <c r="R269" s="37" t="s">
        <v>840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196</v>
      </c>
      <c r="B270" s="225">
        <v>45216</v>
      </c>
      <c r="C270" s="225"/>
      <c r="D270" s="226" t="s">
        <v>104</v>
      </c>
      <c r="E270" s="227" t="s">
        <v>543</v>
      </c>
      <c r="F270" s="128">
        <v>5425</v>
      </c>
      <c r="G270" s="227"/>
      <c r="H270" s="227">
        <v>6880</v>
      </c>
      <c r="I270" s="228">
        <v>6870</v>
      </c>
      <c r="J270" s="229" t="s">
        <v>627</v>
      </c>
      <c r="K270" s="131">
        <f t="shared" si="75"/>
        <v>1455</v>
      </c>
      <c r="L270" s="132">
        <f t="shared" si="76"/>
        <v>0.26820276497695855</v>
      </c>
      <c r="M270" s="127" t="s">
        <v>545</v>
      </c>
      <c r="N270" s="133">
        <v>45342</v>
      </c>
      <c r="O270" s="54"/>
      <c r="P270" s="54"/>
      <c r="R270" s="37" t="s">
        <v>840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197</v>
      </c>
      <c r="B271" s="225">
        <v>45216</v>
      </c>
      <c r="C271" s="225"/>
      <c r="D271" s="226" t="s">
        <v>806</v>
      </c>
      <c r="E271" s="227" t="s">
        <v>543</v>
      </c>
      <c r="F271" s="128">
        <v>1090</v>
      </c>
      <c r="G271" s="227"/>
      <c r="H271" s="227">
        <v>1415</v>
      </c>
      <c r="I271" s="228">
        <v>1415</v>
      </c>
      <c r="J271" s="229" t="s">
        <v>627</v>
      </c>
      <c r="K271" s="131">
        <f t="shared" si="75"/>
        <v>325</v>
      </c>
      <c r="L271" s="132">
        <f t="shared" si="76"/>
        <v>0.29816513761467889</v>
      </c>
      <c r="M271" s="127" t="s">
        <v>545</v>
      </c>
      <c r="N271" s="133">
        <v>45282</v>
      </c>
      <c r="O271" s="54"/>
      <c r="P271" s="54"/>
      <c r="R271" s="37" t="s">
        <v>840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198</v>
      </c>
      <c r="B272" s="225">
        <v>45236</v>
      </c>
      <c r="C272" s="225"/>
      <c r="D272" s="226" t="s">
        <v>809</v>
      </c>
      <c r="E272" s="227" t="s">
        <v>543</v>
      </c>
      <c r="F272" s="128">
        <v>1270</v>
      </c>
      <c r="G272" s="227"/>
      <c r="H272" s="227">
        <v>1613</v>
      </c>
      <c r="I272" s="228">
        <v>1613</v>
      </c>
      <c r="J272" s="229" t="s">
        <v>627</v>
      </c>
      <c r="K272" s="131">
        <f t="shared" si="75"/>
        <v>343</v>
      </c>
      <c r="L272" s="132">
        <f t="shared" si="76"/>
        <v>0.27007874015748029</v>
      </c>
      <c r="M272" s="127" t="s">
        <v>545</v>
      </c>
      <c r="N272" s="133">
        <v>45246</v>
      </c>
      <c r="O272" s="54"/>
      <c r="P272" s="54"/>
      <c r="R272" s="37" t="s">
        <v>840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199</v>
      </c>
      <c r="B273" s="225">
        <v>45251</v>
      </c>
      <c r="C273" s="225"/>
      <c r="D273" s="226" t="s">
        <v>810</v>
      </c>
      <c r="E273" s="227" t="s">
        <v>543</v>
      </c>
      <c r="F273" s="128">
        <v>807.5</v>
      </c>
      <c r="G273" s="227"/>
      <c r="H273" s="227">
        <v>1490</v>
      </c>
      <c r="I273" s="228">
        <v>1490</v>
      </c>
      <c r="J273" s="229" t="s">
        <v>627</v>
      </c>
      <c r="K273" s="131">
        <f t="shared" si="75"/>
        <v>682.5</v>
      </c>
      <c r="L273" s="132">
        <f t="shared" si="76"/>
        <v>0.84520123839009287</v>
      </c>
      <c r="M273" s="127" t="s">
        <v>545</v>
      </c>
      <c r="N273" s="133">
        <v>45479</v>
      </c>
      <c r="O273" s="54"/>
      <c r="P273" s="54"/>
      <c r="R273" s="37" t="s">
        <v>840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3">
        <v>200</v>
      </c>
      <c r="B274" s="174">
        <v>45254</v>
      </c>
      <c r="C274" s="53"/>
      <c r="D274" s="53" t="s">
        <v>809</v>
      </c>
      <c r="E274" s="175" t="s">
        <v>543</v>
      </c>
      <c r="F274" s="51" t="s">
        <v>811</v>
      </c>
      <c r="G274" s="51"/>
      <c r="H274" s="51"/>
      <c r="I274" s="51">
        <v>1806</v>
      </c>
      <c r="J274" s="51" t="s">
        <v>544</v>
      </c>
      <c r="K274" s="51"/>
      <c r="L274" s="51"/>
      <c r="M274" s="51"/>
      <c r="N274" s="51"/>
      <c r="O274" s="54"/>
      <c r="P274" s="54"/>
      <c r="R274" s="37" t="s">
        <v>840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201</v>
      </c>
      <c r="B275" s="225">
        <v>45265</v>
      </c>
      <c r="C275" s="225"/>
      <c r="D275" s="226" t="s">
        <v>502</v>
      </c>
      <c r="E275" s="227" t="s">
        <v>543</v>
      </c>
      <c r="F275" s="128">
        <v>435</v>
      </c>
      <c r="G275" s="227"/>
      <c r="H275" s="227">
        <v>558</v>
      </c>
      <c r="I275" s="228">
        <v>558</v>
      </c>
      <c r="J275" s="229" t="s">
        <v>627</v>
      </c>
      <c r="K275" s="131">
        <f>H275-F275</f>
        <v>123</v>
      </c>
      <c r="L275" s="132">
        <f>K275/F275</f>
        <v>0.28275862068965518</v>
      </c>
      <c r="M275" s="127" t="s">
        <v>545</v>
      </c>
      <c r="N275" s="133">
        <v>45378</v>
      </c>
      <c r="O275" s="54"/>
      <c r="P275" s="54"/>
      <c r="R275" s="37" t="s">
        <v>840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202</v>
      </c>
      <c r="B276" s="225">
        <v>45272</v>
      </c>
      <c r="C276" s="225"/>
      <c r="D276" s="226" t="s">
        <v>812</v>
      </c>
      <c r="E276" s="227" t="s">
        <v>543</v>
      </c>
      <c r="F276" s="128">
        <v>4225</v>
      </c>
      <c r="G276" s="227"/>
      <c r="H276" s="227">
        <v>5512</v>
      </c>
      <c r="I276" s="228">
        <v>5512</v>
      </c>
      <c r="J276" s="229" t="s">
        <v>627</v>
      </c>
      <c r="K276" s="131">
        <f>H276-F276</f>
        <v>1287</v>
      </c>
      <c r="L276" s="132">
        <f>K276/F276</f>
        <v>0.30461538461538462</v>
      </c>
      <c r="M276" s="127" t="s">
        <v>545</v>
      </c>
      <c r="N276" s="133">
        <v>45329</v>
      </c>
      <c r="O276" s="54"/>
      <c r="P276" s="54"/>
      <c r="R276" s="37" t="s">
        <v>840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203</v>
      </c>
      <c r="B277" s="225">
        <v>45292</v>
      </c>
      <c r="C277" s="225"/>
      <c r="D277" s="226" t="s">
        <v>308</v>
      </c>
      <c r="E277" s="227" t="s">
        <v>543</v>
      </c>
      <c r="F277" s="128">
        <v>3670</v>
      </c>
      <c r="G277" s="227"/>
      <c r="H277" s="227">
        <v>4909</v>
      </c>
      <c r="I277" s="228">
        <v>4909</v>
      </c>
      <c r="J277" s="229" t="s">
        <v>627</v>
      </c>
      <c r="K277" s="131">
        <f>H277-F277</f>
        <v>1239</v>
      </c>
      <c r="L277" s="132">
        <f>K277/F277</f>
        <v>0.33760217983651225</v>
      </c>
      <c r="M277" s="127" t="s">
        <v>545</v>
      </c>
      <c r="N277" s="133">
        <v>45516</v>
      </c>
      <c r="O277" s="54"/>
      <c r="P277" s="54"/>
      <c r="R277" s="37" t="s">
        <v>840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204</v>
      </c>
      <c r="B278" s="225">
        <v>45294</v>
      </c>
      <c r="C278" s="225"/>
      <c r="D278" s="226" t="s">
        <v>500</v>
      </c>
      <c r="E278" s="227" t="s">
        <v>543</v>
      </c>
      <c r="F278" s="128">
        <v>830</v>
      </c>
      <c r="G278" s="227"/>
      <c r="H278" s="227">
        <v>1205</v>
      </c>
      <c r="I278" s="228">
        <v>1080</v>
      </c>
      <c r="J278" s="229" t="s">
        <v>627</v>
      </c>
      <c r="K278" s="131">
        <f>H278-F278</f>
        <v>375</v>
      </c>
      <c r="L278" s="132">
        <f>K278/F278</f>
        <v>0.45180722891566266</v>
      </c>
      <c r="M278" s="127" t="s">
        <v>545</v>
      </c>
      <c r="N278" s="133">
        <v>45526</v>
      </c>
      <c r="O278" s="54"/>
      <c r="P278" s="54"/>
      <c r="R278" s="37" t="s">
        <v>840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3">
        <v>205</v>
      </c>
      <c r="B279" s="174">
        <v>45315</v>
      </c>
      <c r="C279" s="53"/>
      <c r="D279" s="53" t="s">
        <v>309</v>
      </c>
      <c r="E279" s="175" t="s">
        <v>543</v>
      </c>
      <c r="F279" s="51" t="s">
        <v>814</v>
      </c>
      <c r="G279" s="51"/>
      <c r="H279" s="51"/>
      <c r="I279" s="51">
        <v>2077</v>
      </c>
      <c r="J279" s="51" t="s">
        <v>544</v>
      </c>
      <c r="K279" s="51"/>
      <c r="L279" s="51"/>
      <c r="M279" s="51"/>
      <c r="N279" s="51"/>
      <c r="O279" s="54"/>
      <c r="P279" s="54"/>
      <c r="R279" s="37" t="s">
        <v>840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73">
        <v>206</v>
      </c>
      <c r="B280" s="174">
        <v>45320</v>
      </c>
      <c r="C280" s="53"/>
      <c r="D280" s="53" t="s">
        <v>815</v>
      </c>
      <c r="E280" s="175" t="s">
        <v>543</v>
      </c>
      <c r="F280" s="51" t="s">
        <v>816</v>
      </c>
      <c r="G280" s="51"/>
      <c r="H280" s="51"/>
      <c r="I280" s="51">
        <v>2906</v>
      </c>
      <c r="J280" s="51" t="s">
        <v>544</v>
      </c>
      <c r="K280" s="51"/>
      <c r="L280" s="51"/>
      <c r="M280" s="51"/>
      <c r="N280" s="51"/>
      <c r="O280" s="54"/>
      <c r="P280" s="54"/>
      <c r="R280" s="37" t="s">
        <v>840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207</v>
      </c>
      <c r="B281" s="225">
        <v>45331</v>
      </c>
      <c r="C281" s="225"/>
      <c r="D281" s="226" t="s">
        <v>498</v>
      </c>
      <c r="E281" s="227" t="s">
        <v>543</v>
      </c>
      <c r="F281" s="128">
        <v>3270</v>
      </c>
      <c r="G281" s="227"/>
      <c r="H281" s="227">
        <v>4096</v>
      </c>
      <c r="I281" s="228">
        <v>4096</v>
      </c>
      <c r="J281" s="229" t="s">
        <v>627</v>
      </c>
      <c r="K281" s="131">
        <f>H281-F281</f>
        <v>826</v>
      </c>
      <c r="L281" s="132">
        <f>K281/F281</f>
        <v>0.25259938837920487</v>
      </c>
      <c r="M281" s="127" t="s">
        <v>545</v>
      </c>
      <c r="N281" s="133">
        <v>45377</v>
      </c>
      <c r="O281" s="54"/>
      <c r="P281" s="54"/>
      <c r="R281" s="37" t="s">
        <v>841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73">
        <v>208</v>
      </c>
      <c r="B282" s="174">
        <v>45345</v>
      </c>
      <c r="C282" s="53"/>
      <c r="D282" s="53" t="s">
        <v>59</v>
      </c>
      <c r="E282" s="175" t="s">
        <v>543</v>
      </c>
      <c r="F282" s="51" t="s">
        <v>831</v>
      </c>
      <c r="G282" s="51"/>
      <c r="H282" s="51"/>
      <c r="I282" s="51">
        <v>2627</v>
      </c>
      <c r="J282" s="51" t="s">
        <v>544</v>
      </c>
      <c r="K282" s="51"/>
      <c r="L282" s="51"/>
      <c r="M282" s="51"/>
      <c r="N282" s="53"/>
      <c r="O282" s="54"/>
      <c r="P282" s="54"/>
      <c r="R282" s="37" t="s">
        <v>841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4">
        <v>209</v>
      </c>
      <c r="B283" s="225">
        <v>45356</v>
      </c>
      <c r="C283" s="225"/>
      <c r="D283" s="226" t="s">
        <v>805</v>
      </c>
      <c r="E283" s="227" t="s">
        <v>543</v>
      </c>
      <c r="F283" s="128">
        <v>925</v>
      </c>
      <c r="G283" s="227"/>
      <c r="H283" s="227">
        <v>1170</v>
      </c>
      <c r="I283" s="228">
        <v>1170</v>
      </c>
      <c r="J283" s="229" t="s">
        <v>627</v>
      </c>
      <c r="K283" s="131">
        <f t="shared" ref="K283:K289" si="77">H283-F283</f>
        <v>245</v>
      </c>
      <c r="L283" s="132">
        <f t="shared" ref="L283:L289" si="78">K283/F283</f>
        <v>0.26486486486486488</v>
      </c>
      <c r="M283" s="127" t="s">
        <v>545</v>
      </c>
      <c r="N283" s="133">
        <v>45435</v>
      </c>
      <c r="O283" s="54"/>
      <c r="P283" s="54"/>
      <c r="R283" s="37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210</v>
      </c>
      <c r="B284" s="225">
        <v>45372</v>
      </c>
      <c r="C284" s="225"/>
      <c r="D284" s="226" t="s">
        <v>474</v>
      </c>
      <c r="E284" s="227" t="s">
        <v>543</v>
      </c>
      <c r="F284" s="128">
        <v>2910</v>
      </c>
      <c r="G284" s="227"/>
      <c r="H284" s="227">
        <v>3696</v>
      </c>
      <c r="I284" s="228">
        <v>3696</v>
      </c>
      <c r="J284" s="229" t="s">
        <v>627</v>
      </c>
      <c r="K284" s="131">
        <f t="shared" si="77"/>
        <v>786</v>
      </c>
      <c r="L284" s="132">
        <f t="shared" si="78"/>
        <v>0.27010309278350514</v>
      </c>
      <c r="M284" s="127" t="s">
        <v>545</v>
      </c>
      <c r="N284" s="133">
        <v>45412</v>
      </c>
      <c r="O284" s="54"/>
      <c r="P284" s="54"/>
      <c r="R284" s="37" t="s">
        <v>841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211</v>
      </c>
      <c r="B285" s="225">
        <v>45387</v>
      </c>
      <c r="C285" s="225"/>
      <c r="D285" s="226" t="s">
        <v>504</v>
      </c>
      <c r="E285" s="227" t="s">
        <v>543</v>
      </c>
      <c r="F285" s="128">
        <v>735</v>
      </c>
      <c r="G285" s="227"/>
      <c r="H285" s="227">
        <v>938</v>
      </c>
      <c r="I285" s="228">
        <v>938</v>
      </c>
      <c r="J285" s="229" t="s">
        <v>627</v>
      </c>
      <c r="K285" s="131">
        <f t="shared" si="77"/>
        <v>203</v>
      </c>
      <c r="L285" s="132">
        <f t="shared" si="78"/>
        <v>0.27619047619047621</v>
      </c>
      <c r="M285" s="127" t="s">
        <v>545</v>
      </c>
      <c r="N285" s="133">
        <v>45449</v>
      </c>
      <c r="O285" s="54"/>
      <c r="P285" s="54"/>
      <c r="R285" s="37" t="s">
        <v>840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212</v>
      </c>
      <c r="B286" s="225">
        <v>45407</v>
      </c>
      <c r="C286" s="225"/>
      <c r="D286" s="226" t="s">
        <v>806</v>
      </c>
      <c r="E286" s="227" t="s">
        <v>543</v>
      </c>
      <c r="F286" s="128">
        <v>1325</v>
      </c>
      <c r="G286" s="227"/>
      <c r="H286" s="227">
        <v>1675</v>
      </c>
      <c r="I286" s="228">
        <v>1675</v>
      </c>
      <c r="J286" s="229" t="s">
        <v>627</v>
      </c>
      <c r="K286" s="131">
        <f t="shared" si="77"/>
        <v>350</v>
      </c>
      <c r="L286" s="132">
        <f t="shared" si="78"/>
        <v>0.26415094339622641</v>
      </c>
      <c r="M286" s="127" t="s">
        <v>545</v>
      </c>
      <c r="N286" s="133">
        <v>45523</v>
      </c>
      <c r="O286" s="54"/>
      <c r="P286" s="54"/>
      <c r="R286" s="37" t="s">
        <v>841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24">
        <v>213</v>
      </c>
      <c r="B287" s="225">
        <v>45426</v>
      </c>
      <c r="C287" s="225"/>
      <c r="D287" s="226" t="s">
        <v>784</v>
      </c>
      <c r="E287" s="227" t="s">
        <v>543</v>
      </c>
      <c r="F287" s="128">
        <v>485</v>
      </c>
      <c r="G287" s="227"/>
      <c r="H287" s="227">
        <v>617</v>
      </c>
      <c r="I287" s="228">
        <v>617</v>
      </c>
      <c r="J287" s="229" t="s">
        <v>627</v>
      </c>
      <c r="K287" s="131">
        <f t="shared" si="77"/>
        <v>132</v>
      </c>
      <c r="L287" s="132">
        <f t="shared" si="78"/>
        <v>0.27216494845360822</v>
      </c>
      <c r="M287" s="127" t="s">
        <v>545</v>
      </c>
      <c r="N287" s="133">
        <v>45481</v>
      </c>
      <c r="O287" s="54"/>
      <c r="P287" s="54"/>
      <c r="R287" s="37" t="s">
        <v>840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24">
        <v>214</v>
      </c>
      <c r="B288" s="225">
        <v>45448</v>
      </c>
      <c r="C288" s="225"/>
      <c r="D288" s="226" t="s">
        <v>731</v>
      </c>
      <c r="E288" s="227" t="s">
        <v>543</v>
      </c>
      <c r="F288" s="128">
        <v>385</v>
      </c>
      <c r="G288" s="227"/>
      <c r="H288" s="227">
        <v>505</v>
      </c>
      <c r="I288" s="228">
        <v>505</v>
      </c>
      <c r="J288" s="229" t="s">
        <v>627</v>
      </c>
      <c r="K288" s="131">
        <f t="shared" si="77"/>
        <v>120</v>
      </c>
      <c r="L288" s="132">
        <f t="shared" si="78"/>
        <v>0.31168831168831168</v>
      </c>
      <c r="M288" s="127" t="s">
        <v>545</v>
      </c>
      <c r="N288" s="133">
        <v>45469</v>
      </c>
      <c r="O288" s="54"/>
      <c r="P288" s="54"/>
      <c r="R288" s="37" t="s">
        <v>841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24">
        <v>215</v>
      </c>
      <c r="B289" s="225">
        <v>45464</v>
      </c>
      <c r="C289" s="225"/>
      <c r="D289" s="226" t="s">
        <v>885</v>
      </c>
      <c r="E289" s="227" t="s">
        <v>543</v>
      </c>
      <c r="F289" s="128">
        <v>321</v>
      </c>
      <c r="G289" s="227"/>
      <c r="H289" s="227">
        <v>440</v>
      </c>
      <c r="I289" s="228">
        <v>412</v>
      </c>
      <c r="J289" s="229" t="s">
        <v>627</v>
      </c>
      <c r="K289" s="131">
        <f t="shared" si="77"/>
        <v>119</v>
      </c>
      <c r="L289" s="132">
        <f t="shared" si="78"/>
        <v>0.37071651090342678</v>
      </c>
      <c r="M289" s="127" t="s">
        <v>545</v>
      </c>
      <c r="N289" s="133">
        <v>45498</v>
      </c>
      <c r="O289" s="54"/>
      <c r="P289" s="54"/>
      <c r="R289" s="37" t="s">
        <v>841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324">
        <v>216</v>
      </c>
      <c r="B290" s="328">
        <v>45475</v>
      </c>
      <c r="C290" s="53"/>
      <c r="D290" s="53" t="s">
        <v>882</v>
      </c>
      <c r="E290" s="175" t="s">
        <v>543</v>
      </c>
      <c r="F290" s="51" t="s">
        <v>883</v>
      </c>
      <c r="G290" s="51"/>
      <c r="H290" s="51"/>
      <c r="I290" s="51">
        <v>426</v>
      </c>
      <c r="J290" s="51" t="s">
        <v>544</v>
      </c>
      <c r="K290" s="51"/>
      <c r="L290" s="51"/>
      <c r="M290" s="51"/>
      <c r="N290" s="53"/>
      <c r="O290" s="54"/>
      <c r="P290" s="54"/>
      <c r="R290" s="37" t="s">
        <v>840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326">
        <v>217</v>
      </c>
      <c r="B291" s="330">
        <v>45504</v>
      </c>
      <c r="C291" s="327"/>
      <c r="D291" s="53" t="s">
        <v>898</v>
      </c>
      <c r="E291" s="175" t="s">
        <v>543</v>
      </c>
      <c r="F291" s="51" t="s">
        <v>899</v>
      </c>
      <c r="G291" s="51"/>
      <c r="H291" s="51"/>
      <c r="I291" s="51">
        <v>1765</v>
      </c>
      <c r="J291" s="51" t="s">
        <v>544</v>
      </c>
      <c r="K291" s="51"/>
      <c r="L291" s="51"/>
      <c r="M291" s="51"/>
      <c r="N291" s="53"/>
      <c r="O291" s="54"/>
      <c r="P291" s="54"/>
      <c r="R291" s="37" t="s">
        <v>841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326">
        <v>218</v>
      </c>
      <c r="B292" s="330">
        <v>45526</v>
      </c>
      <c r="C292" s="327"/>
      <c r="D292" s="53" t="s">
        <v>784</v>
      </c>
      <c r="E292" s="175" t="s">
        <v>543</v>
      </c>
      <c r="F292" s="51">
        <v>560</v>
      </c>
      <c r="G292" s="51"/>
      <c r="H292" s="51"/>
      <c r="I292" s="51">
        <v>698</v>
      </c>
      <c r="J292" s="51" t="s">
        <v>544</v>
      </c>
      <c r="K292" s="51"/>
      <c r="L292" s="51"/>
      <c r="M292" s="51"/>
      <c r="N292" s="53"/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329"/>
      <c r="B293" s="330"/>
      <c r="C293" s="327"/>
      <c r="D293" s="53"/>
      <c r="E293" s="175"/>
      <c r="F293" s="51"/>
      <c r="G293" s="51"/>
      <c r="H293" s="51"/>
      <c r="I293" s="51"/>
      <c r="J293" s="51"/>
      <c r="K293" s="51"/>
      <c r="L293" s="51"/>
      <c r="M293" s="51"/>
      <c r="N293" s="53"/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5" customHeight="1">
      <c r="A294" s="329"/>
      <c r="B294" s="330"/>
      <c r="C294" s="327"/>
      <c r="D294" s="53"/>
      <c r="E294" s="175"/>
      <c r="F294" s="51"/>
      <c r="G294" s="51"/>
      <c r="H294" s="51"/>
      <c r="I294" s="51"/>
      <c r="J294" s="51"/>
      <c r="K294" s="51"/>
      <c r="L294" s="51"/>
      <c r="M294" s="51"/>
      <c r="N294" s="53"/>
      <c r="O294" s="54"/>
      <c r="P294" s="54"/>
      <c r="R294" s="37" t="s">
        <v>840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322" t="s">
        <v>782</v>
      </c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37" t="s">
        <v>840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323" t="s">
        <v>884</v>
      </c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37" t="s">
        <v>841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325"/>
      <c r="B297" s="258"/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37" t="s">
        <v>842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256"/>
      <c r="B298" s="258"/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37" t="s">
        <v>842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43" t="s">
        <v>841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43" t="s">
        <v>841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43" t="s">
        <v>841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43" t="s">
        <v>841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5" customHeight="1">
      <c r="F471" s="54"/>
      <c r="G471" s="54"/>
      <c r="H471" s="54"/>
      <c r="I471" s="54"/>
      <c r="J471" s="37"/>
      <c r="K471" s="54"/>
      <c r="L471" s="54"/>
      <c r="M471" s="54"/>
      <c r="O471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zoomScale="70" zoomScaleNormal="70" workbookViewId="0">
      <selection activeCell="H20" sqref="H20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34"/>
      <c r="B1" s="335"/>
      <c r="C1" s="335"/>
      <c r="D1" s="335"/>
      <c r="E1" s="335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43"/>
      <c r="B2" s="344"/>
      <c r="C2" s="344"/>
      <c r="D2" s="344"/>
      <c r="E2" s="344"/>
      <c r="F2" s="338"/>
      <c r="G2" s="338"/>
      <c r="H2" s="338"/>
      <c r="I2" s="338"/>
      <c r="J2" s="337"/>
      <c r="K2" s="338"/>
      <c r="L2" s="338"/>
      <c r="M2" s="338"/>
      <c r="N2" s="337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45"/>
    </row>
    <row r="3" spans="1:58" ht="12.75" customHeight="1">
      <c r="A3" s="336"/>
      <c r="B3" s="339"/>
      <c r="C3" s="339"/>
      <c r="D3" s="339"/>
      <c r="E3" s="339"/>
      <c r="F3" s="339"/>
      <c r="G3" s="339"/>
      <c r="H3" s="339"/>
      <c r="I3" s="339"/>
      <c r="J3" s="346"/>
      <c r="K3" s="347"/>
      <c r="L3" s="338"/>
      <c r="M3" s="338"/>
      <c r="N3" s="337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48"/>
    </row>
    <row r="4" spans="1:58" ht="12.75" customHeight="1">
      <c r="A4" s="336"/>
      <c r="B4" s="339"/>
      <c r="C4" s="339"/>
      <c r="D4" s="339"/>
      <c r="E4" s="339"/>
      <c r="F4" s="339"/>
      <c r="G4" s="339"/>
      <c r="H4" s="339"/>
      <c r="I4" s="351"/>
      <c r="J4" s="346"/>
      <c r="K4" s="347"/>
      <c r="L4" s="338"/>
      <c r="M4" s="338"/>
      <c r="N4" s="337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48"/>
    </row>
    <row r="5" spans="1:58" ht="25.5" customHeight="1">
      <c r="A5" s="341"/>
      <c r="B5" s="342"/>
      <c r="C5" s="342"/>
      <c r="D5" s="342"/>
      <c r="E5" s="342"/>
      <c r="F5" s="190"/>
      <c r="G5" s="190"/>
      <c r="H5" s="190"/>
      <c r="I5" s="190"/>
      <c r="J5" s="191"/>
      <c r="K5" s="190"/>
      <c r="L5" s="256"/>
      <c r="M5" s="353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50"/>
    </row>
    <row r="6" spans="1:58" ht="20.25" customHeight="1">
      <c r="A6" s="340" t="s">
        <v>992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31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41"/>
      <c r="B7" s="342"/>
      <c r="C7" s="342"/>
      <c r="D7" s="333"/>
      <c r="E7" s="335"/>
      <c r="F7" s="190"/>
      <c r="G7" s="190"/>
      <c r="H7" s="190"/>
      <c r="I7" s="190"/>
      <c r="J7" s="191"/>
      <c r="K7" s="190"/>
      <c r="L7" s="190"/>
      <c r="M7" s="331">
        <v>45527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52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301" t="s">
        <v>16</v>
      </c>
      <c r="B9" s="301" t="s">
        <v>520</v>
      </c>
      <c r="C9" s="301"/>
      <c r="D9" s="302" t="s">
        <v>530</v>
      </c>
      <c r="E9" s="301" t="s">
        <v>531</v>
      </c>
      <c r="F9" s="301" t="s">
        <v>532</v>
      </c>
      <c r="G9" s="301" t="s">
        <v>552</v>
      </c>
      <c r="H9" s="301" t="s">
        <v>534</v>
      </c>
      <c r="I9" s="186" t="s">
        <v>535</v>
      </c>
      <c r="J9" s="303" t="s">
        <v>536</v>
      </c>
      <c r="K9" s="187" t="s">
        <v>557</v>
      </c>
      <c r="L9" s="304" t="s">
        <v>538</v>
      </c>
      <c r="M9" s="305" t="s">
        <v>558</v>
      </c>
      <c r="N9" s="301" t="s">
        <v>559</v>
      </c>
      <c r="O9" s="186" t="s">
        <v>540</v>
      </c>
      <c r="P9" s="306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180">
        <v>1</v>
      </c>
      <c r="B10" s="177">
        <v>45523</v>
      </c>
      <c r="C10" s="181"/>
      <c r="D10" s="185" t="s">
        <v>950</v>
      </c>
      <c r="E10" s="182" t="s">
        <v>554</v>
      </c>
      <c r="F10" s="176">
        <v>1180</v>
      </c>
      <c r="G10" s="178">
        <v>1158</v>
      </c>
      <c r="H10" s="176"/>
      <c r="I10" s="176">
        <v>1220</v>
      </c>
      <c r="J10" s="178" t="s">
        <v>544</v>
      </c>
      <c r="K10" s="178"/>
      <c r="L10" s="179"/>
      <c r="M10" s="183"/>
      <c r="N10" s="178"/>
      <c r="O10" s="184"/>
      <c r="P10" s="179"/>
      <c r="Q10" s="219"/>
    </row>
    <row r="11" spans="1:58" ht="15" customHeight="1">
      <c r="A11" s="289">
        <v>2</v>
      </c>
      <c r="B11" s="290">
        <v>45524</v>
      </c>
      <c r="C11" s="291"/>
      <c r="D11" s="292" t="s">
        <v>980</v>
      </c>
      <c r="E11" s="293" t="s">
        <v>554</v>
      </c>
      <c r="F11" s="294">
        <v>50900</v>
      </c>
      <c r="G11" s="295">
        <v>50450</v>
      </c>
      <c r="H11" s="294">
        <v>50570</v>
      </c>
      <c r="I11" s="294" t="s">
        <v>982</v>
      </c>
      <c r="J11" s="307" t="s">
        <v>993</v>
      </c>
      <c r="K11" s="284">
        <f>H11-F11</f>
        <v>-330</v>
      </c>
      <c r="L11" s="308">
        <v>50</v>
      </c>
      <c r="M11" s="309">
        <f t="shared" ref="M11" si="0">(K11*N11)-L11</f>
        <v>-5000</v>
      </c>
      <c r="N11" s="284">
        <v>15</v>
      </c>
      <c r="O11" s="307" t="s">
        <v>555</v>
      </c>
      <c r="P11" s="310">
        <v>45525</v>
      </c>
      <c r="Q11" s="219"/>
    </row>
    <row r="12" spans="1:58" ht="15" customHeight="1">
      <c r="A12" s="180">
        <v>3</v>
      </c>
      <c r="B12" s="177">
        <v>45526</v>
      </c>
      <c r="C12" s="181"/>
      <c r="D12" s="185" t="s">
        <v>1053</v>
      </c>
      <c r="E12" s="182" t="s">
        <v>554</v>
      </c>
      <c r="F12" s="176">
        <v>830</v>
      </c>
      <c r="G12" s="178">
        <v>814</v>
      </c>
      <c r="H12" s="176"/>
      <c r="I12" s="176">
        <v>880</v>
      </c>
      <c r="J12" s="178" t="s">
        <v>544</v>
      </c>
      <c r="K12" s="178"/>
      <c r="L12" s="179"/>
      <c r="M12" s="183"/>
      <c r="N12" s="178"/>
      <c r="O12" s="184"/>
      <c r="P12" s="179"/>
      <c r="Q12" s="219"/>
    </row>
    <row r="13" spans="1:58" ht="14.4">
      <c r="A13" s="180"/>
      <c r="B13" s="177"/>
      <c r="C13" s="181"/>
      <c r="D13" s="185"/>
      <c r="E13" s="182"/>
      <c r="F13" s="176"/>
      <c r="G13" s="178"/>
      <c r="H13" s="176"/>
      <c r="I13" s="176"/>
      <c r="J13" s="178"/>
      <c r="K13" s="178"/>
      <c r="L13" s="179"/>
      <c r="M13" s="183"/>
      <c r="N13" s="178"/>
      <c r="O13" s="184"/>
      <c r="P13" s="179"/>
      <c r="Q13" s="219"/>
    </row>
    <row r="14" spans="1:58" ht="14.4">
      <c r="A14" s="176"/>
      <c r="B14" s="223"/>
      <c r="C14" s="220"/>
      <c r="D14" s="220"/>
      <c r="E14" s="176"/>
      <c r="F14" s="176"/>
      <c r="G14" s="176"/>
      <c r="H14" s="176"/>
      <c r="I14" s="178"/>
      <c r="J14" s="178"/>
      <c r="K14" s="176"/>
      <c r="L14" s="179"/>
      <c r="M14" s="263"/>
      <c r="N14" s="176"/>
      <c r="O14" s="178"/>
      <c r="P14" s="223"/>
      <c r="Q14" s="219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58" ht="14.4">
      <c r="A15" s="257"/>
      <c r="B15" s="219"/>
      <c r="C15" s="259"/>
      <c r="D15" s="259"/>
      <c r="E15" s="257"/>
      <c r="F15" s="257"/>
      <c r="G15" s="257"/>
      <c r="H15" s="257"/>
      <c r="I15" s="260"/>
      <c r="J15" s="260"/>
      <c r="K15" s="257"/>
      <c r="L15" s="261"/>
      <c r="M15" s="262"/>
      <c r="N15" s="257"/>
      <c r="O15" s="260"/>
      <c r="P15" s="219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16"/>
      <c r="B16" s="117"/>
      <c r="C16" s="115"/>
      <c r="D16" s="115"/>
      <c r="E16" s="116"/>
      <c r="F16" s="116"/>
      <c r="G16" s="116"/>
      <c r="H16" s="118"/>
      <c r="I16" s="118"/>
      <c r="J16" s="118"/>
      <c r="K16" s="115"/>
      <c r="L16" s="116"/>
      <c r="M16" s="116"/>
      <c r="N16" s="116"/>
      <c r="O16" s="118"/>
      <c r="P16" s="118"/>
      <c r="Q16" s="118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>
      <c r="A17" s="317" t="s">
        <v>560</v>
      </c>
      <c r="B17" s="317"/>
      <c r="C17" s="317"/>
      <c r="D17" s="317"/>
      <c r="E17" s="318"/>
      <c r="F17" s="319"/>
      <c r="G17" s="319"/>
      <c r="H17" s="319"/>
      <c r="I17" s="319"/>
      <c r="J17" s="191"/>
      <c r="K17" s="190"/>
      <c r="L17" s="190"/>
      <c r="M17" s="190"/>
      <c r="N17" s="191"/>
      <c r="O17" s="191"/>
      <c r="P17" s="37"/>
      <c r="Q17" s="37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37"/>
      <c r="AK17" s="37"/>
      <c r="AL17" s="37"/>
    </row>
    <row r="18" spans="1:38" ht="39.6">
      <c r="A18" s="301" t="s">
        <v>16</v>
      </c>
      <c r="B18" s="301" t="s">
        <v>520</v>
      </c>
      <c r="C18" s="301"/>
      <c r="D18" s="302" t="s">
        <v>530</v>
      </c>
      <c r="E18" s="301" t="s">
        <v>531</v>
      </c>
      <c r="F18" s="301" t="s">
        <v>532</v>
      </c>
      <c r="G18" s="301" t="s">
        <v>552</v>
      </c>
      <c r="H18" s="301" t="s">
        <v>534</v>
      </c>
      <c r="I18" s="301" t="s">
        <v>535</v>
      </c>
      <c r="J18" s="186" t="s">
        <v>536</v>
      </c>
      <c r="K18" s="186" t="s">
        <v>561</v>
      </c>
      <c r="L18" s="304" t="s">
        <v>538</v>
      </c>
      <c r="M18" s="305" t="s">
        <v>558</v>
      </c>
      <c r="N18" s="301" t="s">
        <v>559</v>
      </c>
      <c r="O18" s="301" t="s">
        <v>540</v>
      </c>
      <c r="P18" s="302" t="s">
        <v>541</v>
      </c>
      <c r="Q18" s="219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37"/>
      <c r="AK18" s="37"/>
      <c r="AL18" s="37"/>
    </row>
    <row r="19" spans="1:38" ht="14.4">
      <c r="A19" s="294">
        <v>1</v>
      </c>
      <c r="B19" s="310">
        <v>45513</v>
      </c>
      <c r="C19" s="311"/>
      <c r="D19" s="311" t="s">
        <v>928</v>
      </c>
      <c r="E19" s="294" t="s">
        <v>554</v>
      </c>
      <c r="F19" s="294">
        <v>285</v>
      </c>
      <c r="G19" s="294">
        <v>180</v>
      </c>
      <c r="H19" s="294">
        <v>202.5</v>
      </c>
      <c r="I19" s="295" t="s">
        <v>929</v>
      </c>
      <c r="J19" s="307" t="s">
        <v>930</v>
      </c>
      <c r="K19" s="284">
        <f>H19-F19</f>
        <v>-82.5</v>
      </c>
      <c r="L19" s="308">
        <v>50</v>
      </c>
      <c r="M19" s="309">
        <f t="shared" ref="M19:M21" si="1">(K19*N19)-L19</f>
        <v>-1287.5</v>
      </c>
      <c r="N19" s="284">
        <v>15</v>
      </c>
      <c r="O19" s="307" t="s">
        <v>555</v>
      </c>
      <c r="P19" s="310">
        <v>45513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 ht="14.4">
      <c r="A20" s="239">
        <v>2</v>
      </c>
      <c r="B20" s="312">
        <v>45517</v>
      </c>
      <c r="C20" s="313"/>
      <c r="D20" s="313" t="s">
        <v>936</v>
      </c>
      <c r="E20" s="239" t="s">
        <v>554</v>
      </c>
      <c r="F20" s="239">
        <v>175</v>
      </c>
      <c r="G20" s="239">
        <v>100</v>
      </c>
      <c r="H20" s="239">
        <v>265</v>
      </c>
      <c r="I20" s="240">
        <v>280</v>
      </c>
      <c r="J20" s="314" t="s">
        <v>937</v>
      </c>
      <c r="K20" s="238">
        <f>H20-F20</f>
        <v>90</v>
      </c>
      <c r="L20" s="315">
        <v>50</v>
      </c>
      <c r="M20" s="316">
        <f t="shared" si="1"/>
        <v>1300</v>
      </c>
      <c r="N20" s="238">
        <v>15</v>
      </c>
      <c r="O20" s="314" t="s">
        <v>545</v>
      </c>
      <c r="P20" s="312">
        <v>45517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116"/>
      <c r="AK20" s="116"/>
      <c r="AL20" s="116"/>
    </row>
    <row r="21" spans="1:38" ht="14.4">
      <c r="A21" s="294">
        <v>3</v>
      </c>
      <c r="B21" s="310">
        <v>45518</v>
      </c>
      <c r="C21" s="311"/>
      <c r="D21" s="311" t="s">
        <v>941</v>
      </c>
      <c r="E21" s="294" t="s">
        <v>554</v>
      </c>
      <c r="F21" s="294">
        <v>92.5</v>
      </c>
      <c r="G21" s="294">
        <v>45</v>
      </c>
      <c r="H21" s="294">
        <v>70</v>
      </c>
      <c r="I21" s="295">
        <v>265</v>
      </c>
      <c r="J21" s="307" t="s">
        <v>942</v>
      </c>
      <c r="K21" s="284">
        <f>H21-F21</f>
        <v>-22.5</v>
      </c>
      <c r="L21" s="308">
        <v>50</v>
      </c>
      <c r="M21" s="309">
        <f t="shared" si="1"/>
        <v>-387.5</v>
      </c>
      <c r="N21" s="284">
        <v>15</v>
      </c>
      <c r="O21" s="307" t="s">
        <v>555</v>
      </c>
      <c r="P21" s="310">
        <v>45518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16"/>
      <c r="AK21" s="116"/>
      <c r="AL21" s="116"/>
    </row>
    <row r="22" spans="1:38" s="234" customFormat="1" ht="14.4">
      <c r="A22" s="372">
        <v>4</v>
      </c>
      <c r="B22" s="370">
        <v>45520</v>
      </c>
      <c r="C22" s="313"/>
      <c r="D22" s="313" t="s">
        <v>945</v>
      </c>
      <c r="E22" s="239" t="s">
        <v>554</v>
      </c>
      <c r="F22" s="239">
        <v>245</v>
      </c>
      <c r="G22" s="320"/>
      <c r="H22" s="239">
        <v>322.5</v>
      </c>
      <c r="I22" s="321"/>
      <c r="J22" s="368" t="s">
        <v>946</v>
      </c>
      <c r="K22" s="238">
        <f t="shared" ref="K22" si="2">H22-F22</f>
        <v>77.5</v>
      </c>
      <c r="L22" s="315">
        <v>51</v>
      </c>
      <c r="M22" s="374">
        <v>572</v>
      </c>
      <c r="N22" s="376">
        <v>15</v>
      </c>
      <c r="O22" s="368" t="s">
        <v>545</v>
      </c>
      <c r="P22" s="370">
        <v>45520</v>
      </c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23" spans="1:38" s="234" customFormat="1" ht="14.4">
      <c r="A23" s="373"/>
      <c r="B23" s="371"/>
      <c r="C23" s="313"/>
      <c r="D23" s="313" t="s">
        <v>947</v>
      </c>
      <c r="E23" s="239" t="s">
        <v>981</v>
      </c>
      <c r="F23" s="239">
        <v>120</v>
      </c>
      <c r="G23" s="320"/>
      <c r="H23" s="239">
        <v>152.5</v>
      </c>
      <c r="I23" s="321"/>
      <c r="J23" s="369"/>
      <c r="K23" s="238">
        <f>F23-H23</f>
        <v>-32.5</v>
      </c>
      <c r="L23" s="315">
        <v>52</v>
      </c>
      <c r="M23" s="375"/>
      <c r="N23" s="377"/>
      <c r="O23" s="369"/>
      <c r="P23" s="371"/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3"/>
      <c r="AH23" s="231"/>
      <c r="AI23" s="231"/>
      <c r="AJ23" s="232"/>
      <c r="AK23" s="232"/>
      <c r="AL23" s="232"/>
    </row>
    <row r="24" spans="1:38" s="234" customFormat="1" ht="14.4">
      <c r="A24" s="239">
        <v>5</v>
      </c>
      <c r="B24" s="312">
        <v>45524</v>
      </c>
      <c r="C24" s="313"/>
      <c r="D24" s="313" t="s">
        <v>983</v>
      </c>
      <c r="E24" s="239" t="s">
        <v>554</v>
      </c>
      <c r="F24" s="239">
        <v>42</v>
      </c>
      <c r="G24" s="239">
        <v>25</v>
      </c>
      <c r="H24" s="239">
        <v>62.5</v>
      </c>
      <c r="I24" s="240">
        <v>80</v>
      </c>
      <c r="J24" s="314" t="s">
        <v>984</v>
      </c>
      <c r="K24" s="238">
        <f>H24-F24</f>
        <v>20.5</v>
      </c>
      <c r="L24" s="315">
        <v>50</v>
      </c>
      <c r="M24" s="316">
        <f t="shared" ref="M24:M25" si="3">(K24*N24)-L24</f>
        <v>462.5</v>
      </c>
      <c r="N24" s="238">
        <v>25</v>
      </c>
      <c r="O24" s="314" t="s">
        <v>545</v>
      </c>
      <c r="P24" s="312">
        <v>45524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ht="14.4">
      <c r="A25" s="294">
        <v>6</v>
      </c>
      <c r="B25" s="310">
        <v>45526</v>
      </c>
      <c r="C25" s="311"/>
      <c r="D25" s="311" t="s">
        <v>1054</v>
      </c>
      <c r="E25" s="294" t="s">
        <v>554</v>
      </c>
      <c r="F25" s="294">
        <v>42.5</v>
      </c>
      <c r="G25" s="294">
        <v>15</v>
      </c>
      <c r="H25" s="294">
        <v>15</v>
      </c>
      <c r="I25" s="295">
        <v>80</v>
      </c>
      <c r="J25" s="307" t="s">
        <v>1055</v>
      </c>
      <c r="K25" s="284">
        <f>H25-F25</f>
        <v>-27.5</v>
      </c>
      <c r="L25" s="308">
        <v>50</v>
      </c>
      <c r="M25" s="309">
        <f t="shared" si="3"/>
        <v>-737.5</v>
      </c>
      <c r="N25" s="284">
        <v>25</v>
      </c>
      <c r="O25" s="307" t="s">
        <v>555</v>
      </c>
      <c r="P25" s="310">
        <v>45526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116"/>
      <c r="AK25" s="116"/>
      <c r="AL25" s="116"/>
    </row>
    <row r="26" spans="1:38" s="234" customFormat="1" ht="14.4">
      <c r="A26" s="382">
        <v>7</v>
      </c>
      <c r="B26" s="380">
        <v>45526</v>
      </c>
      <c r="C26" s="276"/>
      <c r="D26" s="276" t="s">
        <v>1056</v>
      </c>
      <c r="E26" s="274" t="s">
        <v>554</v>
      </c>
      <c r="F26" s="274">
        <v>232.5</v>
      </c>
      <c r="G26" s="354"/>
      <c r="H26" s="274"/>
      <c r="I26" s="355"/>
      <c r="J26" s="378" t="s">
        <v>544</v>
      </c>
      <c r="K26" s="274"/>
      <c r="L26" s="278"/>
      <c r="M26" s="384"/>
      <c r="N26" s="382"/>
      <c r="O26" s="378"/>
      <c r="P26" s="380"/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s="234" customFormat="1" ht="14.4">
      <c r="A27" s="383"/>
      <c r="B27" s="381"/>
      <c r="C27" s="276"/>
      <c r="D27" s="276" t="s">
        <v>1057</v>
      </c>
      <c r="E27" s="274" t="s">
        <v>981</v>
      </c>
      <c r="F27" s="274">
        <v>132.5</v>
      </c>
      <c r="G27" s="354"/>
      <c r="H27" s="274"/>
      <c r="I27" s="355"/>
      <c r="J27" s="379"/>
      <c r="K27" s="274"/>
      <c r="L27" s="278"/>
      <c r="M27" s="385"/>
      <c r="N27" s="383"/>
      <c r="O27" s="379"/>
      <c r="P27" s="381"/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s="234" customFormat="1" ht="14.4">
      <c r="A28" s="274"/>
      <c r="B28" s="275"/>
      <c r="C28" s="276"/>
      <c r="D28" s="276"/>
      <c r="E28" s="274"/>
      <c r="F28" s="274"/>
      <c r="G28" s="274"/>
      <c r="H28" s="274"/>
      <c r="I28" s="277"/>
      <c r="J28" s="277"/>
      <c r="K28" s="274"/>
      <c r="L28" s="278"/>
      <c r="M28" s="279"/>
      <c r="N28" s="274"/>
      <c r="O28" s="277"/>
      <c r="P28" s="275"/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4">
      <c r="A29" s="274"/>
      <c r="B29" s="275"/>
      <c r="C29" s="276"/>
      <c r="D29" s="276"/>
      <c r="E29" s="274"/>
      <c r="F29" s="274"/>
      <c r="G29" s="274"/>
      <c r="H29" s="274"/>
      <c r="I29" s="277"/>
      <c r="J29" s="277"/>
      <c r="K29" s="274"/>
      <c r="L29" s="278"/>
      <c r="M29" s="279"/>
      <c r="N29" s="274"/>
      <c r="O29" s="277"/>
      <c r="P29" s="275"/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8" spans="4:4">
      <c r="D38" s="332"/>
    </row>
  </sheetData>
  <mergeCells count="14">
    <mergeCell ref="O26:O27"/>
    <mergeCell ref="P26:P27"/>
    <mergeCell ref="A26:A27"/>
    <mergeCell ref="B26:B27"/>
    <mergeCell ref="J26:J27"/>
    <mergeCell ref="M26:M27"/>
    <mergeCell ref="N26:N27"/>
    <mergeCell ref="O22:O23"/>
    <mergeCell ref="P22:P23"/>
    <mergeCell ref="A22:A23"/>
    <mergeCell ref="B22:B23"/>
    <mergeCell ref="J22:J23"/>
    <mergeCell ref="M22:M23"/>
    <mergeCell ref="N22:N23"/>
  </mergeCells>
  <hyperlinks>
    <hyperlink ref="M5" location="Main!A1" display="Back To Main Page"/>
    <hyperlink ref="M14" location="Main!A1" display="Back To Main Page"/>
  </hyperlinks>
  <pageMargins left="0.7" right="0.7" top="0.75" bottom="0.75" header="0.3" footer="0.3"/>
  <ignoredErrors>
    <ignoredError sqref="K2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2024-08-22T16:01:38Z</dcterms:modified>
</cp:coreProperties>
</file>