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F9AFE322-99C3-4576-A4E4-A4B542B23590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7" l="1"/>
  <c r="L27" i="7" s="1"/>
  <c r="K92" i="7"/>
  <c r="L92" i="7" s="1"/>
  <c r="K95" i="7"/>
  <c r="L95" i="7" s="1"/>
  <c r="M94" i="7"/>
  <c r="K94" i="7" s="1"/>
  <c r="L143" i="7"/>
  <c r="K143" i="7" s="1"/>
  <c r="L144" i="7"/>
  <c r="K144" i="7" s="1"/>
  <c r="K26" i="7"/>
  <c r="L26" i="7" s="1"/>
  <c r="K85" i="7"/>
  <c r="L85" i="7" s="1"/>
  <c r="M93" i="7"/>
  <c r="K93" i="7" s="1"/>
  <c r="K91" i="7"/>
  <c r="L91" i="7" s="1"/>
  <c r="M90" i="7"/>
  <c r="K90" i="7" s="1"/>
  <c r="M89" i="7"/>
  <c r="K89" i="7" s="1"/>
  <c r="K81" i="7"/>
  <c r="L81" i="7" s="1"/>
  <c r="K311" i="7"/>
  <c r="L311" i="7" s="1"/>
  <c r="K88" i="7"/>
  <c r="L88" i="7" s="1"/>
  <c r="K25" i="7"/>
  <c r="L25" i="7" s="1"/>
  <c r="L142" i="7"/>
  <c r="K142" i="7" s="1"/>
  <c r="K87" i="7"/>
  <c r="L87" i="7" s="1"/>
  <c r="K75" i="7"/>
  <c r="L75" i="7" s="1"/>
  <c r="K78" i="7"/>
  <c r="L78" i="7" s="1"/>
  <c r="K80" i="7"/>
  <c r="L80" i="7" s="1"/>
  <c r="K82" i="7"/>
  <c r="L82" i="7" s="1"/>
  <c r="K20" i="7"/>
  <c r="L20" i="7" s="1"/>
  <c r="K23" i="7"/>
  <c r="L23" i="7" s="1"/>
  <c r="K86" i="7"/>
  <c r="L86" i="7" s="1"/>
  <c r="K84" i="7"/>
  <c r="L84" i="7" s="1"/>
  <c r="K83" i="7"/>
  <c r="L83" i="7" s="1"/>
  <c r="L140" i="7"/>
  <c r="K140" i="7" s="1"/>
  <c r="L141" i="7"/>
  <c r="K141" i="7" s="1"/>
  <c r="K22" i="7" l="1"/>
  <c r="L22" i="7" s="1"/>
  <c r="K21" i="7"/>
  <c r="L21" i="7" s="1"/>
  <c r="K24" i="7"/>
  <c r="L24" i="7" s="1"/>
  <c r="K76" i="7"/>
  <c r="L76" i="7" s="1"/>
  <c r="K74" i="7"/>
  <c r="L74" i="7" s="1"/>
  <c r="K79" i="7"/>
  <c r="L79" i="7" s="1"/>
  <c r="K77" i="7"/>
  <c r="L77" i="7" s="1"/>
  <c r="L139" i="7"/>
  <c r="K139" i="7" s="1"/>
  <c r="L135" i="7"/>
  <c r="K135" i="7" s="1"/>
  <c r="L134" i="7"/>
  <c r="K134" i="7" s="1"/>
  <c r="L138" i="7"/>
  <c r="K138" i="7" s="1"/>
  <c r="L137" i="7"/>
  <c r="K137" i="7" s="1"/>
  <c r="L136" i="7"/>
  <c r="K136" i="7" s="1"/>
  <c r="L133" i="7"/>
  <c r="K133" i="7" s="1"/>
  <c r="K73" i="7"/>
  <c r="L73" i="7" s="1"/>
  <c r="K69" i="7"/>
  <c r="L69" i="7" s="1"/>
  <c r="K68" i="7"/>
  <c r="L68" i="7" s="1"/>
  <c r="K61" i="7"/>
  <c r="L61" i="7" s="1"/>
  <c r="K71" i="7"/>
  <c r="L71" i="7" s="1"/>
  <c r="K19" i="7"/>
  <c r="L19" i="7" s="1"/>
  <c r="K11" i="7"/>
  <c r="L11" i="7" s="1"/>
  <c r="K17" i="7" l="1"/>
  <c r="L17" i="7" s="1"/>
  <c r="K72" i="7"/>
  <c r="L72" i="7" s="1"/>
  <c r="L132" i="7"/>
  <c r="K132" i="7" s="1"/>
  <c r="L131" i="7"/>
  <c r="K131" i="7" s="1"/>
  <c r="L130" i="7"/>
  <c r="K130" i="7" s="1"/>
  <c r="L129" i="7"/>
  <c r="K129" i="7" s="1"/>
  <c r="L128" i="7"/>
  <c r="K128" i="7" s="1"/>
  <c r="L127" i="7"/>
  <c r="K127" i="7" s="1"/>
  <c r="L126" i="7"/>
  <c r="K126" i="7" s="1"/>
  <c r="K70" i="7"/>
  <c r="L70" i="7" s="1"/>
  <c r="K67" i="7"/>
  <c r="L67" i="7" s="1"/>
  <c r="K66" i="7"/>
  <c r="L66" i="7" s="1"/>
  <c r="K16" i="7"/>
  <c r="L16" i="7" s="1"/>
  <c r="K18" i="7"/>
  <c r="L18" i="7" s="1"/>
  <c r="K58" i="7"/>
  <c r="L58" i="7" s="1"/>
  <c r="K63" i="7"/>
  <c r="L63" i="7" s="1"/>
  <c r="K57" i="7" l="1"/>
  <c r="L57" i="7" s="1"/>
  <c r="K65" i="7"/>
  <c r="L65" i="7" s="1"/>
  <c r="K64" i="7"/>
  <c r="L64" i="7" s="1"/>
  <c r="K62" i="7"/>
  <c r="L62" i="7" s="1"/>
  <c r="K44" i="7"/>
  <c r="L44" i="7" s="1"/>
  <c r="L125" i="7"/>
  <c r="K125" i="7" s="1"/>
  <c r="L123" i="7"/>
  <c r="K123" i="7" s="1"/>
  <c r="K60" i="7"/>
  <c r="L60" i="7" s="1"/>
  <c r="L124" i="7"/>
  <c r="K124" i="7" s="1"/>
  <c r="K56" i="7"/>
  <c r="L56" i="7" s="1"/>
  <c r="K59" i="7"/>
  <c r="L59" i="7" s="1"/>
  <c r="L108" i="7" l="1"/>
  <c r="K108" i="7" s="1"/>
  <c r="L120" i="7"/>
  <c r="K120" i="7" s="1"/>
  <c r="K52" i="7"/>
  <c r="L52" i="7" s="1"/>
  <c r="K55" i="7"/>
  <c r="L55" i="7" s="1"/>
  <c r="L122" i="7"/>
  <c r="K122" i="7" s="1"/>
  <c r="L107" i="7"/>
  <c r="K107" i="7" s="1"/>
  <c r="K54" i="7"/>
  <c r="L54" i="7" s="1"/>
  <c r="L121" i="7"/>
  <c r="K121" i="7" s="1"/>
  <c r="K53" i="7"/>
  <c r="L53" i="7" s="1"/>
  <c r="K49" i="7"/>
  <c r="L49" i="7" s="1"/>
  <c r="K48" i="7"/>
  <c r="L48" i="7" s="1"/>
  <c r="K51" i="7"/>
  <c r="L51" i="7" s="1"/>
  <c r="K50" i="7"/>
  <c r="L50" i="7" s="1"/>
  <c r="K47" i="7"/>
  <c r="L47" i="7" s="1"/>
  <c r="K14" i="7"/>
  <c r="L14" i="7" s="1"/>
  <c r="L119" i="7"/>
  <c r="K119" i="7" s="1"/>
  <c r="K45" i="7"/>
  <c r="L45" i="7" s="1"/>
  <c r="K40" i="7"/>
  <c r="L40" i="7" s="1"/>
  <c r="K15" i="7"/>
  <c r="L15" i="7" s="1"/>
  <c r="K46" i="7"/>
  <c r="L46" i="7" s="1"/>
  <c r="L118" i="7"/>
  <c r="K118" i="7" s="1"/>
  <c r="K43" i="7" l="1"/>
  <c r="L43" i="7" s="1"/>
  <c r="K42" i="7"/>
  <c r="L42" i="7" s="1"/>
  <c r="K41" i="7"/>
  <c r="L41" i="7" s="1"/>
  <c r="K39" i="7"/>
  <c r="L39" i="7" s="1"/>
  <c r="K10" i="7"/>
  <c r="L10" i="7" s="1"/>
  <c r="K12" i="7"/>
  <c r="L12" i="7" s="1"/>
  <c r="K38" i="7"/>
  <c r="L38" i="7" s="1"/>
  <c r="M7" i="7" l="1"/>
  <c r="F299" i="7" l="1"/>
  <c r="K300" i="7"/>
  <c r="L300" i="7" s="1"/>
  <c r="K291" i="7"/>
  <c r="L291" i="7" s="1"/>
  <c r="K294" i="7"/>
  <c r="L294" i="7" s="1"/>
  <c r="K302" i="7" l="1"/>
  <c r="L302" i="7" s="1"/>
  <c r="F293" i="7"/>
  <c r="F292" i="7"/>
  <c r="F290" i="7"/>
  <c r="K290" i="7" s="1"/>
  <c r="L290" i="7" s="1"/>
  <c r="F270" i="7"/>
  <c r="F222" i="7"/>
  <c r="K301" i="7" l="1"/>
  <c r="L301" i="7" s="1"/>
  <c r="K299" i="7"/>
  <c r="L299" i="7" s="1"/>
  <c r="K305" i="7"/>
  <c r="L305" i="7" s="1"/>
  <c r="K306" i="7"/>
  <c r="L306" i="7" s="1"/>
  <c r="K298" i="7"/>
  <c r="L298" i="7" s="1"/>
  <c r="K308" i="7"/>
  <c r="L308" i="7" s="1"/>
  <c r="K304" i="7"/>
  <c r="L304" i="7" s="1"/>
  <c r="K297" i="7" l="1"/>
  <c r="L297" i="7" s="1"/>
  <c r="K286" i="7"/>
  <c r="L286" i="7" s="1"/>
  <c r="K288" i="7"/>
  <c r="L288" i="7" s="1"/>
  <c r="K285" i="7"/>
  <c r="L285" i="7" s="1"/>
  <c r="K287" i="7"/>
  <c r="L287" i="7" s="1"/>
  <c r="K216" i="7"/>
  <c r="L216" i="7" s="1"/>
  <c r="K269" i="7"/>
  <c r="L269" i="7" s="1"/>
  <c r="K283" i="7"/>
  <c r="L283" i="7" s="1"/>
  <c r="K284" i="7"/>
  <c r="L284" i="7" s="1"/>
  <c r="K282" i="7"/>
  <c r="L282" i="7" s="1"/>
  <c r="K281" i="7"/>
  <c r="L281" i="7" s="1"/>
  <c r="K280" i="7"/>
  <c r="L280" i="7" s="1"/>
  <c r="K279" i="7"/>
  <c r="L279" i="7" s="1"/>
  <c r="K278" i="7"/>
  <c r="L278" i="7" s="1"/>
  <c r="K277" i="7"/>
  <c r="L277" i="7" s="1"/>
  <c r="K276" i="7"/>
  <c r="L276" i="7" s="1"/>
  <c r="K274" i="7"/>
  <c r="L274" i="7" s="1"/>
  <c r="K272" i="7"/>
  <c r="L272" i="7" s="1"/>
  <c r="K271" i="7"/>
  <c r="L271" i="7" s="1"/>
  <c r="K270" i="7"/>
  <c r="L270" i="7" s="1"/>
  <c r="K266" i="7"/>
  <c r="L266" i="7" s="1"/>
  <c r="K265" i="7"/>
  <c r="L265" i="7" s="1"/>
  <c r="K264" i="7"/>
  <c r="L264" i="7" s="1"/>
  <c r="K261" i="7"/>
  <c r="L261" i="7" s="1"/>
  <c r="K260" i="7"/>
  <c r="L260" i="7" s="1"/>
  <c r="K259" i="7"/>
  <c r="L259" i="7" s="1"/>
  <c r="K258" i="7"/>
  <c r="L258" i="7" s="1"/>
  <c r="K257" i="7"/>
  <c r="L257" i="7" s="1"/>
  <c r="K256" i="7"/>
  <c r="L256" i="7" s="1"/>
  <c r="K254" i="7"/>
  <c r="L254" i="7" s="1"/>
  <c r="K253" i="7"/>
  <c r="L253" i="7" s="1"/>
  <c r="K252" i="7"/>
  <c r="L252" i="7" s="1"/>
  <c r="K251" i="7"/>
  <c r="L251" i="7" s="1"/>
  <c r="K250" i="7"/>
  <c r="L250" i="7" s="1"/>
  <c r="K249" i="7"/>
  <c r="L249" i="7" s="1"/>
  <c r="K248" i="7"/>
  <c r="L248" i="7" s="1"/>
  <c r="K247" i="7"/>
  <c r="L247" i="7" s="1"/>
  <c r="K246" i="7"/>
  <c r="L246" i="7" s="1"/>
  <c r="K244" i="7"/>
  <c r="L244" i="7" s="1"/>
  <c r="K242" i="7"/>
  <c r="L242" i="7" s="1"/>
  <c r="K240" i="7"/>
  <c r="L240" i="7" s="1"/>
  <c r="K238" i="7"/>
  <c r="L238" i="7" s="1"/>
  <c r="K237" i="7"/>
  <c r="L237" i="7" s="1"/>
  <c r="K236" i="7"/>
  <c r="L236" i="7" s="1"/>
  <c r="K234" i="7"/>
  <c r="L234" i="7" s="1"/>
  <c r="K233" i="7"/>
  <c r="L233" i="7" s="1"/>
  <c r="K232" i="7"/>
  <c r="L232" i="7" s="1"/>
  <c r="K231" i="7"/>
  <c r="K230" i="7"/>
  <c r="L230" i="7" s="1"/>
  <c r="K229" i="7"/>
  <c r="L229" i="7" s="1"/>
  <c r="K227" i="7"/>
  <c r="L227" i="7" s="1"/>
  <c r="K226" i="7"/>
  <c r="L226" i="7" s="1"/>
  <c r="K225" i="7"/>
  <c r="L225" i="7" s="1"/>
  <c r="K224" i="7"/>
  <c r="L224" i="7" s="1"/>
  <c r="K223" i="7"/>
  <c r="L223" i="7" s="1"/>
  <c r="K222" i="7"/>
  <c r="L222" i="7" s="1"/>
  <c r="H221" i="7"/>
  <c r="K221" i="7" s="1"/>
  <c r="L221" i="7" s="1"/>
  <c r="K218" i="7"/>
  <c r="L218" i="7" s="1"/>
  <c r="K217" i="7"/>
  <c r="L217" i="7" s="1"/>
  <c r="K215" i="7"/>
  <c r="L215" i="7" s="1"/>
  <c r="K214" i="7"/>
  <c r="L214" i="7" s="1"/>
  <c r="K211" i="7"/>
  <c r="L211" i="7" s="1"/>
  <c r="K210" i="7"/>
  <c r="L210" i="7" s="1"/>
  <c r="K209" i="7"/>
  <c r="L209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H187" i="7"/>
  <c r="K187" i="7" s="1"/>
  <c r="L187" i="7" s="1"/>
  <c r="F186" i="7"/>
  <c r="K186" i="7" s="1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K165" i="7"/>
  <c r="L165" i="7" s="1"/>
  <c r="K164" i="7"/>
  <c r="L164" i="7" s="1"/>
  <c r="K163" i="7"/>
  <c r="L163" i="7" s="1"/>
  <c r="K162" i="7"/>
  <c r="L162" i="7" s="1"/>
  <c r="K161" i="7"/>
  <c r="L161" i="7" s="1"/>
  <c r="K160" i="7"/>
  <c r="L160" i="7" s="1"/>
  <c r="K159" i="7"/>
  <c r="L159" i="7" s="1"/>
  <c r="D7" i="6"/>
  <c r="K6" i="4"/>
  <c r="K6" i="3"/>
  <c r="L6" i="2"/>
</calcChain>
</file>

<file path=xl/sharedStrings.xml><?xml version="1.0" encoding="utf-8"?>
<sst xmlns="http://schemas.openxmlformats.org/spreadsheetml/2006/main" count="8062" uniqueCount="3924">
  <si>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</si>
  <si>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</si>
  <si>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</si>
  <si>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</si>
  <si>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</si>
  <si>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</si>
  <si>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</si>
  <si>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</si>
  <si>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</si>
  <si>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</si>
  <si>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</si>
  <si>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</si>
  <si>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</si>
  <si>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</si>
  <si>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</si>
  <si>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</si>
  <si>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</si>
  <si>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</si>
  <si>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</si>
  <si>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</si>
  <si>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</si>
  <si>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</si>
  <si>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</si>
  <si>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</si>
  <si>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</si>
  <si>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</si>
  <si>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</si>
  <si>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</si>
  <si>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</si>
  <si>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</si>
  <si>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</si>
  <si>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</si>
  <si>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</si>
  <si>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</si>
  <si>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</si>
  <si>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</si>
  <si>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</si>
  <si>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</si>
  <si>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</si>
  <si>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</si>
  <si>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</si>
  <si>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</si>
  <si>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</si>
  <si>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</si>
  <si>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</si>
  <si>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</si>
  <si>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</si>
  <si>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</si>
  <si>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</si>
  <si>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</si>
  <si>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</si>
  <si>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</si>
  <si>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</si>
  <si>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</si>
  <si>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</si>
  <si>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</si>
  <si>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</si>
  <si>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</si>
  <si>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</si>
  <si>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</si>
  <si>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</si>
  <si>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</si>
  <si>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</si>
  <si>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</si>
  <si>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</si>
  <si>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</si>
  <si>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</si>
  <si>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</si>
  <si>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</si>
  <si>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</si>
  <si>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</si>
  <si>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</si>
  <si>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</si>
  <si>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</si>
  <si>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</si>
  <si>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</si>
  <si>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</si>
  <si>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</si>
  <si>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</si>
  <si>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</si>
  <si>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</si>
  <si>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</si>
  <si>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</si>
  <si>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</si>
  <si>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</si>
  <si>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</si>
  <si>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</si>
  <si>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</si>
  <si>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</si>
  <si>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</si>
  <si>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</si>
  <si>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</si>
  <si>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</si>
  <si>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</si>
  <si>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</si>
  <si>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</si>
  <si>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</si>
  <si>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</si>
  <si>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</si>
  <si>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</si>
  <si>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</si>
  <si>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</si>
  <si>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</si>
  <si>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</si>
  <si>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</si>
  <si>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</si>
  <si>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</si>
  <si>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</si>
  <si>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</si>
  <si>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</si>
  <si>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</si>
  <si>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</si>
  <si>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</si>
  <si>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</si>
  <si>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</si>
  <si>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</si>
  <si>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</si>
  <si>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</si>
  <si>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</si>
  <si>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</si>
  <si>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</si>
  <si>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</si>
  <si>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</si>
  <si>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</si>
  <si>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</si>
  <si>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</si>
  <si>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</si>
  <si>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</si>
  <si>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</si>
  <si>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</si>
  <si>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</si>
  <si>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</si>
  <si>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</si>
  <si>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</si>
  <si>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</si>
  <si>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</si>
  <si>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</si>
  <si>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</si>
  <si>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</si>
  <si>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</si>
  <si>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</si>
  <si>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</si>
  <si>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</si>
  <si>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</si>
  <si>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</si>
  <si>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</si>
  <si>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</si>
  <si>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</si>
  <si>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</si>
  <si>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</si>
  <si>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</si>
  <si>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</si>
  <si>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</si>
  <si>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</si>
  <si>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</si>
  <si>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</si>
  <si>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</si>
  <si>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</si>
  <si>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</si>
  <si>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</si>
  <si>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</si>
  <si>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</si>
  <si>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</si>
  <si>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</si>
  <si>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</si>
  <si>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</si>
  <si>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</si>
  <si>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</si>
  <si>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</si>
  <si>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</si>
  <si>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</si>
  <si>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</si>
  <si>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</si>
  <si>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</si>
  <si>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</si>
  <si>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</si>
  <si>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</si>
  <si>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</si>
  <si>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</si>
  <si>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</si>
  <si>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</si>
  <si>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</si>
  <si>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</si>
  <si>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</si>
  <si>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</si>
  <si>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</si>
  <si>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</si>
  <si>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</si>
  <si>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</si>
  <si>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</si>
  <si>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</si>
  <si>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</si>
  <si>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</si>
  <si>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</si>
  <si>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</si>
  <si>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</si>
  <si>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</si>
  <si>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</si>
  <si>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</si>
  <si>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</si>
  <si>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</si>
  <si>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</si>
  <si>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</si>
  <si>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</si>
  <si>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</si>
  <si>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</si>
  <si>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</si>
  <si>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</si>
  <si>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</si>
  <si>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</si>
  <si>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</si>
  <si>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</si>
  <si>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</si>
  <si>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</si>
  <si>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</si>
  <si>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</si>
  <si>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</si>
  <si>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</si>
  <si>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</si>
  <si>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</si>
  <si>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</si>
  <si>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</si>
  <si>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</si>
  <si>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</si>
  <si>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</si>
  <si>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</si>
  <si>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</si>
  <si>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</si>
  <si>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</si>
  <si>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</si>
  <si>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</si>
  <si>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</si>
  <si>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</si>
  <si>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</si>
  <si>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</si>
  <si>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</si>
  <si>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</si>
  <si>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</si>
  <si>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</si>
  <si>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</si>
  <si>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</si>
  <si>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</si>
  <si>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</si>
  <si>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</si>
  <si>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</si>
  <si>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</si>
  <si>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</si>
  <si>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</si>
  <si>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</si>
  <si>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</si>
  <si>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</si>
  <si>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</si>
  <si>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</si>
  <si>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</si>
  <si>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</si>
  <si>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</si>
  <si>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</si>
  <si>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</si>
  <si>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</si>
  <si>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</si>
  <si>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</si>
  <si>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</si>
  <si>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</si>
  <si>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</si>
  <si>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</si>
  <si>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</si>
  <si>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</si>
  <si>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</si>
  <si>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</si>
  <si>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</si>
  <si>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</si>
  <si>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</si>
  <si>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</si>
  <si>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</si>
  <si>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</si>
  <si>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</si>
  <si>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</si>
  <si>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</si>
  <si>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</si>
  <si>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</si>
  <si>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</si>
  <si>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</si>
  <si>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</si>
  <si>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</si>
  <si>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</si>
  <si>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</si>
  <si>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</si>
  <si>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</si>
  <si>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</si>
  <si>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</si>
  <si>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</si>
  <si>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</si>
  <si>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</si>
  <si>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</si>
  <si>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</si>
  <si>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</si>
  <si>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</si>
  <si>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</si>
  <si>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</si>
  <si>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</si>
  <si>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</si>
  <si>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</si>
  <si>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</si>
  <si>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</si>
  <si>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</si>
  <si>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</si>
  <si>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</si>
  <si>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</si>
  <si>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</si>
  <si>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</si>
  <si>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</si>
  <si>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</si>
  <si>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</si>
  <si>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</si>
  <si>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</si>
  <si>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</si>
  <si>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</si>
  <si>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</si>
  <si>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</si>
  <si>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</si>
  <si>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</si>
  <si>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</si>
  <si>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</si>
  <si>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</si>
  <si>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</si>
  <si>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</si>
  <si>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</si>
  <si>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</si>
  <si>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</si>
  <si>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</si>
  <si>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</si>
  <si>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</si>
  <si>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</si>
  <si>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</si>
  <si>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</si>
  <si>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</si>
  <si>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</si>
  <si>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</si>
  <si>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</si>
  <si>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</si>
  <si>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</si>
  <si>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</si>
  <si>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</si>
  <si>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</si>
  <si>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</si>
  <si>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</si>
  <si>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</si>
  <si>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</si>
  <si>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</si>
  <si>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</si>
  <si>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</si>
  <si>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</si>
  <si>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</si>
  <si>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</si>
  <si>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</si>
  <si>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</si>
  <si>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</si>
  <si>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</si>
  <si>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</si>
  <si>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</si>
  <si>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</si>
  <si>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</si>
  <si>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</si>
  <si>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</si>
  <si>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</si>
  <si>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</si>
  <si>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</si>
  <si>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</si>
  <si>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</si>
  <si>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</si>
  <si>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</si>
  <si>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</si>
  <si>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</si>
  <si>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</si>
  <si>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</si>
  <si>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</si>
  <si>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</si>
  <si>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</si>
  <si>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</si>
  <si>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</si>
  <si>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</si>
  <si>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</si>
  <si>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</si>
  <si>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</si>
  <si>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</si>
  <si>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</si>
  <si>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</si>
  <si>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</si>
  <si>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</si>
  <si>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</si>
  <si>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</si>
  <si>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</si>
  <si>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</si>
  <si>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</si>
  <si>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</si>
  <si>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</si>
  <si>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</si>
  <si>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</si>
  <si>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</si>
  <si>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</si>
  <si>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</si>
  <si>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</si>
  <si>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</si>
  <si>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</si>
  <si>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</si>
  <si>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</si>
  <si>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</si>
  <si>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</si>
  <si>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</si>
  <si>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</si>
  <si>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</si>
  <si>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</si>
  <si>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</si>
  <si>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</si>
  <si>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</si>
  <si>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</si>
  <si>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</si>
  <si>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</si>
  <si>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</si>
  <si>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</si>
  <si>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</si>
  <si>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</si>
  <si>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</si>
  <si>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</si>
  <si>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</si>
  <si>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</si>
  <si>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</si>
  <si>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</si>
  <si>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</si>
  <si>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</si>
  <si>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</si>
  <si>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</si>
  <si>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</si>
  <si>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</si>
  <si>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</si>
  <si>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</si>
  <si>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</si>
  <si>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</si>
  <si>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</si>
  <si>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</si>
  <si>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</si>
  <si>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</si>
  <si>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</si>
  <si>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</si>
  <si>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</si>
  <si>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</si>
  <si>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</si>
  <si>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</si>
  <si>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</si>
  <si>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</si>
  <si>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</si>
  <si>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</si>
  <si>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</si>
  <si>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</si>
  <si>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</si>
  <si>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</si>
  <si>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</si>
  <si>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</si>
  <si>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</si>
  <si>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</si>
  <si>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</si>
  <si>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</si>
  <si>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</si>
  <si>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</si>
  <si>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</si>
  <si>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</si>
  <si>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</si>
  <si>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</si>
  <si>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</si>
  <si>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</si>
  <si>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</si>
  <si>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</si>
  <si>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</si>
  <si>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</si>
  <si>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</si>
  <si>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</si>
  <si>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</si>
  <si>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</si>
  <si>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</si>
  <si>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</si>
  <si>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</si>
  <si>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</si>
  <si>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</si>
  <si>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</si>
  <si>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</si>
  <si>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</si>
  <si>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</si>
  <si>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</si>
  <si>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</si>
  <si>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</si>
  <si>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</si>
  <si>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</si>
  <si>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</si>
  <si>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</si>
  <si>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</si>
  <si>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</si>
  <si>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</si>
  <si>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</si>
  <si>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</si>
  <si>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</si>
  <si>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</si>
  <si>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</si>
  <si>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</si>
  <si>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</si>
  <si>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</si>
  <si>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</si>
  <si>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</si>
  <si>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</si>
  <si>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</si>
  <si>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</si>
  <si>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</si>
  <si>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</si>
  <si>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</si>
  <si>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</si>
  <si>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</si>
  <si>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</si>
  <si>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</si>
  <si>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</si>
  <si>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</si>
  <si>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</si>
  <si>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</si>
  <si>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</si>
  <si>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</si>
  <si>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</si>
  <si>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</si>
  <si>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</si>
  <si>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</si>
  <si>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</si>
  <si>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</si>
  <si>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</si>
  <si>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</si>
  <si>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</si>
  <si>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</si>
  <si>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</si>
  <si>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</si>
  <si>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</si>
  <si>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</si>
  <si>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</si>
  <si>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</si>
  <si>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</si>
  <si>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</si>
  <si>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</si>
  <si>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</si>
  <si>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</si>
  <si>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</si>
  <si>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</si>
  <si>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</si>
  <si>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</si>
  <si>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</si>
  <si>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</si>
  <si>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</si>
  <si>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</si>
  <si>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</si>
  <si>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</si>
  <si>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</si>
  <si>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</si>
  <si>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</si>
  <si>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</si>
  <si>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</si>
  <si>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</si>
  <si>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</si>
  <si>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</si>
  <si>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</si>
  <si>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</si>
  <si>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</si>
  <si>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</si>
  <si>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</si>
  <si>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</si>
  <si>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</si>
  <si>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</si>
  <si>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</si>
  <si>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</si>
  <si>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</si>
  <si>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</si>
  <si>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</si>
  <si>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</si>
  <si>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</si>
  <si>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</si>
  <si>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</si>
  <si>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</si>
  <si>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</si>
  <si>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</si>
  <si>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</si>
  <si>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</si>
  <si>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</si>
  <si>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</si>
  <si>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</si>
  <si>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</si>
  <si>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</si>
  <si>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</si>
  <si>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</si>
  <si>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</si>
  <si>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</si>
  <si>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</si>
  <si>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</si>
  <si>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</si>
  <si>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</si>
  <si>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</si>
  <si>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</si>
  <si>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</si>
  <si>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</si>
  <si>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</si>
  <si>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</si>
  <si>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</si>
  <si>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</si>
  <si>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</si>
  <si>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</si>
  <si>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</si>
  <si>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</si>
  <si>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</si>
  <si>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</si>
  <si>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</si>
  <si>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</si>
  <si>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</si>
  <si>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</si>
  <si>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</si>
  <si>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</si>
  <si>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</si>
  <si>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</si>
  <si>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</si>
  <si>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</si>
  <si>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</si>
  <si>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</si>
  <si>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</si>
  <si>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</si>
  <si>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</si>
  <si>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</si>
  <si>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</si>
  <si>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</si>
  <si>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</si>
  <si>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</si>
  <si>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</si>
  <si>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</si>
  <si>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</si>
  <si>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</si>
  <si>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</si>
  <si>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</si>
  <si>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</si>
  <si>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</si>
  <si>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</si>
  <si>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</si>
  <si>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</si>
  <si>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</si>
  <si>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</si>
  <si>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</si>
  <si>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</si>
  <si>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</si>
  <si>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</si>
  <si>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</si>
  <si>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</si>
  <si>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</si>
  <si>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</si>
  <si>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</si>
  <si>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</si>
  <si>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</si>
  <si>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</si>
  <si>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</si>
  <si>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</si>
  <si>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</si>
  <si>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</si>
  <si>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</si>
  <si>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</si>
  <si>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</si>
  <si>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</si>
  <si>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</si>
  <si>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</si>
  <si>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</si>
  <si>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</si>
  <si>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</si>
  <si>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</si>
  <si>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</si>
  <si>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</si>
  <si>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</si>
  <si>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</si>
  <si>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</si>
  <si>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</si>
  <si>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</si>
  <si>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</si>
  <si>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</si>
  <si>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</si>
  <si>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</si>
  <si>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</si>
  <si>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</si>
  <si>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</si>
  <si>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</si>
  <si>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</si>
  <si>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</si>
  <si>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</si>
  <si>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</si>
  <si>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</si>
  <si>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</si>
  <si>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</si>
  <si>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</si>
  <si>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</si>
  <si>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</si>
  <si>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</si>
  <si>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</si>
  <si>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</si>
  <si>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</si>
  <si>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</si>
  <si>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</si>
  <si>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</si>
  <si>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</si>
  <si>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</si>
  <si>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</si>
  <si>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</si>
  <si>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</si>
  <si>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</si>
  <si>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</si>
  <si>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</si>
  <si>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</si>
  <si>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</si>
  <si>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</si>
  <si>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</si>
  <si>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</si>
  <si>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</si>
  <si>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</si>
  <si>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</si>
  <si>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</si>
  <si>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</si>
  <si>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</si>
  <si>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</si>
  <si>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</si>
  <si>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</si>
  <si>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</si>
  <si>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</si>
  <si>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</si>
  <si>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</si>
  <si>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</si>
  <si>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</si>
  <si>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</si>
  <si>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</si>
  <si>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</si>
  <si>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</si>
  <si>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</si>
  <si>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</si>
  <si>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</si>
  <si>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</si>
  <si>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</si>
  <si>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</si>
  <si>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</si>
  <si>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</si>
  <si>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</si>
  <si>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</si>
  <si>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</si>
  <si>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</si>
  <si>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</si>
  <si>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</si>
  <si>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</si>
  <si>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</si>
  <si>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</si>
  <si>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</si>
  <si>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</si>
  <si>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</si>
  <si>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</si>
  <si>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</si>
  <si>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</si>
  <si>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</si>
  <si>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</si>
  <si>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</si>
  <si>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</si>
  <si>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</si>
  <si>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</si>
  <si>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</si>
  <si>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</si>
  <si>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</si>
  <si>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</si>
  <si>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</si>
  <si>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</si>
  <si>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</si>
  <si>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</si>
  <si>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</si>
  <si>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</si>
  <si>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</si>
  <si>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</si>
  <si>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</si>
  <si>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</si>
  <si>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</si>
  <si>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</si>
  <si>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</si>
  <si>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</si>
  <si>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</si>
  <si>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</si>
  <si>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</si>
  <si>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</si>
  <si>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</si>
  <si>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</si>
  <si>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</si>
  <si>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</si>
  <si>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</si>
  <si>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</si>
  <si>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</si>
  <si>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</si>
  <si>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</si>
  <si>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</si>
  <si>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</si>
  <si>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</si>
  <si>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</si>
  <si>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</si>
  <si>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</si>
  <si>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</si>
  <si>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</si>
  <si>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</si>
  <si>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</si>
  <si>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</si>
  <si>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</si>
  <si>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</si>
  <si>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</si>
  <si>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</si>
  <si>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</si>
  <si>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</si>
  <si>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</si>
  <si>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</si>
  <si>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</si>
  <si>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</si>
  <si>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</si>
  <si>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</si>
  <si>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</si>
  <si>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</si>
  <si>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</si>
  <si>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</si>
  <si>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</si>
  <si>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</si>
  <si>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</si>
  <si>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</si>
  <si>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</si>
  <si>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</si>
  <si>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</si>
  <si>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</si>
  <si>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</si>
  <si>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</si>
  <si>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</si>
  <si>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</si>
  <si>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</si>
  <si>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</si>
  <si>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</si>
  <si>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</si>
  <si>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</si>
  <si>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</si>
  <si>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</si>
  <si>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</si>
  <si>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</si>
  <si>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</si>
  <si>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</si>
  <si>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</si>
  <si>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</si>
  <si>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</si>
  <si>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</si>
  <si>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</si>
  <si>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</si>
  <si>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</si>
  <si>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</si>
  <si>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</si>
  <si>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</si>
  <si>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</si>
  <si>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</si>
  <si>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</si>
  <si>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</si>
  <si>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</si>
  <si>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</si>
  <si>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</si>
  <si>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</si>
  <si>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</si>
  <si>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</si>
  <si>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</si>
  <si>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</si>
  <si>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</si>
  <si>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</si>
  <si>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</si>
  <si>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</si>
  <si>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</si>
  <si>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</si>
  <si>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</si>
  <si>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</si>
  <si>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</si>
  <si>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</si>
  <si>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</si>
  <si>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</si>
  <si>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</si>
  <si>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</si>
  <si>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</si>
  <si>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</si>
  <si>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</si>
  <si>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</si>
  <si>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</si>
  <si>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</si>
  <si>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</si>
  <si>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</si>
  <si>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</si>
  <si>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</si>
  <si>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</si>
  <si>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</si>
  <si>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</si>
  <si>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</si>
  <si>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</si>
  <si>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</si>
  <si>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</si>
  <si>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</si>
  <si>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</si>
  <si>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</si>
  <si>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</si>
  <si>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</si>
  <si>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</si>
  <si>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</si>
  <si>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</si>
  <si>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</si>
  <si>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</si>
  <si>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</si>
  <si>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</si>
  <si>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</si>
  <si>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</si>
  <si>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</si>
  <si>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</si>
  <si>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</si>
  <si>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</si>
  <si>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</si>
  <si>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</si>
  <si>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</si>
  <si>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</si>
  <si>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</si>
  <si>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</si>
  <si>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</si>
  <si>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</si>
  <si>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</si>
  <si>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</si>
  <si>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</si>
  <si>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</si>
  <si>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</si>
  <si>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</si>
  <si>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</si>
  <si>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</si>
  <si>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</si>
  <si>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</si>
  <si>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</si>
  <si>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</si>
  <si>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</si>
  <si>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</si>
  <si>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</si>
  <si>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</si>
  <si>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</si>
  <si>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</si>
  <si>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</si>
  <si>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</si>
  <si>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</si>
  <si>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</si>
  <si>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</si>
  <si>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</si>
  <si>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</si>
  <si>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</si>
  <si>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</si>
  <si>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</si>
  <si>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</si>
  <si>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</si>
  <si>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</si>
  <si>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</si>
  <si>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</si>
  <si>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</si>
  <si>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</si>
  <si>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</si>
  <si>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</si>
  <si>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</si>
  <si>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</si>
  <si>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</si>
  <si>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</si>
  <si>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</si>
  <si>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</si>
  <si>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</si>
  <si>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</si>
  <si>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</si>
  <si>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</si>
  <si>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</si>
  <si>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</si>
  <si>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</si>
  <si>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</si>
  <si>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</si>
  <si>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</si>
  <si>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</si>
  <si>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</si>
  <si>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</si>
  <si>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</si>
  <si>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</si>
  <si>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</si>
  <si>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</si>
  <si>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</si>
  <si>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</si>
  <si>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</si>
  <si>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</si>
  <si>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</si>
  <si>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</si>
  <si>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</si>
  <si>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</si>
  <si>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</si>
  <si>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</si>
  <si>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</si>
  <si>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</si>
  <si>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</si>
  <si>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</si>
  <si>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</si>
  <si>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</si>
  <si>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</si>
  <si>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</si>
  <si>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</si>
  <si>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</si>
  <si>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</si>
  <si>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</si>
  <si>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</si>
  <si>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</si>
  <si>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</si>
  <si>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</si>
  <si>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</si>
  <si>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</si>
  <si>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</si>
  <si>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</si>
  <si>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</si>
  <si>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</si>
  <si>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</si>
  <si>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</si>
  <si>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</si>
  <si>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</si>
  <si>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</si>
  <si>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</si>
  <si>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</si>
  <si>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</si>
  <si>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</si>
  <si>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</si>
  <si>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</si>
  <si>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</si>
  <si>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</si>
  <si>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</si>
  <si>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</si>
  <si>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</si>
  <si>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</si>
  <si>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</si>
  <si>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</si>
  <si>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</si>
  <si>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</si>
  <si>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</si>
  <si>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</si>
  <si>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</si>
  <si>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</si>
  <si>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</si>
  <si>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</si>
  <si>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</si>
  <si>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</si>
  <si>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</si>
  <si>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</si>
  <si>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</si>
  <si>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</si>
  <si>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</si>
  <si>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</si>
  <si>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</si>
  <si>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</si>
  <si>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</si>
  <si>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</si>
  <si>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</si>
  <si>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</si>
  <si>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</si>
  <si>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</si>
  <si>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</si>
  <si>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</si>
  <si>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</si>
  <si>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</si>
  <si>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</si>
  <si>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</si>
  <si>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</si>
  <si>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</si>
  <si>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</si>
  <si>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</si>
  <si>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</si>
  <si>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</si>
  <si>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</si>
  <si>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</si>
  <si>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</si>
  <si>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</si>
  <si>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</si>
  <si>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</si>
  <si>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</si>
  <si>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</si>
  <si>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</si>
  <si>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</si>
  <si>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</si>
  <si>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</si>
  <si>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</si>
  <si>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</si>
  <si>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</si>
  <si>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</si>
  <si>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</si>
  <si>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</si>
  <si>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</si>
  <si>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</si>
  <si>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</si>
  <si>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</si>
  <si>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</si>
  <si>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</si>
  <si>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</si>
  <si>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</si>
  <si>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</si>
  <si>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</si>
  <si>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</si>
  <si>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</si>
  <si>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</si>
  <si>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</si>
  <si>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</si>
  <si>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</si>
  <si>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</si>
  <si>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</si>
  <si>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</si>
  <si>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</si>
  <si>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</si>
  <si>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</si>
  <si>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</si>
  <si>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</si>
  <si>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</si>
  <si>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</si>
  <si>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</si>
  <si>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</si>
  <si>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</si>
  <si>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</si>
  <si>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</si>
  <si>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</si>
  <si>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</si>
  <si>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</si>
  <si>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</si>
  <si>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</si>
  <si>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</si>
  <si>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</si>
  <si>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</si>
  <si>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</si>
  <si>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</si>
  <si>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</si>
  <si>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</si>
  <si>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</si>
  <si>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</si>
  <si>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</si>
  <si>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</si>
  <si>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</si>
  <si>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</si>
  <si>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</si>
  <si>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</si>
  <si>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</si>
  <si>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</si>
  <si>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</si>
  <si>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</si>
  <si>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</si>
  <si>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</si>
  <si>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</si>
  <si>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</si>
  <si>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</si>
  <si>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</si>
  <si>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</si>
  <si>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</si>
  <si>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</si>
  <si>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</si>
  <si>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</si>
  <si>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</si>
  <si>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</si>
  <si>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</si>
  <si>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</si>
  <si>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</si>
  <si>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</si>
  <si>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</si>
  <si>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</si>
  <si>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</si>
  <si>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</si>
  <si>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</si>
  <si>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</si>
  <si>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</si>
  <si>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</si>
  <si>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</si>
  <si>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</si>
  <si>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</si>
  <si>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</si>
  <si>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</si>
  <si>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</si>
  <si>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</si>
  <si>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</si>
  <si>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</si>
  <si>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</si>
  <si>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</si>
  <si>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</si>
  <si>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</si>
  <si>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</si>
  <si>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</si>
  <si>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</si>
  <si>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</si>
  <si>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</si>
  <si>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</si>
  <si>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</si>
  <si>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</si>
  <si>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</si>
  <si>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</si>
  <si>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</si>
  <si>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</si>
  <si>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</si>
  <si>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</si>
  <si>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</si>
  <si>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</si>
  <si>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</si>
  <si>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</si>
  <si>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</si>
  <si>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</si>
  <si>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</si>
  <si>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</si>
  <si>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</si>
  <si>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</si>
  <si>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</si>
  <si>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</si>
  <si>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</si>
  <si>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</si>
  <si>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</si>
  <si>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</si>
  <si>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</si>
  <si>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</si>
  <si>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</si>
  <si>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</si>
  <si>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</si>
  <si>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</si>
  <si>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</si>
  <si>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</si>
  <si>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</si>
  <si>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</si>
  <si>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</si>
  <si>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</si>
  <si>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</si>
  <si>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</si>
  <si>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</si>
  <si>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</si>
  <si>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</si>
  <si>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</si>
  <si>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</si>
  <si>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</si>
  <si>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</si>
  <si>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</si>
  <si>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</si>
  <si>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</si>
  <si>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</si>
  <si>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</si>
  <si>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</si>
  <si>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</si>
  <si>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</si>
  <si>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</si>
  <si>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</si>
  <si>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</si>
  <si>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</si>
  <si>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</si>
  <si>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</si>
  <si>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</si>
  <si>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</si>
  <si>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</si>
  <si>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</si>
  <si>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</si>
  <si>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</si>
  <si>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</si>
  <si>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</si>
  <si>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</si>
  <si>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</si>
  <si>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</si>
  <si>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</si>
  <si>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</si>
  <si>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</si>
  <si>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</si>
  <si>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</si>
  <si>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</si>
  <si>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</si>
  <si>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</si>
  <si>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</si>
  <si>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</si>
  <si>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</si>
  <si>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</si>
  <si>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</si>
  <si>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</si>
  <si>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</si>
  <si>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</si>
  <si>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</si>
  <si>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</si>
  <si>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</si>
  <si>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</si>
  <si>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</si>
  <si>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</si>
  <si>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</si>
  <si>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</si>
  <si>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</si>
  <si>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</si>
  <si>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</si>
  <si>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</si>
  <si>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</si>
  <si>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</si>
  <si>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</si>
  <si>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</si>
  <si>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</si>
  <si>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</si>
  <si>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</si>
  <si>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</si>
  <si>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</si>
  <si>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</si>
  <si>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</si>
  <si>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</si>
  <si>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</si>
  <si>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</si>
  <si>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</si>
  <si>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</si>
  <si>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</si>
  <si>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</si>
  <si>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</si>
  <si>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</si>
  <si>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</si>
  <si>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</si>
  <si>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</si>
  <si>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</si>
  <si>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</si>
  <si>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</si>
  <si>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</si>
  <si>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</si>
  <si>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</si>
  <si>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</si>
  <si>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</si>
  <si>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</si>
  <si>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</si>
  <si>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</si>
  <si>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</si>
  <si>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</si>
  <si>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</si>
  <si>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</si>
  <si>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</si>
  <si>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</si>
  <si>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</si>
  <si>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</si>
  <si>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</si>
  <si>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</si>
  <si>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</si>
  <si>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</si>
  <si>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</si>
  <si>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</si>
  <si>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</si>
  <si>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</si>
  <si>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</si>
  <si>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</si>
  <si>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</si>
  <si>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</si>
  <si>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</si>
  <si>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</si>
  <si>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</si>
  <si>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</si>
  <si>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</si>
  <si>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</si>
  <si>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</si>
  <si>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</si>
  <si>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</si>
  <si>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</si>
  <si>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</si>
  <si>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</si>
  <si>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</si>
  <si>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</si>
  <si>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</si>
  <si>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</si>
  <si>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</si>
  <si>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</si>
  <si>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</si>
  <si>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</si>
  <si>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</si>
  <si>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</si>
  <si>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</si>
  <si>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</si>
  <si>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</si>
  <si>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</si>
  <si>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</si>
  <si>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</si>
  <si>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</si>
  <si>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</si>
  <si>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</si>
  <si>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</si>
  <si>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</si>
  <si>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</si>
  <si>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</si>
  <si>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</si>
  <si>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</si>
  <si>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</si>
  <si>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</si>
  <si>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</si>
  <si>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</si>
  <si>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</si>
  <si>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</si>
  <si>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</si>
  <si>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</si>
  <si>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</si>
  <si>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</si>
  <si>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</si>
  <si>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</si>
  <si>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</si>
  <si>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</si>
  <si>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</si>
  <si>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</si>
  <si>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</si>
  <si>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</si>
  <si>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</si>
  <si>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</si>
  <si>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</si>
  <si>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</si>
  <si>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</si>
  <si>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</si>
  <si>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</si>
  <si>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</si>
  <si>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</si>
  <si>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</si>
  <si>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</si>
  <si>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</si>
  <si>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</si>
  <si>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</si>
  <si>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</si>
  <si>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</si>
  <si>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</si>
  <si>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</si>
  <si>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</si>
  <si>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</si>
  <si>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</si>
  <si>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</si>
  <si>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</si>
  <si>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</si>
  <si>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</si>
  <si>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</si>
  <si>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</si>
  <si>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</si>
  <si>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</si>
  <si>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</si>
  <si>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</si>
  <si>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</si>
  <si>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</si>
  <si>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</si>
  <si>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</si>
  <si>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</si>
  <si>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</si>
  <si>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</si>
  <si>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</si>
  <si>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</si>
  <si>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</si>
  <si>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</si>
  <si>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</si>
  <si>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</si>
  <si>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</si>
  <si>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</si>
  <si>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</si>
  <si>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</si>
  <si>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</si>
  <si>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</si>
  <si>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</si>
  <si>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</si>
  <si>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</si>
  <si>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</si>
  <si>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</si>
  <si>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</si>
  <si>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</si>
  <si>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</si>
  <si>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</si>
  <si>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</si>
  <si>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</si>
  <si>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</si>
  <si>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</si>
  <si>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</si>
  <si>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</si>
  <si>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</si>
  <si>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</si>
  <si>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</si>
  <si>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</si>
  <si>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</si>
  <si>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</si>
  <si>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</si>
  <si>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</si>
  <si>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</si>
  <si>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</si>
  <si>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</si>
  <si>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</si>
  <si>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</si>
  <si>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</si>
  <si>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</si>
  <si>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</si>
  <si>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</si>
  <si>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</si>
  <si>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</si>
  <si>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</si>
  <si>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</si>
  <si>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</si>
  <si>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</si>
  <si>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</si>
  <si>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</si>
  <si>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</si>
  <si>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</si>
  <si>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</si>
  <si>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</si>
  <si>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</si>
  <si>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</si>
  <si>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</si>
  <si>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</si>
  <si>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</si>
  <si>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</si>
  <si>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</si>
  <si>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</si>
  <si>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</si>
  <si>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</si>
  <si>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</si>
  <si>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</si>
  <si>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</si>
  <si>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</si>
  <si>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</si>
  <si>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</si>
  <si>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</si>
  <si>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</si>
  <si>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</si>
  <si>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</si>
  <si>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</si>
  <si>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</si>
  <si>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</si>
  <si>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</si>
  <si>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</si>
  <si>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</si>
  <si>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</si>
  <si>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</si>
  <si>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</si>
  <si>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</si>
  <si>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</si>
  <si>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</si>
  <si>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</si>
  <si>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</si>
  <si>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</si>
  <si>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</si>
  <si>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</si>
  <si>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</si>
  <si>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</si>
  <si>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</si>
  <si>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</si>
  <si>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</si>
  <si>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</si>
  <si>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</si>
  <si>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</si>
  <si>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</si>
  <si>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</si>
  <si>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</si>
  <si>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</si>
  <si>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</si>
  <si>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</si>
  <si>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</si>
  <si>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</si>
  <si>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</si>
  <si>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</si>
  <si>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</si>
  <si>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</si>
  <si>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</si>
  <si>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</si>
  <si>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</si>
  <si>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</si>
  <si>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</si>
  <si>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</si>
  <si>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</si>
  <si>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</si>
  <si>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</si>
  <si>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</si>
  <si>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</si>
  <si>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</si>
  <si>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</si>
  <si>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</si>
  <si>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</si>
  <si>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</si>
  <si>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</si>
  <si>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</si>
  <si>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</si>
  <si>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</si>
  <si>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</si>
  <si>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</si>
  <si>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</si>
  <si>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</si>
  <si>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</si>
  <si>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</si>
  <si>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</si>
  <si>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</si>
  <si>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</si>
  <si>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</si>
  <si>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</si>
  <si>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</si>
  <si>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</si>
  <si>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</si>
  <si>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</si>
  <si>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</si>
  <si>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</si>
  <si>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</si>
  <si>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</si>
  <si>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</si>
  <si>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</si>
  <si>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</si>
  <si>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</si>
  <si>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</si>
  <si>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</si>
  <si>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</si>
  <si>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</si>
  <si>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</si>
  <si>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</si>
  <si>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</si>
  <si>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</si>
  <si>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</si>
  <si>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</si>
  <si>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</si>
  <si>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</si>
  <si>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</si>
  <si>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</si>
  <si>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</si>
  <si>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</si>
  <si>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</si>
  <si>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</si>
  <si>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</si>
  <si>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</si>
  <si>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</si>
  <si>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</si>
  <si>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</si>
  <si>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</si>
  <si>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</si>
  <si>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</si>
  <si>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</si>
  <si>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</si>
  <si>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</si>
  <si>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</si>
  <si>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</si>
  <si>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</si>
  <si>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</si>
  <si>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</si>
  <si>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</si>
  <si>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</si>
  <si>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</si>
  <si>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</si>
  <si>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</si>
  <si>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</si>
  <si>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</si>
  <si>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</si>
  <si>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</si>
  <si>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</si>
  <si>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</si>
  <si>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</si>
  <si>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</si>
  <si>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</si>
  <si>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</si>
  <si>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</si>
  <si>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</si>
  <si>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</si>
  <si>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</si>
  <si>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</si>
  <si>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</si>
  <si>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</si>
  <si>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</si>
  <si>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</si>
  <si>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</si>
  <si>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</si>
  <si>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</si>
  <si>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</si>
  <si>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</si>
  <si>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</si>
  <si>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</si>
  <si>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</si>
  <si>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</si>
  <si>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</si>
  <si>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</si>
  <si>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</si>
  <si>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</si>
  <si>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</si>
  <si>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</si>
  <si>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</si>
  <si>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</si>
  <si>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</si>
  <si>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</si>
  <si>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</si>
  <si>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</si>
  <si>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</si>
  <si>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</si>
  <si>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</si>
  <si>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</si>
  <si>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</si>
  <si>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</si>
  <si>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</si>
  <si>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</si>
  <si>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</si>
  <si>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</si>
  <si>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</si>
  <si>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</si>
  <si>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</si>
  <si>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</si>
  <si>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</si>
  <si>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</si>
  <si>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</si>
  <si>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</si>
  <si>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</si>
  <si>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</si>
  <si>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</si>
  <si>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</si>
  <si>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</si>
  <si>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</si>
  <si>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</si>
  <si>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</si>
  <si>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</si>
  <si>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</si>
  <si>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</si>
  <si>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</si>
  <si>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</si>
  <si>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</si>
  <si>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</si>
  <si>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</si>
  <si>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</si>
  <si>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</si>
  <si>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</si>
  <si>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</si>
  <si>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</si>
  <si>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</si>
  <si>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</si>
  <si>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</si>
  <si>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</si>
  <si>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</si>
  <si>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</si>
  <si>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</si>
  <si>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</si>
  <si>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</si>
  <si>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</si>
  <si>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</si>
  <si>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</si>
  <si>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</si>
  <si>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</si>
  <si>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</si>
  <si>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</si>
  <si>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</si>
  <si>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</si>
  <si>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</si>
  <si>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</si>
  <si>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</si>
  <si>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</si>
  <si>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</si>
  <si>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</si>
  <si>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</si>
  <si>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</si>
  <si>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</si>
  <si>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</si>
  <si>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</si>
  <si>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</si>
  <si>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</si>
  <si>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</si>
  <si>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</si>
  <si>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</si>
  <si>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</si>
  <si>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</si>
  <si>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</si>
  <si>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</si>
  <si>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</si>
  <si>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</si>
  <si>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</si>
  <si>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</si>
  <si>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</si>
  <si>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</si>
  <si>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</si>
  <si>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</si>
  <si>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</si>
  <si>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</si>
  <si>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</si>
  <si>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</si>
  <si>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</si>
  <si>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</si>
  <si>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</si>
  <si>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</si>
  <si>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</si>
  <si>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</si>
  <si>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</si>
  <si>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</si>
  <si>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</si>
  <si>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</si>
  <si>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</si>
  <si>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</si>
  <si>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</si>
  <si>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</si>
  <si>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</si>
  <si>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</si>
  <si>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</si>
  <si>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</si>
  <si>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</si>
  <si>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</si>
  <si>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</si>
  <si>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</si>
  <si>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</si>
  <si>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</si>
  <si>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</si>
  <si>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</si>
  <si>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</si>
  <si>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</si>
  <si>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</si>
  <si>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</si>
  <si>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</si>
  <si>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</si>
  <si>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</si>
  <si>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</si>
  <si>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</si>
  <si>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</si>
  <si>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</si>
  <si>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</si>
  <si>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</si>
  <si>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</si>
  <si>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</si>
  <si>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</si>
  <si>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</si>
  <si>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</si>
  <si>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</si>
  <si>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</si>
  <si>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</si>
  <si>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</si>
  <si>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</si>
  <si>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</si>
  <si>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</si>
  <si>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</si>
  <si>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</si>
  <si>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</si>
  <si>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</si>
  <si>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</si>
  <si>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</si>
  <si>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</si>
  <si>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</si>
  <si>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</si>
  <si>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</si>
  <si>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</si>
  <si>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</si>
  <si>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</si>
  <si>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</si>
  <si>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</si>
  <si>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</si>
  <si>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</si>
  <si>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</si>
  <si>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</si>
  <si>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</si>
  <si>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</si>
  <si>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</si>
  <si>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</si>
  <si>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</si>
  <si>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</si>
  <si>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</si>
  <si>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</si>
  <si>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</si>
  <si>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</si>
  <si>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</si>
  <si>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</si>
  <si>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</si>
  <si>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</si>
  <si>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</si>
  <si>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</si>
  <si>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</si>
  <si>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</si>
  <si>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</si>
  <si>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</si>
  <si>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</si>
  <si>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</si>
  <si>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</si>
  <si>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</si>
  <si>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</si>
  <si>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</si>
  <si>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</si>
  <si>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</si>
  <si>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</si>
  <si>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</si>
  <si>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</si>
  <si>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</si>
  <si>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</si>
  <si>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</si>
  <si>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</si>
  <si>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</si>
  <si>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</si>
  <si>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</si>
  <si>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</si>
  <si>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</si>
  <si>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</si>
  <si>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</si>
  <si>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</si>
  <si>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</si>
  <si>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</si>
  <si>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</si>
  <si>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</si>
  <si>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</si>
  <si>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</si>
  <si>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</si>
  <si>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</si>
  <si>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</si>
  <si>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</si>
  <si>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</si>
  <si>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</si>
  <si>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</si>
  <si>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</si>
  <si>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</si>
  <si>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</si>
  <si>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</si>
  <si>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</si>
  <si>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</si>
  <si>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</si>
  <si>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</si>
  <si>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</si>
  <si>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</si>
  <si>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</si>
  <si>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</si>
  <si>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</si>
  <si>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</si>
  <si>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</si>
  <si>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</si>
  <si>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</si>
  <si>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</si>
  <si>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</si>
  <si>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</si>
  <si>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</si>
  <si>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</si>
  <si>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</si>
  <si>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</si>
  <si>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</si>
  <si>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</si>
  <si>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</si>
  <si>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</si>
  <si>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</si>
  <si>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</si>
  <si>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</si>
  <si>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</si>
  <si>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</si>
  <si>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</si>
  <si>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</si>
  <si>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</si>
  <si>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</si>
  <si>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</si>
  <si>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</si>
  <si>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</si>
  <si>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</si>
  <si>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</si>
  <si>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</si>
  <si>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</si>
  <si>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</si>
  <si>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</si>
  <si>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</si>
  <si>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</si>
  <si>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</si>
  <si>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</si>
  <si>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</si>
  <si>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</si>
  <si>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</si>
  <si>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</si>
  <si>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</si>
  <si>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</si>
  <si>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</si>
  <si>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</si>
  <si>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</si>
  <si>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</si>
  <si>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</si>
  <si>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</si>
  <si>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</si>
  <si>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</si>
  <si>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</si>
  <si>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</si>
  <si>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</si>
  <si>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</si>
  <si>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</si>
  <si>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</si>
  <si>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</si>
  <si>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</si>
  <si>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</si>
  <si>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</si>
  <si>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</si>
  <si>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</si>
  <si>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</si>
  <si>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</si>
  <si>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</si>
  <si>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</si>
  <si>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</si>
  <si>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</si>
  <si>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</si>
  <si>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</si>
  <si>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</si>
  <si>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</si>
  <si>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</si>
  <si>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</si>
  <si>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</si>
  <si>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</si>
  <si>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</si>
  <si>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</si>
  <si>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</si>
  <si>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</si>
  <si>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</si>
  <si>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</si>
  <si>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</si>
  <si>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</si>
  <si>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</si>
  <si>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</si>
  <si>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</si>
  <si>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</si>
  <si>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</si>
  <si>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</si>
  <si>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</si>
  <si>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</si>
  <si>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</si>
  <si>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</si>
  <si>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</si>
  <si>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</si>
  <si>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</si>
  <si>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</si>
  <si>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</si>
  <si>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</si>
  <si>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</si>
  <si>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</si>
  <si>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</si>
  <si>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</si>
  <si>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</si>
  <si>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</si>
  <si>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</si>
  <si>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</si>
  <si>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</si>
  <si>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</si>
  <si>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</si>
  <si>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</si>
  <si>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</si>
  <si>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</si>
  <si>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</si>
  <si>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</si>
  <si>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</si>
  <si>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</si>
  <si>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</si>
  <si>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</si>
  <si>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</si>
  <si>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</si>
  <si>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</si>
  <si>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</si>
  <si>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</si>
  <si>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</si>
  <si>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</si>
  <si>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</si>
  <si>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</si>
  <si>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</si>
  <si>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</si>
  <si>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</si>
  <si>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</si>
  <si>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</si>
  <si>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</si>
  <si>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</si>
  <si>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</si>
  <si>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</si>
  <si>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</si>
  <si>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</si>
  <si>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</si>
  <si>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</si>
  <si>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</si>
  <si>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</si>
  <si>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</si>
  <si>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</si>
  <si>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</si>
  <si>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</si>
  <si>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</si>
  <si>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</si>
  <si>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</si>
  <si>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</si>
  <si>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</si>
  <si>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</si>
  <si>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</si>
  <si>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</si>
  <si>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</si>
  <si>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</si>
  <si>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</si>
  <si>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</si>
  <si>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</si>
  <si>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</si>
  <si>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</si>
  <si>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</si>
  <si>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</si>
  <si>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</si>
  <si>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</si>
  <si>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</si>
  <si>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</si>
  <si>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</si>
  <si>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</si>
  <si>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</si>
  <si>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</si>
  <si>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</si>
  <si>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</si>
  <si>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</si>
  <si>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</si>
  <si>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</si>
  <si>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</si>
  <si>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</si>
  <si>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</si>
  <si>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</si>
  <si>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</si>
  <si>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</si>
  <si>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</si>
  <si>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</si>
  <si>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</si>
  <si>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</si>
  <si>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</si>
  <si>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</si>
  <si>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</si>
  <si>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</si>
  <si>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</si>
  <si>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</si>
  <si>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</si>
  <si>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</si>
  <si>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</si>
  <si>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</si>
  <si>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</si>
  <si>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</si>
  <si>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</si>
  <si>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</si>
  <si>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</si>
  <si>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</si>
  <si>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</si>
  <si>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</si>
  <si>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</si>
  <si>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</si>
  <si>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</si>
  <si>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</si>
  <si>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</si>
  <si>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</si>
  <si>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</si>
  <si>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</si>
  <si>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</si>
  <si>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</si>
  <si>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</si>
  <si>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</si>
  <si>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</si>
  <si>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</si>
  <si>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</si>
  <si>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</si>
  <si>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</si>
  <si>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</si>
  <si>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</si>
  <si>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</si>
  <si>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</si>
  <si>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</si>
  <si>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</si>
  <si>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</si>
  <si>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</si>
  <si>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</si>
  <si>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</si>
  <si>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</si>
  <si>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</si>
  <si>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</si>
  <si>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</si>
  <si>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</si>
  <si>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</si>
  <si>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</si>
  <si>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</si>
  <si>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</si>
  <si>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</si>
  <si>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</si>
  <si>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</si>
  <si>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</si>
  <si>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</si>
  <si>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</si>
  <si>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</si>
  <si>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</si>
  <si>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</si>
  <si>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</si>
  <si>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</si>
  <si>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</si>
  <si>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</si>
  <si>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</si>
  <si>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</si>
  <si>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</si>
  <si>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</si>
  <si>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</si>
  <si>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</si>
  <si>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</si>
  <si>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</si>
  <si>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</si>
  <si>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</si>
  <si>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</si>
  <si>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</si>
  <si>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</si>
  <si>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</si>
  <si>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</si>
  <si>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</si>
  <si>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</si>
  <si>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</si>
  <si>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</si>
  <si>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</si>
  <si>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</si>
  <si>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</si>
  <si>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</si>
  <si>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</si>
  <si>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</si>
  <si>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</si>
  <si>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</si>
  <si>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</si>
  <si>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</si>
  <si>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</si>
  <si>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</si>
  <si>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</si>
  <si>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</si>
  <si>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</si>
  <si>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</si>
  <si>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</si>
  <si>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</si>
  <si>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</si>
  <si>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</si>
  <si>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</si>
  <si>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</si>
  <si>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</si>
  <si>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</si>
  <si>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</si>
  <si>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</si>
  <si>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</si>
  <si>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</si>
  <si>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</si>
  <si>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</si>
  <si>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</si>
  <si>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</si>
  <si>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</si>
  <si>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</si>
  <si>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</si>
  <si>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</si>
  <si>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</si>
  <si>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</si>
  <si>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</si>
  <si>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</si>
  <si>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</si>
  <si>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</si>
  <si>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</si>
  <si>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</si>
  <si>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</si>
  <si>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</si>
  <si>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</si>
  <si>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</si>
  <si>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</si>
  <si>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</si>
  <si>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</si>
  <si>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</si>
  <si>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</si>
  <si>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</si>
  <si>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</si>
  <si>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</si>
  <si>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</si>
  <si>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</si>
  <si>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</si>
  <si>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</si>
  <si>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</si>
  <si>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</si>
  <si>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</si>
  <si>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</si>
  <si>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</si>
  <si>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</si>
  <si>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</si>
  <si>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</si>
  <si>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</si>
  <si>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</si>
  <si>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</si>
  <si>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</si>
  <si>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</si>
  <si>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</si>
  <si>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</si>
  <si>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</si>
  <si>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</si>
  <si>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</si>
  <si>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</si>
  <si>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</si>
  <si>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</si>
  <si>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</si>
  <si>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</si>
  <si>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</si>
  <si>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</si>
  <si>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</si>
  <si>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</si>
  <si>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</si>
  <si>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</si>
  <si>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</si>
  <si>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</si>
  <si>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</si>
  <si>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</si>
  <si>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</si>
  <si>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</si>
  <si>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</si>
  <si>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</si>
  <si>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</si>
  <si>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</si>
  <si>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</si>
  <si>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</si>
  <si>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</si>
  <si>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</si>
  <si>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</si>
  <si>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</si>
  <si>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</si>
  <si>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</si>
  <si>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</si>
  <si>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</si>
  <si>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</si>
  <si>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</si>
  <si>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</si>
  <si>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</si>
  <si>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</si>
  <si>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</si>
  <si>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</si>
  <si>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</si>
  <si>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</si>
  <si>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</si>
  <si>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</si>
  <si>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</si>
  <si>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</si>
  <si>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</si>
  <si>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</si>
  <si>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</si>
  <si>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</si>
  <si>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</si>
  <si>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</si>
  <si>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</si>
  <si>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</si>
  <si>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</si>
  <si>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</si>
  <si>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</si>
  <si>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</si>
  <si>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</si>
  <si>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</si>
  <si>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</si>
  <si>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</si>
  <si>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</si>
  <si>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</si>
  <si>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</si>
  <si>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</si>
  <si>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</si>
  <si>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</si>
  <si>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</si>
  <si>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</si>
  <si>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</si>
  <si>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</si>
  <si>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</si>
  <si>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</si>
  <si>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</si>
  <si>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</si>
  <si>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</si>
  <si>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</si>
  <si>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</si>
  <si>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</si>
  <si>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</si>
  <si>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</si>
  <si>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</si>
  <si>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</si>
  <si>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</si>
  <si>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</si>
  <si>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</si>
  <si>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</si>
  <si>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</si>
  <si>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</si>
  <si>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</si>
  <si>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</si>
  <si>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</si>
  <si>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</si>
  <si>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</si>
  <si>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</si>
  <si>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</si>
  <si>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</si>
  <si>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</si>
  <si>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</si>
  <si>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</si>
  <si>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</si>
  <si>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</si>
  <si>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</si>
  <si>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</si>
  <si>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</si>
  <si>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</si>
  <si>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</si>
  <si>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</si>
  <si>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</si>
  <si>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</si>
  <si>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</si>
  <si>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</si>
  <si>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</si>
  <si>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</si>
  <si>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</si>
  <si>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</si>
  <si>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</si>
  <si>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</si>
  <si>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</si>
  <si>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</si>
  <si>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</si>
  <si>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</si>
  <si>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</si>
  <si>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</si>
  <si>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</si>
  <si>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</si>
  <si>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</si>
  <si>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</si>
  <si>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</si>
  <si>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</si>
  <si>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</si>
  <si>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</si>
  <si>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</si>
  <si>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</si>
  <si>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</si>
  <si>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</si>
  <si>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</si>
  <si>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</si>
  <si>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</si>
  <si>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</si>
  <si>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</si>
  <si>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</si>
  <si>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</si>
  <si>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</si>
  <si>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</si>
  <si>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</si>
  <si>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</si>
  <si>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</si>
  <si>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</si>
  <si>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</si>
  <si>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</si>
  <si>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</si>
  <si>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</si>
  <si>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</si>
  <si>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</si>
  <si>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</si>
  <si>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</si>
  <si>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</si>
  <si>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</si>
  <si>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</si>
  <si>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</si>
  <si>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</si>
  <si>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</si>
  <si>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</si>
  <si>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</si>
  <si>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</si>
  <si>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</si>
  <si>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</si>
  <si>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</si>
  <si>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</si>
  <si>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</si>
  <si>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</si>
  <si>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</si>
  <si>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</si>
  <si>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</si>
  <si>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</si>
  <si>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</si>
  <si>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</si>
  <si>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</si>
  <si>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</si>
  <si>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</si>
  <si>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</si>
  <si>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</si>
  <si>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</si>
  <si>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</si>
  <si>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</si>
  <si>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</si>
  <si>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</si>
  <si>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</si>
  <si>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</si>
  <si>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</si>
  <si>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</si>
  <si>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</si>
  <si>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</si>
  <si>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</si>
  <si>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</si>
  <si>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</si>
  <si>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</si>
  <si>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</si>
  <si>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</si>
  <si>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</si>
  <si>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</si>
  <si>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</si>
  <si>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</si>
  <si>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</si>
  <si>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</si>
  <si>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</si>
  <si>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</si>
  <si>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</si>
  <si>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</si>
  <si>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</si>
  <si>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</si>
  <si>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</si>
  <si>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</si>
  <si>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</si>
  <si>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</si>
  <si>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</si>
  <si>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</si>
  <si>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</si>
  <si>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</si>
  <si>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</si>
  <si>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</si>
  <si>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</si>
  <si>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</si>
  <si>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</si>
  <si>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</si>
  <si>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</si>
  <si>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</si>
  <si>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</si>
  <si>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</si>
  <si>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</si>
  <si>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</si>
  <si>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</si>
  <si>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</si>
  <si>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</si>
  <si>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</si>
  <si>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</si>
  <si>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</si>
  <si>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</si>
  <si>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</si>
  <si>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</si>
  <si>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</si>
  <si>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</si>
  <si>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</si>
  <si>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</si>
  <si>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</si>
  <si>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</si>
  <si>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</si>
  <si>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</si>
  <si>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</si>
  <si>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</si>
  <si>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</si>
  <si>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</si>
  <si>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</si>
  <si>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</si>
  <si>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</si>
  <si>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</si>
  <si>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</si>
  <si>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</si>
  <si>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</si>
  <si>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</si>
  <si>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</si>
  <si>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</si>
  <si>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</si>
  <si>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</si>
  <si>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</si>
  <si>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</si>
  <si>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</si>
  <si>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</si>
  <si>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</si>
  <si>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</si>
  <si>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</si>
  <si>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</si>
  <si>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</si>
  <si>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</si>
  <si>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</si>
  <si>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</si>
  <si>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</si>
  <si>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</si>
  <si>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</si>
  <si>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</si>
  <si>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</si>
  <si>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</si>
  <si>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</si>
  <si>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</si>
  <si>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</si>
  <si>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</si>
  <si>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</si>
  <si>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</si>
  <si>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</si>
  <si>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</si>
  <si>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</si>
  <si>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</si>
  <si>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</si>
  <si>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</si>
  <si>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</si>
  <si>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</si>
  <si>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</si>
  <si>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</si>
  <si>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</si>
  <si>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</si>
  <si>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</si>
  <si>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</si>
  <si>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</si>
  <si>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</si>
  <si>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</si>
  <si>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</si>
  <si>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</si>
  <si>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</si>
  <si>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</si>
  <si>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</si>
  <si>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</si>
  <si>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</si>
  <si>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</si>
  <si>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</si>
  <si>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</si>
  <si>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</si>
  <si>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</si>
  <si>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</si>
  <si>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</si>
  <si>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</si>
  <si>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</si>
  <si>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</si>
  <si>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</si>
  <si>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</si>
  <si>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</si>
  <si>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</si>
  <si>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</si>
  <si>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</si>
  <si>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</si>
  <si>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</si>
  <si>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</si>
  <si>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</si>
  <si>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</si>
  <si>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</si>
  <si>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</si>
  <si>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</si>
  <si>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</si>
  <si>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</si>
  <si>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</si>
  <si>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</si>
  <si>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</si>
  <si>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</si>
  <si>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</si>
  <si>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</si>
  <si>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</si>
  <si>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</si>
  <si>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</si>
  <si>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</si>
  <si>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</si>
  <si>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</si>
  <si>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</si>
  <si>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</si>
  <si>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</si>
  <si>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</si>
  <si>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</si>
  <si>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</si>
  <si>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</si>
  <si>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</si>
  <si>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</si>
  <si>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</si>
  <si>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</si>
  <si>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</si>
  <si>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</si>
  <si>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</si>
  <si>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</si>
  <si>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</si>
  <si>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</si>
  <si>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</si>
  <si>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</si>
  <si>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</si>
  <si>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</si>
  <si>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</si>
  <si>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</si>
  <si>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</si>
  <si>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</si>
  <si>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</si>
  <si>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</si>
  <si>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</si>
  <si>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</si>
  <si>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</si>
  <si>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</si>
  <si>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</si>
  <si>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</si>
  <si>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</si>
  <si>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</si>
  <si>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</si>
  <si>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</si>
  <si>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</si>
  <si>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</si>
  <si>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</si>
  <si>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</si>
  <si>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</si>
  <si>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</si>
  <si>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</si>
  <si>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</si>
  <si>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</si>
  <si>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</si>
  <si>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</si>
  <si>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</si>
  <si>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</si>
  <si>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</si>
  <si>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</si>
  <si>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</si>
  <si>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</si>
  <si>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</si>
  <si>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</si>
  <si>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</si>
  <si>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</si>
  <si>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</si>
  <si>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</si>
  <si>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</si>
  <si>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</si>
  <si>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</si>
  <si>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</si>
  <si>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</si>
  <si>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</si>
  <si>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</si>
  <si>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</si>
  <si>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</si>
  <si>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</si>
  <si>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</si>
  <si>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</si>
  <si>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</si>
  <si>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</si>
  <si>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</si>
  <si>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</si>
  <si>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</si>
  <si>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</si>
  <si>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</si>
  <si>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</si>
  <si>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</si>
  <si>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</si>
  <si>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</si>
  <si>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</si>
  <si>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</si>
  <si>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</si>
  <si>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</si>
  <si>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</si>
  <si>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</si>
  <si>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</si>
  <si>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</si>
  <si>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</si>
  <si>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</si>
  <si>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</si>
  <si>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</si>
  <si>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</si>
  <si>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</si>
  <si>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</si>
  <si>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</si>
  <si>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</si>
  <si>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</si>
  <si>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</si>
  <si>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</si>
  <si>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</si>
  <si>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</si>
  <si>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</si>
  <si>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</si>
  <si>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</si>
  <si>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</si>
  <si>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</si>
  <si>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</si>
  <si>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</si>
  <si>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</si>
  <si>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</si>
  <si>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</si>
  <si>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</si>
  <si>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</si>
  <si>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</si>
  <si>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</si>
  <si>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</si>
  <si>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</si>
  <si>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</si>
  <si>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</si>
  <si>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</si>
  <si>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</si>
  <si>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</si>
  <si>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</si>
  <si>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</si>
  <si>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</si>
  <si>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</si>
  <si>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</si>
  <si>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</si>
  <si>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</si>
  <si>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</si>
  <si>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</si>
  <si>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</si>
  <si>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</si>
  <si>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</si>
  <si>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</si>
  <si>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</si>
  <si>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</si>
  <si>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</si>
  <si>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</si>
  <si>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</si>
  <si>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</si>
  <si>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</si>
  <si>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</si>
  <si>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</si>
  <si>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</si>
  <si>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</si>
  <si>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</si>
  <si>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</si>
  <si>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</si>
  <si>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</si>
  <si>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</si>
  <si>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</si>
  <si>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</si>
  <si>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</si>
  <si>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</si>
  <si>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</si>
  <si>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</si>
  <si>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</si>
  <si>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</si>
  <si>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</si>
  <si>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</si>
  <si>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</si>
  <si>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</si>
  <si>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</si>
  <si>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</si>
  <si>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</si>
  <si>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</si>
  <si>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</si>
  <si>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</si>
  <si>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</si>
  <si>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</si>
  <si>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</si>
  <si>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</si>
  <si>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</si>
  <si>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</si>
  <si>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</si>
  <si>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</si>
  <si>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</si>
  <si>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</si>
  <si>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</si>
  <si>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</si>
  <si>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</si>
  <si>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</si>
  <si>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</si>
  <si>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</si>
  <si>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</si>
  <si>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</si>
  <si>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</si>
  <si>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</si>
  <si>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</si>
  <si>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</si>
  <si>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</si>
  <si>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</si>
  <si>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</si>
  <si>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</si>
  <si>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</si>
  <si>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</si>
  <si>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</si>
  <si>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</si>
  <si>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</si>
  <si>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</si>
  <si>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</si>
  <si>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</si>
  <si>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</si>
  <si>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</si>
  <si>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</si>
  <si>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</si>
  <si>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</si>
  <si>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</si>
  <si>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</si>
  <si>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</si>
  <si>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</si>
  <si>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</si>
  <si>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</si>
  <si>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</si>
  <si>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</si>
  <si>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</si>
  <si>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</si>
  <si>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</si>
  <si>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</si>
  <si>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</si>
  <si>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</si>
  <si>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</si>
  <si>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</si>
  <si>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</si>
  <si>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</si>
  <si>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</si>
  <si>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</si>
  <si>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</si>
  <si>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</si>
  <si>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</si>
  <si>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</si>
  <si>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</si>
  <si>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</si>
  <si>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</si>
  <si>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</si>
  <si>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</si>
  <si>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</si>
  <si>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</si>
  <si>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</si>
  <si>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</si>
  <si>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</si>
  <si>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</si>
  <si>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</si>
  <si>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</si>
  <si>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</si>
  <si>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</si>
  <si>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</si>
  <si>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</si>
  <si>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</si>
  <si>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</si>
  <si>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</si>
  <si>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</si>
  <si>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</si>
  <si>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</si>
  <si>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</si>
  <si>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</si>
  <si>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</si>
  <si>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</si>
  <si>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</si>
  <si>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</si>
  <si>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</si>
  <si>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</si>
  <si>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</si>
  <si>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</si>
  <si>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</si>
  <si>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</si>
  <si>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</si>
  <si>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</si>
  <si>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</si>
  <si>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</si>
  <si>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</si>
  <si>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</si>
  <si>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</si>
  <si>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</si>
  <si>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</si>
  <si>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</si>
  <si>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</si>
  <si>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</si>
  <si>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</si>
  <si>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</si>
  <si>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</si>
  <si>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</si>
  <si>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</si>
  <si>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</si>
  <si>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</si>
  <si>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</si>
  <si>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</si>
  <si>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</si>
  <si>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</si>
  <si>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</si>
  <si>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</si>
  <si>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</si>
  <si>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</si>
  <si>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</si>
  <si>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</si>
  <si>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</si>
  <si>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</si>
  <si>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</si>
  <si>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</si>
  <si>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</si>
  <si>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</si>
  <si>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</si>
  <si>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</si>
  <si>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</si>
  <si>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</si>
  <si>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</si>
  <si>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</si>
  <si>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</si>
  <si>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</si>
  <si>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</si>
  <si>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</si>
  <si>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</si>
  <si>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</si>
  <si>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</si>
  <si>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</si>
  <si>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</si>
  <si>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</si>
  <si>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</si>
  <si>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</si>
  <si>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</si>
  <si>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</si>
  <si>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</si>
  <si>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</si>
  <si>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</si>
  <si>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</si>
  <si>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</si>
  <si>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</si>
  <si>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</si>
  <si>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</si>
  <si>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</si>
  <si>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</si>
  <si>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</si>
  <si>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</si>
  <si>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</si>
  <si>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</si>
  <si>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</si>
  <si>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</si>
  <si>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</si>
  <si>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</si>
  <si>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</si>
  <si>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</si>
  <si>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</si>
  <si>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</si>
  <si>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</si>
  <si>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</si>
  <si>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</si>
  <si>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</si>
  <si>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</si>
  <si>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</si>
  <si>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</si>
  <si>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</si>
  <si>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</si>
  <si>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</si>
  <si>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</si>
  <si>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</si>
  <si>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</si>
  <si>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</si>
  <si>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</si>
  <si>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</si>
  <si>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</si>
  <si>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</si>
  <si>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</si>
  <si>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</si>
  <si>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</si>
  <si>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</si>
  <si>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</si>
  <si>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</si>
  <si>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</si>
  <si>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</si>
  <si>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</si>
  <si>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</si>
  <si>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</si>
  <si>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</si>
  <si>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</si>
  <si>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</si>
  <si>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</si>
  <si>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</si>
  <si>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</si>
  <si>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</si>
  <si>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</si>
  <si>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</si>
  <si>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</si>
  <si>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</si>
  <si>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</si>
  <si>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</si>
  <si>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</si>
  <si>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</si>
  <si>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</si>
  <si>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</si>
  <si>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</si>
  <si>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</si>
  <si>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</si>
  <si>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</si>
  <si>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</si>
  <si>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</si>
  <si>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</si>
  <si>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</si>
  <si>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</si>
  <si>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</si>
  <si>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</si>
  <si>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</si>
  <si>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</si>
  <si>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</si>
  <si>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</si>
  <si>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</si>
  <si>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</si>
  <si>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</si>
  <si>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</si>
  <si>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</si>
  <si>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</si>
  <si>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</si>
  <si>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</si>
  <si>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</si>
  <si>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</si>
  <si>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</si>
  <si>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</si>
  <si>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</si>
  <si>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</si>
  <si>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</si>
  <si>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</si>
  <si>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</si>
  <si>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</si>
  <si>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</si>
  <si>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</si>
  <si>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</si>
  <si>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</si>
  <si>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</si>
  <si>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</si>
  <si>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</si>
  <si>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</si>
  <si>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</si>
  <si>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</si>
  <si>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</si>
  <si>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</si>
  <si>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</si>
  <si>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</si>
  <si>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</si>
  <si>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</si>
  <si>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</si>
  <si>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</si>
  <si>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</si>
  <si>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</si>
  <si>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</si>
  <si>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</si>
  <si>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</si>
  <si>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</si>
  <si>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</si>
  <si>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</si>
  <si>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</si>
  <si>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</si>
  <si>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</si>
  <si>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</si>
  <si>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</si>
  <si>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</si>
  <si>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</si>
  <si>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</si>
  <si>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</si>
  <si>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</si>
  <si>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</si>
  <si>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</si>
  <si>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</si>
  <si>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</si>
  <si>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</si>
  <si>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</si>
  <si>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</si>
  <si>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</si>
  <si>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</si>
  <si>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</si>
  <si>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</si>
  <si>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</si>
  <si>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</si>
  <si>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</si>
  <si>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</si>
  <si>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</si>
  <si>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</si>
  <si>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</si>
  <si>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</si>
  <si>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</si>
  <si>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</si>
  <si>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</si>
  <si>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</si>
  <si>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</si>
  <si>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</si>
  <si>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</si>
  <si>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</si>
  <si>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</si>
  <si>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</si>
  <si>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</si>
  <si>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</si>
  <si>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</si>
  <si>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</si>
  <si>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</si>
  <si>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</si>
  <si>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</si>
  <si>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</si>
  <si>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</si>
  <si>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</si>
  <si>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</si>
  <si>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</si>
  <si>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</si>
  <si>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</si>
  <si>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</si>
  <si>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</si>
  <si>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</si>
  <si>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</si>
  <si>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</si>
  <si>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</si>
  <si>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</si>
  <si>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</si>
  <si>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</si>
  <si>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</si>
  <si>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</si>
  <si>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</si>
  <si>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</si>
  <si>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</si>
  <si>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</si>
  <si>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</si>
  <si>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</si>
  <si>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</si>
  <si>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</si>
  <si>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</si>
  <si>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</si>
  <si>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</si>
  <si>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</si>
  <si>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</si>
  <si>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</si>
  <si>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</si>
  <si>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</si>
  <si>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</si>
  <si>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</si>
  <si>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</si>
  <si>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</si>
  <si>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</si>
  <si>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</si>
  <si>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</si>
  <si>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</si>
  <si>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</si>
  <si>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</si>
  <si>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</si>
  <si>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</si>
  <si>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</si>
  <si>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</si>
  <si>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</si>
  <si>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</si>
  <si>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</si>
  <si>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</si>
  <si>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</si>
  <si>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</si>
  <si>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</si>
  <si>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</si>
  <si>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</si>
  <si>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</si>
  <si>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</si>
  <si>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</si>
  <si>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</si>
  <si>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</si>
  <si>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</si>
  <si>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</si>
  <si>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</si>
  <si>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</si>
  <si>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</si>
  <si>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</si>
  <si>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</si>
  <si>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</si>
  <si>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</si>
  <si>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</si>
  <si>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</si>
  <si>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</si>
  <si>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</si>
  <si>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</si>
  <si>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</si>
  <si>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</si>
  <si>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</si>
  <si>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</si>
  <si>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</si>
  <si>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</si>
  <si>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</si>
  <si>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</si>
  <si>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</si>
  <si>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</si>
  <si>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</si>
  <si>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</si>
  <si>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</si>
  <si>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</si>
  <si>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</si>
  <si>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</si>
  <si>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</si>
  <si>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</si>
  <si>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</si>
  <si>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</si>
  <si>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</si>
  <si>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</si>
  <si>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</si>
  <si>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</si>
  <si>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</si>
  <si>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</si>
  <si>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</si>
  <si>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</si>
  <si>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</si>
  <si>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</si>
  <si>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</si>
  <si>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</si>
  <si>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</si>
  <si>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</si>
  <si>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</si>
  <si>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</si>
  <si>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</si>
  <si>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</si>
  <si>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</si>
  <si>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</si>
  <si>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</si>
  <si>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</si>
  <si>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</si>
  <si>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</si>
  <si>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</si>
  <si>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</si>
  <si>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</si>
  <si>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</si>
  <si>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</si>
  <si>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</si>
  <si>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</si>
  <si>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</si>
  <si>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</si>
  <si>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</si>
  <si>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</si>
  <si>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</si>
  <si>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</si>
  <si>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</si>
  <si>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</si>
  <si>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</si>
  <si>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</si>
  <si>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</si>
  <si>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</si>
  <si>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</si>
  <si>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</si>
  <si>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</si>
  <si>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</si>
  <si>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</si>
  <si>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</si>
  <si>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</si>
  <si>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</si>
  <si>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</si>
  <si>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</si>
  <si>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</si>
  <si>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</si>
  <si>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</si>
  <si>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</si>
  <si>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</si>
  <si>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</si>
  <si>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</si>
  <si>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</si>
  <si>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</si>
  <si>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</si>
  <si>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</si>
  <si>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</si>
  <si>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</si>
  <si>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</si>
  <si>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</si>
  <si>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</si>
  <si>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</si>
  <si>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</si>
  <si>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</si>
  <si>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</si>
  <si>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</si>
  <si>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</si>
  <si>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</si>
  <si>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</si>
  <si>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</si>
  <si>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</si>
  <si>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</si>
  <si>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</si>
  <si>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</si>
  <si>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</si>
  <si>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</si>
  <si>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</si>
  <si>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</si>
  <si>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</si>
  <si>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</si>
  <si>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</si>
  <si>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</si>
  <si>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</si>
  <si>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</si>
  <si>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</si>
  <si>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</si>
  <si>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</si>
  <si>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</si>
  <si>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</si>
  <si>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</si>
  <si>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</si>
  <si>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</si>
  <si>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</si>
  <si>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</si>
  <si>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</si>
  <si>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</si>
  <si>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</si>
  <si>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</si>
  <si>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</si>
  <si>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</si>
  <si>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</si>
  <si>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</si>
  <si>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</si>
  <si>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</si>
  <si>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</si>
  <si>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</si>
  <si>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</si>
  <si>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</si>
  <si>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</si>
  <si>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</si>
  <si>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</si>
  <si>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</si>
  <si>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</si>
  <si>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</si>
  <si>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</si>
  <si>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</si>
  <si>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</si>
  <si>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</si>
  <si>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</si>
  <si>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</si>
  <si>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</si>
  <si>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</si>
  <si>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</si>
  <si>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</si>
  <si>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</si>
  <si>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</si>
  <si>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</si>
  <si>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</si>
  <si>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</si>
  <si>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</si>
  <si>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</si>
  <si>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</si>
  <si>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</si>
  <si>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</si>
  <si>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</si>
  <si>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</si>
  <si>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</si>
  <si>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</si>
  <si>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</si>
  <si>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</si>
  <si>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</si>
  <si>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</si>
  <si>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</si>
  <si>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</si>
  <si>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</si>
  <si>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</si>
  <si>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</si>
  <si>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</si>
  <si>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</si>
  <si>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</si>
  <si>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</si>
  <si>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</si>
  <si>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</si>
  <si>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</si>
  <si>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</si>
  <si>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</si>
  <si>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</si>
  <si>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</si>
  <si>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</si>
  <si>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</si>
  <si>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</si>
  <si>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</si>
  <si>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</si>
  <si>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</si>
  <si>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</si>
  <si>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</si>
  <si>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</si>
  <si>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</si>
  <si>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</si>
  <si>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</si>
  <si>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</si>
  <si>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</si>
  <si>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</si>
  <si>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</si>
  <si>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</si>
  <si>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</si>
  <si>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</si>
  <si>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</si>
  <si>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</si>
  <si>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</si>
  <si>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</si>
  <si>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</si>
  <si>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</si>
  <si>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</si>
  <si>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</si>
  <si>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</si>
  <si>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</si>
  <si>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</si>
  <si>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</si>
  <si>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</si>
  <si>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</si>
  <si>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</si>
  <si>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</si>
  <si>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</si>
  <si>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</si>
  <si>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</si>
  <si>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</si>
  <si>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</si>
  <si>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</si>
  <si>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</si>
  <si>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</si>
  <si>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</si>
  <si>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</si>
  <si>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</si>
  <si>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</si>
  <si>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</si>
  <si>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</si>
  <si>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</si>
  <si>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</si>
  <si>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</si>
  <si>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</si>
  <si>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</si>
  <si>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</si>
  <si>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</si>
  <si>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</si>
  <si>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</si>
  <si>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</si>
  <si>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</si>
  <si>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</si>
  <si>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</si>
  <si>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</si>
  <si>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</si>
  <si>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</si>
  <si>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</si>
  <si>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</si>
  <si>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</si>
  <si>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</si>
  <si>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</si>
  <si>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</si>
  <si>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</si>
  <si>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</si>
  <si>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</si>
  <si>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</si>
  <si>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</si>
  <si>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</si>
  <si>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</si>
  <si>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</si>
  <si>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</si>
  <si>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</si>
  <si>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</si>
  <si>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</si>
  <si>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</si>
  <si>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</si>
  <si>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</si>
  <si>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</si>
  <si>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</si>
  <si>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</si>
  <si>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</si>
  <si>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</si>
  <si>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</si>
  <si>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</si>
  <si>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</si>
  <si>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</si>
  <si>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</si>
  <si>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</si>
  <si>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</si>
  <si>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</si>
  <si>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</si>
  <si>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</si>
  <si>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</si>
  <si>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</si>
  <si>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</si>
  <si>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</si>
  <si>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</si>
  <si>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</si>
  <si>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</si>
  <si>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</si>
  <si>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</si>
  <si>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</si>
  <si>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</si>
  <si>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</si>
  <si>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</si>
  <si>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</si>
  <si>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</si>
  <si>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</si>
  <si>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</si>
  <si>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</si>
  <si>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</si>
  <si>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</si>
  <si>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</si>
  <si>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</si>
  <si>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</si>
  <si>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</si>
  <si>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</si>
  <si>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</si>
  <si>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</si>
  <si>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</si>
  <si>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</si>
  <si>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</si>
  <si>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</si>
  <si>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</si>
  <si>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</si>
  <si>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</si>
  <si>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</si>
  <si>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</si>
  <si>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</si>
  <si>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</si>
  <si>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</si>
  <si>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</si>
  <si>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</si>
  <si>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</si>
  <si>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</si>
  <si>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</si>
  <si>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</si>
  <si>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</si>
  <si>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</si>
  <si>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</si>
  <si>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</si>
  <si>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</si>
  <si>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</si>
  <si>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</si>
  <si>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</si>
  <si>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</si>
  <si>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</si>
  <si>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</si>
  <si>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</si>
  <si>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</si>
  <si>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</si>
  <si>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</si>
  <si>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</si>
  <si>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</si>
  <si>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</si>
  <si>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</si>
  <si>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</si>
  <si>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</si>
  <si>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</si>
  <si>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</si>
  <si>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</si>
  <si>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</si>
  <si>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</si>
  <si>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</si>
  <si>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</si>
  <si>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</si>
  <si>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</si>
  <si>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</si>
  <si>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</si>
  <si>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</si>
  <si>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</si>
  <si>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</si>
  <si>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</si>
  <si>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</si>
  <si>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</si>
  <si>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</si>
  <si>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</si>
  <si>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</si>
  <si>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</si>
  <si>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</si>
  <si>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</si>
  <si>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</si>
  <si>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</si>
  <si>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</si>
  <si>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</si>
  <si>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</si>
  <si>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</si>
  <si>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</si>
  <si>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</si>
  <si>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</si>
  <si>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</si>
  <si>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</si>
  <si>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</si>
  <si>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</si>
  <si>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</si>
  <si>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</si>
  <si>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</si>
  <si>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</si>
  <si>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</si>
  <si>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</si>
  <si>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</si>
  <si>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</si>
  <si>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</si>
  <si>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</si>
  <si>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</si>
  <si>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</si>
  <si>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</si>
  <si>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</si>
  <si>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</si>
  <si>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</si>
  <si>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</si>
  <si>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</si>
  <si>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</si>
  <si>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</si>
  <si>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</si>
  <si>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</si>
  <si>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</si>
  <si>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</si>
  <si>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</si>
  <si>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</si>
  <si>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</si>
  <si>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</si>
  <si>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</si>
  <si>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</si>
  <si>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</si>
  <si>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</si>
  <si>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</si>
  <si>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</si>
  <si>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</si>
  <si>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</si>
  <si>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</si>
  <si>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</si>
  <si>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</si>
  <si>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</si>
  <si>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</si>
  <si>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</si>
  <si>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</si>
  <si>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</si>
  <si>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</si>
  <si>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</si>
  <si>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</si>
  <si>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</si>
  <si>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</si>
  <si>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</si>
  <si>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</si>
  <si>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</si>
  <si>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</si>
  <si>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</si>
  <si>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</si>
  <si>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</si>
  <si>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</si>
  <si>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</si>
  <si>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</si>
  <si>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</si>
  <si>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</si>
  <si>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</si>
  <si>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</si>
  <si>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</si>
  <si>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</si>
  <si>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</si>
  <si>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</si>
  <si>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</si>
  <si>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</si>
  <si>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</si>
  <si>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</si>
  <si>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</si>
  <si>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</si>
  <si>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</si>
  <si>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</si>
  <si>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</si>
  <si>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</si>
  <si>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</si>
  <si>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</si>
  <si>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</si>
  <si>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</si>
  <si>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</si>
  <si>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</si>
  <si>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</si>
  <si>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</si>
  <si>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</si>
  <si>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</si>
  <si>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</si>
  <si>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</si>
  <si>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</si>
  <si>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</si>
  <si>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</si>
  <si>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</si>
  <si>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</si>
  <si>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</si>
  <si>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</si>
  <si>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</si>
  <si>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</si>
  <si>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</si>
  <si>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</si>
  <si>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</si>
  <si>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</si>
  <si>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</si>
  <si>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</si>
  <si>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</si>
  <si>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</si>
  <si>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</si>
  <si>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</si>
  <si>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</si>
  <si>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</si>
  <si>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</si>
  <si>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</si>
  <si>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</si>
  <si>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</si>
  <si>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</si>
  <si>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</si>
  <si>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</si>
  <si>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</si>
  <si>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</si>
  <si>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</si>
  <si>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</si>
  <si>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</si>
  <si>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</si>
  <si>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</si>
  <si>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</si>
  <si>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</si>
  <si>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</si>
  <si>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</si>
  <si>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</si>
  <si>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</si>
  <si>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</si>
  <si>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</si>
  <si>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</si>
  <si>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</si>
  <si>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</si>
  <si>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</si>
  <si>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</si>
  <si>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</si>
  <si>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</si>
  <si>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</si>
  <si>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</si>
  <si>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</si>
  <si>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</si>
  <si>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</si>
  <si>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</si>
  <si>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</si>
  <si>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</si>
  <si>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</si>
  <si>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</si>
  <si>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</si>
  <si>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</si>
  <si>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</si>
  <si>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</si>
  <si>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</si>
  <si>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</si>
  <si>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</si>
  <si>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</si>
  <si>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</si>
  <si>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</si>
  <si>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</si>
  <si>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</si>
  <si>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</si>
  <si>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</si>
  <si>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</si>
  <si>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</si>
  <si>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</si>
  <si>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</si>
  <si>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</si>
  <si>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</si>
  <si>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</si>
  <si>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</si>
  <si>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</si>
  <si>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</si>
  <si>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</si>
  <si>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</si>
  <si>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</si>
  <si>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</si>
  <si>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</si>
  <si>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</si>
  <si>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</si>
  <si>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</si>
  <si>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</si>
  <si>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</si>
  <si>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</si>
  <si>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</si>
  <si>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</si>
  <si>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</si>
  <si>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</si>
  <si>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</si>
  <si>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</si>
  <si>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</si>
  <si>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</si>
  <si>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</si>
  <si>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</si>
  <si>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</si>
  <si>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</si>
  <si>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</si>
  <si>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</si>
  <si>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</si>
  <si>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</si>
  <si>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</si>
  <si>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</si>
  <si>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</si>
  <si>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</si>
  <si>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</si>
  <si>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</si>
  <si>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</si>
  <si>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</si>
  <si>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</si>
  <si>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</si>
  <si>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</si>
  <si>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</si>
  <si>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</si>
  <si>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</si>
  <si>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920-930</t>
  </si>
  <si>
    <t>1450-1500</t>
  </si>
  <si>
    <t>Loss of Rs.46/-</t>
  </si>
  <si>
    <t>Loss of Rs.125/-</t>
  </si>
  <si>
    <t>TOWER RESEARCH CAPITAL MARKETS INDIA PRIVATE LIMITED</t>
  </si>
  <si>
    <t>Profit of Rs.7/-</t>
  </si>
  <si>
    <t>165-170</t>
  </si>
  <si>
    <t>LT JUN FUT</t>
  </si>
  <si>
    <t>925-935</t>
  </si>
  <si>
    <t>Profit of Rs.26.50/-</t>
  </si>
  <si>
    <t>Loss of Rs.11/-</t>
  </si>
  <si>
    <t>Part Profit of Rs.12.50/-</t>
  </si>
  <si>
    <t>GALADA</t>
  </si>
  <si>
    <t>IDBI BANK LIMITED</t>
  </si>
  <si>
    <t>Indiabulls Hsg Fin Ltd</t>
  </si>
  <si>
    <t>SURJECTIVE RESEARCH CAPITAL LLP</t>
  </si>
  <si>
    <t>ALPHAGREP SECURITIES PRIVATE LIMITED</t>
  </si>
  <si>
    <t>GRAVITON RESEARCH CAPITAL LLP</t>
  </si>
  <si>
    <t>RBL Bank Limited</t>
  </si>
  <si>
    <t>Profit of Rs.16.5/-</t>
  </si>
  <si>
    <t>NIFTY 10100 PE 02-JUL</t>
  </si>
  <si>
    <t>200-220</t>
  </si>
  <si>
    <t>BANKNIFTY 21600 PE 25-JUN</t>
  </si>
  <si>
    <t>600-700</t>
  </si>
  <si>
    <t>400-410</t>
  </si>
  <si>
    <t>CHDCHEM</t>
  </si>
  <si>
    <t>REENA SHARMA</t>
  </si>
  <si>
    <t>Glenmark Pharma Ltd</t>
  </si>
  <si>
    <t>CENTILLION RESEARCH INDIA LLP</t>
  </si>
  <si>
    <t>185-183</t>
  </si>
  <si>
    <t>Loss of Rs.80/-</t>
  </si>
  <si>
    <t>Profit of Rs.22/-</t>
  </si>
  <si>
    <t>Part Profit of Rs.6/-</t>
  </si>
  <si>
    <t>Loss of Rs.47.5/-</t>
  </si>
  <si>
    <t>Loss of Rs.190/-</t>
  </si>
  <si>
    <t>AMFL</t>
  </si>
  <si>
    <t>NAVEEN GUPTA</t>
  </si>
  <si>
    <t>TEJASBHAI HARSHADBHAI PATEL</t>
  </si>
  <si>
    <t>DEVABHAI NAGJIBHAI DESAI</t>
  </si>
  <si>
    <t>CORPOCO</t>
  </si>
  <si>
    <t>ANILKUMAR</t>
  </si>
  <si>
    <t>PRISMMEDI</t>
  </si>
  <si>
    <t>MANISH NITIN THAKUR</t>
  </si>
  <si>
    <t>AGNUS HOLDINGS PRIVATE LIMITED</t>
  </si>
  <si>
    <t>HRTI PRIVATE LIMITED</t>
  </si>
  <si>
    <t>GLOBE</t>
  </si>
  <si>
    <t>Globe Textiles (I) Ltd.</t>
  </si>
  <si>
    <t>Jump Networks Limited</t>
  </si>
  <si>
    <t>MINESH JORMALBHAI MEHTA</t>
  </si>
  <si>
    <t>Part Profit of Rs.23/-</t>
  </si>
  <si>
    <t>Profit of Rs 67.5/-</t>
  </si>
  <si>
    <t>1260-1240</t>
  </si>
  <si>
    <t>Profit of Rs.24.5/-</t>
  </si>
  <si>
    <t>Part Profit of Rs.66/-</t>
  </si>
  <si>
    <t>261-265</t>
  </si>
  <si>
    <t>290-300</t>
  </si>
  <si>
    <t>235-237</t>
  </si>
  <si>
    <t>260-265</t>
  </si>
  <si>
    <t xml:space="preserve">CIPLA </t>
  </si>
  <si>
    <t>645-647</t>
  </si>
  <si>
    <t>680-690</t>
  </si>
  <si>
    <t xml:space="preserve">NIFTY July FUT </t>
  </si>
  <si>
    <t>sell</t>
  </si>
  <si>
    <t>97.5</t>
  </si>
  <si>
    <t>Nifty 2-Jul 10300 PE</t>
  </si>
  <si>
    <t>95</t>
  </si>
  <si>
    <t>-27.5</t>
  </si>
  <si>
    <t>Profit of Rs.67.5/-</t>
  </si>
  <si>
    <t>955-959</t>
  </si>
  <si>
    <t>868-872</t>
  </si>
  <si>
    <t>Part Profit of Rs.14.5/-</t>
  </si>
  <si>
    <t>ALEXANDER</t>
  </si>
  <si>
    <t>KAHAR NIKLESH KANAIYABHAI</t>
  </si>
  <si>
    <t>ANAL PRATISH SHAH</t>
  </si>
  <si>
    <t>SAHADEVSINGHROWA</t>
  </si>
  <si>
    <t>HARI GOPAL SHARMA</t>
  </si>
  <si>
    <t>SAHARA INVESTMENTS PRIVATE LIMITED</t>
  </si>
  <si>
    <t>HEERA HOLDINGS AND LEASING PRIVATE LIMITED</t>
  </si>
  <si>
    <t>NIDHIVAN INVESTMENTS AND TRADING COMPANYPRIVATE LIMITED</t>
  </si>
  <si>
    <t>NOWROSJEE WADIA AND SONS LTD</t>
  </si>
  <si>
    <t>NOVARATHANMAL PRAVEENKUMAR</t>
  </si>
  <si>
    <t>REVANNAANAND .</t>
  </si>
  <si>
    <t>EMBASSY</t>
  </si>
  <si>
    <t>INDIA ALTERNATE PROPERTY LIMITED</t>
  </si>
  <si>
    <t>BRE/MAURITIUS INVESTMENTS</t>
  </si>
  <si>
    <t>SG INDIAN HOLDING NQ CO I PTE LTD.</t>
  </si>
  <si>
    <t>SG INDIAN HOLDING (NQ) CO I PTE. LIMITED.</t>
  </si>
  <si>
    <t>AMERICAN BALANCED FUND</t>
  </si>
  <si>
    <t>NOMURA INDIA INVESTMENT FUND MOTHER FUND</t>
  </si>
  <si>
    <t>SIGNATURE HIGH INCOME FUND</t>
  </si>
  <si>
    <t>CHETAN GOPALDAS CHOLERA</t>
  </si>
  <si>
    <t>GENNEX</t>
  </si>
  <si>
    <t>PRAYASH DEALTRADE PRIVATE LIMITED</t>
  </si>
  <si>
    <t>GOODYEAR</t>
  </si>
  <si>
    <t>2POINT2 CAPITAL ADVISORS LLP</t>
  </si>
  <si>
    <t>BELLWETHER CAPITAL PRIVATE LIMITED</t>
  </si>
  <si>
    <t>LUDLOWJUT</t>
  </si>
  <si>
    <t>C J INVEST MART</t>
  </si>
  <si>
    <t>DURU SUSHIL SHAH</t>
  </si>
  <si>
    <t>ADITYA BIRLA SUN LIFE MUTUAL FUND</t>
  </si>
  <si>
    <t>MIL</t>
  </si>
  <si>
    <t>CHIRAG CHAMPAKLAL PUJARA</t>
  </si>
  <si>
    <t>INNOVATE DERIVATIVES PRIVATE LIMITED</t>
  </si>
  <si>
    <t>RIDDHI SIDDHI GLUCO BIOLS LIMITED</t>
  </si>
  <si>
    <t>RIBATEX</t>
  </si>
  <si>
    <t>SUSHIL KUMAR</t>
  </si>
  <si>
    <t>AGNUS CAPITAL LLP</t>
  </si>
  <si>
    <t>PRESCIENT WEALTH MANAGEMENT PVT LTD</t>
  </si>
  <si>
    <t>SSPNFIN</t>
  </si>
  <si>
    <t>DEVJEET CHAKRABORTY</t>
  </si>
  <si>
    <t>SUPRBPA</t>
  </si>
  <si>
    <t>SHAILESHSANMUKHLALGAJJAR</t>
  </si>
  <si>
    <t>THIRDFIN</t>
  </si>
  <si>
    <t>AGRA CAPITALS PRIVATE LIMITED .</t>
  </si>
  <si>
    <t>Asahi Songwon Color Ltd</t>
  </si>
  <si>
    <t>ALPHA LEON ENTERPRISES LLP</t>
  </si>
  <si>
    <t>Asian Granito India Limit</t>
  </si>
  <si>
    <t>Lycos Internet Limited</t>
  </si>
  <si>
    <t>Bharat Heavy Elect Ltd.</t>
  </si>
  <si>
    <t>Equitas Holdings Limited</t>
  </si>
  <si>
    <t>Global Vectra Helicorp Li</t>
  </si>
  <si>
    <t>YOGESH KUMAR GAWANDE</t>
  </si>
  <si>
    <t>PARAMOUNT TRADING</t>
  </si>
  <si>
    <t>The India Cements Limited</t>
  </si>
  <si>
    <t>ICM FINANCE PRIVATE LIMITED</t>
  </si>
  <si>
    <t>Jain DVR Equity Shares</t>
  </si>
  <si>
    <t>PRISM FINANCE LTD</t>
  </si>
  <si>
    <t>SHAH NIRAJ RAJNIKANT</t>
  </si>
  <si>
    <t>NCC Limited</t>
  </si>
  <si>
    <t>Reliance Indl Infra Ltd</t>
  </si>
  <si>
    <t>N.K.SECURITIES</t>
  </si>
  <si>
    <t>RMDRIP</t>
  </si>
  <si>
    <t>R M Drip &amp; Sprink Sys Ltd</t>
  </si>
  <si>
    <t>PUSHKAR VINAY DATE</t>
  </si>
  <si>
    <t>SILGO</t>
  </si>
  <si>
    <t>Silgo Retail Limited</t>
  </si>
  <si>
    <t>ARYAMAN CAPITAL MARKETS LIMITED</t>
  </si>
  <si>
    <t>South Indian Bank Ltd.</t>
  </si>
  <si>
    <t>Sunteck Realty Limited</t>
  </si>
  <si>
    <t>KOTAK MAHINDRA (INTERNATIONAL) LIMITED</t>
  </si>
  <si>
    <t>Orient Green Power Co Ltd</t>
  </si>
  <si>
    <t>BESSEMER INDIA CAPITAL OGPL LTD</t>
  </si>
  <si>
    <t>McLeod Russel India Ltd.</t>
  </si>
  <si>
    <t>HUF MANOJ BAGRI</t>
  </si>
  <si>
    <t>Sical Logistics Limited</t>
  </si>
  <si>
    <t>OVERSKUD MULTI ASSET MANAGEMENT PRIVATE LIMITED</t>
  </si>
  <si>
    <t>FGTEBP FIAM EMERGING MARKETS COMMINGLED POOL</t>
  </si>
  <si>
    <t>FIDELITY INVESTMENT TRUST FIDELITY SERIES EMERGING MARKETS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</si>
</sst>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6" fillId="6" borderId="37" xfId="0" applyFont="1" applyFill="1" applyBorder="1"/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23" sqref="C23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44007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44007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62" t="s">
        <v>16</v>
      </c>
      <c r="B9" s="564" t="s">
        <v>17</v>
      </c>
      <c r="C9" s="564" t="s">
        <v>18</v>
      </c>
      <c r="D9" s="275" t="s">
        <v>19</v>
      </c>
      <c r="E9" s="275" t="s">
        <v>20</v>
      </c>
      <c r="F9" s="559" t="s">
        <v>21</v>
      </c>
      <c r="G9" s="560"/>
      <c r="H9" s="561"/>
      <c r="I9" s="559" t="s">
        <v>22</v>
      </c>
      <c r="J9" s="560"/>
      <c r="K9" s="561"/>
      <c r="L9" s="275"/>
      <c r="M9" s="282"/>
      <c r="N9" s="282"/>
      <c r="O9" s="282"/>
    </row>
    <row r="10" spans="1:15" ht="59.25" customHeight="1">
      <c r="A10" s="563"/>
      <c r="B10" s="565" t="s">
        <v>17</v>
      </c>
      <c r="C10" s="56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0" t="s">
        <v>34</v>
      </c>
      <c r="C11" s="278" t="s">
        <v>35</v>
      </c>
      <c r="D11" s="304">
        <v>21400.6</v>
      </c>
      <c r="E11" s="304">
        <v>21731.916666666668</v>
      </c>
      <c r="F11" s="316">
        <v>20968.983333333337</v>
      </c>
      <c r="G11" s="316">
        <v>20537.366666666669</v>
      </c>
      <c r="H11" s="316">
        <v>19774.433333333338</v>
      </c>
      <c r="I11" s="316">
        <v>22163.533333333336</v>
      </c>
      <c r="J11" s="316">
        <v>22926.466666666664</v>
      </c>
      <c r="K11" s="316">
        <v>23358.083333333336</v>
      </c>
      <c r="L11" s="303">
        <v>22494.85</v>
      </c>
      <c r="M11" s="303">
        <v>21300.3</v>
      </c>
      <c r="N11" s="320">
        <v>1687110</v>
      </c>
      <c r="O11" s="321">
        <v>-8.6985109681818551E-2</v>
      </c>
    </row>
    <row r="12" spans="1:15" ht="14.4">
      <c r="A12" s="278">
        <v>2</v>
      </c>
      <c r="B12" s="400" t="s">
        <v>34</v>
      </c>
      <c r="C12" s="278" t="s">
        <v>36</v>
      </c>
      <c r="D12" s="317">
        <v>10295.65</v>
      </c>
      <c r="E12" s="317">
        <v>10368.666666666666</v>
      </c>
      <c r="F12" s="318">
        <v>10201.233333333332</v>
      </c>
      <c r="G12" s="318">
        <v>10106.816666666666</v>
      </c>
      <c r="H12" s="318">
        <v>9939.3833333333314</v>
      </c>
      <c r="I12" s="318">
        <v>10463.083333333332</v>
      </c>
      <c r="J12" s="318">
        <v>10630.516666666666</v>
      </c>
      <c r="K12" s="318">
        <v>10724.933333333332</v>
      </c>
      <c r="L12" s="305">
        <v>10536.1</v>
      </c>
      <c r="M12" s="305">
        <v>10274.25</v>
      </c>
      <c r="N12" s="320">
        <v>13430775</v>
      </c>
      <c r="O12" s="321">
        <v>5.1439676835998968E-2</v>
      </c>
    </row>
    <row r="13" spans="1:15" ht="14.4">
      <c r="A13" s="278">
        <v>3</v>
      </c>
      <c r="B13" s="400" t="s">
        <v>34</v>
      </c>
      <c r="C13" s="278" t="s">
        <v>37</v>
      </c>
      <c r="D13" s="317">
        <v>14638</v>
      </c>
      <c r="E13" s="317">
        <v>14646</v>
      </c>
      <c r="F13" s="318">
        <v>14562</v>
      </c>
      <c r="G13" s="318">
        <v>14486</v>
      </c>
      <c r="H13" s="318">
        <v>14402</v>
      </c>
      <c r="I13" s="318">
        <v>14722</v>
      </c>
      <c r="J13" s="318">
        <v>14806</v>
      </c>
      <c r="K13" s="318">
        <v>14882</v>
      </c>
      <c r="L13" s="305">
        <v>14730</v>
      </c>
      <c r="M13" s="305">
        <v>14570</v>
      </c>
      <c r="N13" s="320">
        <v>750</v>
      </c>
      <c r="O13" s="321">
        <v>-0.21052631578947367</v>
      </c>
    </row>
    <row r="14" spans="1:15" ht="14.4">
      <c r="A14" s="278">
        <v>4</v>
      </c>
      <c r="B14" s="400" t="s">
        <v>38</v>
      </c>
      <c r="C14" s="278" t="s">
        <v>39</v>
      </c>
      <c r="D14" s="317">
        <v>1264.45</v>
      </c>
      <c r="E14" s="317">
        <v>1279.6166666666668</v>
      </c>
      <c r="F14" s="318">
        <v>1237.8333333333335</v>
      </c>
      <c r="G14" s="318">
        <v>1211.2166666666667</v>
      </c>
      <c r="H14" s="318">
        <v>1169.4333333333334</v>
      </c>
      <c r="I14" s="318">
        <v>1306.2333333333336</v>
      </c>
      <c r="J14" s="318">
        <v>1348.0166666666669</v>
      </c>
      <c r="K14" s="318">
        <v>1374.6333333333337</v>
      </c>
      <c r="L14" s="305">
        <v>1321.4</v>
      </c>
      <c r="M14" s="305">
        <v>1253</v>
      </c>
      <c r="N14" s="320">
        <v>2196700</v>
      </c>
      <c r="O14" s="321">
        <v>-3.2217079589799439E-3</v>
      </c>
    </row>
    <row r="15" spans="1:15" ht="14.4">
      <c r="A15" s="278">
        <v>5</v>
      </c>
      <c r="B15" s="400" t="s">
        <v>40</v>
      </c>
      <c r="C15" s="278" t="s">
        <v>41</v>
      </c>
      <c r="D15" s="317">
        <v>155.05000000000001</v>
      </c>
      <c r="E15" s="317">
        <v>157.35</v>
      </c>
      <c r="F15" s="318">
        <v>151.25</v>
      </c>
      <c r="G15" s="318">
        <v>147.45000000000002</v>
      </c>
      <c r="H15" s="318">
        <v>141.35000000000002</v>
      </c>
      <c r="I15" s="318">
        <v>161.14999999999998</v>
      </c>
      <c r="J15" s="318">
        <v>167.24999999999994</v>
      </c>
      <c r="K15" s="318">
        <v>171.04999999999995</v>
      </c>
      <c r="L15" s="305">
        <v>163.44999999999999</v>
      </c>
      <c r="M15" s="305">
        <v>153.55000000000001</v>
      </c>
      <c r="N15" s="320">
        <v>17008000</v>
      </c>
      <c r="O15" s="321">
        <v>-2.3875114784205693E-2</v>
      </c>
    </row>
    <row r="16" spans="1:15" ht="14.4">
      <c r="A16" s="278">
        <v>6</v>
      </c>
      <c r="B16" s="400" t="s">
        <v>40</v>
      </c>
      <c r="C16" s="278" t="s">
        <v>42</v>
      </c>
      <c r="D16" s="317">
        <v>351.95</v>
      </c>
      <c r="E16" s="317">
        <v>353.81666666666661</v>
      </c>
      <c r="F16" s="318">
        <v>348.03333333333319</v>
      </c>
      <c r="G16" s="318">
        <v>344.11666666666656</v>
      </c>
      <c r="H16" s="318">
        <v>338.33333333333314</v>
      </c>
      <c r="I16" s="318">
        <v>357.73333333333323</v>
      </c>
      <c r="J16" s="318">
        <v>363.51666666666665</v>
      </c>
      <c r="K16" s="318">
        <v>367.43333333333328</v>
      </c>
      <c r="L16" s="305">
        <v>359.6</v>
      </c>
      <c r="M16" s="305">
        <v>349.9</v>
      </c>
      <c r="N16" s="320">
        <v>31675000</v>
      </c>
      <c r="O16" s="321">
        <v>-3.2307339799893073E-2</v>
      </c>
    </row>
    <row r="17" spans="1:15" ht="14.4">
      <c r="A17" s="278">
        <v>7</v>
      </c>
      <c r="B17" s="400" t="s">
        <v>43</v>
      </c>
      <c r="C17" s="278" t="s">
        <v>44</v>
      </c>
      <c r="D17" s="317">
        <v>37.85</v>
      </c>
      <c r="E17" s="317">
        <v>37.983333333333341</v>
      </c>
      <c r="F17" s="318">
        <v>36.76666666666668</v>
      </c>
      <c r="G17" s="318">
        <v>35.683333333333337</v>
      </c>
      <c r="H17" s="318">
        <v>34.466666666666676</v>
      </c>
      <c r="I17" s="318">
        <v>39.066666666666684</v>
      </c>
      <c r="J17" s="318">
        <v>40.283333333333339</v>
      </c>
      <c r="K17" s="318">
        <v>41.366666666666688</v>
      </c>
      <c r="L17" s="305">
        <v>39.200000000000003</v>
      </c>
      <c r="M17" s="305">
        <v>36.9</v>
      </c>
      <c r="N17" s="320">
        <v>20030000</v>
      </c>
      <c r="O17" s="321">
        <v>-0.24868717179294825</v>
      </c>
    </row>
    <row r="18" spans="1:15" ht="14.4">
      <c r="A18" s="278">
        <v>8</v>
      </c>
      <c r="B18" s="400" t="s">
        <v>45</v>
      </c>
      <c r="C18" s="278" t="s">
        <v>46</v>
      </c>
      <c r="D18" s="317">
        <v>655.25</v>
      </c>
      <c r="E18" s="317">
        <v>660.2833333333333</v>
      </c>
      <c r="F18" s="318">
        <v>644.96666666666658</v>
      </c>
      <c r="G18" s="318">
        <v>634.68333333333328</v>
      </c>
      <c r="H18" s="318">
        <v>619.36666666666656</v>
      </c>
      <c r="I18" s="318">
        <v>670.56666666666661</v>
      </c>
      <c r="J18" s="318">
        <v>685.88333333333321</v>
      </c>
      <c r="K18" s="318">
        <v>696.16666666666663</v>
      </c>
      <c r="L18" s="305">
        <v>675.6</v>
      </c>
      <c r="M18" s="305">
        <v>650</v>
      </c>
      <c r="N18" s="320">
        <v>1640800</v>
      </c>
      <c r="O18" s="321">
        <v>5.8580645161290322E-2</v>
      </c>
    </row>
    <row r="19" spans="1:15" ht="14.4">
      <c r="A19" s="278">
        <v>9</v>
      </c>
      <c r="B19" s="400" t="s">
        <v>38</v>
      </c>
      <c r="C19" s="278" t="s">
        <v>47</v>
      </c>
      <c r="D19" s="317">
        <v>189.45</v>
      </c>
      <c r="E19" s="317">
        <v>191.53333333333333</v>
      </c>
      <c r="F19" s="318">
        <v>184.51666666666665</v>
      </c>
      <c r="G19" s="318">
        <v>179.58333333333331</v>
      </c>
      <c r="H19" s="318">
        <v>172.56666666666663</v>
      </c>
      <c r="I19" s="318">
        <v>196.46666666666667</v>
      </c>
      <c r="J19" s="318">
        <v>203.48333333333338</v>
      </c>
      <c r="K19" s="318">
        <v>208.41666666666669</v>
      </c>
      <c r="L19" s="305">
        <v>198.55</v>
      </c>
      <c r="M19" s="305">
        <v>186.6</v>
      </c>
      <c r="N19" s="320">
        <v>17785000</v>
      </c>
      <c r="O19" s="321">
        <v>-3.6539451231073432E-2</v>
      </c>
    </row>
    <row r="20" spans="1:15" ht="14.4">
      <c r="A20" s="278">
        <v>10</v>
      </c>
      <c r="B20" s="400" t="s">
        <v>40</v>
      </c>
      <c r="C20" s="278" t="s">
        <v>48</v>
      </c>
      <c r="D20" s="317">
        <v>1415.85</v>
      </c>
      <c r="E20" s="317">
        <v>1419.6666666666667</v>
      </c>
      <c r="F20" s="318">
        <v>1398.4833333333336</v>
      </c>
      <c r="G20" s="318">
        <v>1381.1166666666668</v>
      </c>
      <c r="H20" s="318">
        <v>1359.9333333333336</v>
      </c>
      <c r="I20" s="318">
        <v>1437.0333333333335</v>
      </c>
      <c r="J20" s="318">
        <v>1458.2166666666665</v>
      </c>
      <c r="K20" s="318">
        <v>1475.5833333333335</v>
      </c>
      <c r="L20" s="305">
        <v>1440.85</v>
      </c>
      <c r="M20" s="305">
        <v>1402.3</v>
      </c>
      <c r="N20" s="320">
        <v>1152500</v>
      </c>
      <c r="O20" s="321">
        <v>3.9198606271777002E-3</v>
      </c>
    </row>
    <row r="21" spans="1:15" ht="14.4">
      <c r="A21" s="278">
        <v>11</v>
      </c>
      <c r="B21" s="400" t="s">
        <v>45</v>
      </c>
      <c r="C21" s="278" t="s">
        <v>49</v>
      </c>
      <c r="D21" s="317">
        <v>108.65</v>
      </c>
      <c r="E21" s="317">
        <v>110.10000000000001</v>
      </c>
      <c r="F21" s="318">
        <v>105.55000000000001</v>
      </c>
      <c r="G21" s="318">
        <v>102.45</v>
      </c>
      <c r="H21" s="318">
        <v>97.9</v>
      </c>
      <c r="I21" s="318">
        <v>113.20000000000002</v>
      </c>
      <c r="J21" s="318">
        <v>117.75</v>
      </c>
      <c r="K21" s="318">
        <v>120.85000000000002</v>
      </c>
      <c r="L21" s="305">
        <v>114.65</v>
      </c>
      <c r="M21" s="305">
        <v>107</v>
      </c>
      <c r="N21" s="320">
        <v>10908000</v>
      </c>
      <c r="O21" s="321">
        <v>-2.3717891345207198E-2</v>
      </c>
    </row>
    <row r="22" spans="1:15" ht="14.4">
      <c r="A22" s="278">
        <v>12</v>
      </c>
      <c r="B22" s="400" t="s">
        <v>45</v>
      </c>
      <c r="C22" s="278" t="s">
        <v>50</v>
      </c>
      <c r="D22" s="317">
        <v>54.2</v>
      </c>
      <c r="E22" s="317">
        <v>55.533333333333331</v>
      </c>
      <c r="F22" s="318">
        <v>52.416666666666664</v>
      </c>
      <c r="G22" s="318">
        <v>50.633333333333333</v>
      </c>
      <c r="H22" s="318">
        <v>47.516666666666666</v>
      </c>
      <c r="I22" s="318">
        <v>57.316666666666663</v>
      </c>
      <c r="J22" s="318">
        <v>60.433333333333337</v>
      </c>
      <c r="K22" s="318">
        <v>62.216666666666661</v>
      </c>
      <c r="L22" s="305">
        <v>58.65</v>
      </c>
      <c r="M22" s="305">
        <v>53.75</v>
      </c>
      <c r="N22" s="320">
        <v>37520000</v>
      </c>
      <c r="O22" s="321">
        <v>-0.14793114411591043</v>
      </c>
    </row>
    <row r="23" spans="1:15" ht="14.4">
      <c r="A23" s="278">
        <v>13</v>
      </c>
      <c r="B23" s="400" t="s">
        <v>51</v>
      </c>
      <c r="C23" s="278" t="s">
        <v>52</v>
      </c>
      <c r="D23" s="317">
        <v>1749.6</v>
      </c>
      <c r="E23" s="317">
        <v>1750.8</v>
      </c>
      <c r="F23" s="318">
        <v>1684.9499999999998</v>
      </c>
      <c r="G23" s="318">
        <v>1620.3</v>
      </c>
      <c r="H23" s="318">
        <v>1554.4499999999998</v>
      </c>
      <c r="I23" s="318">
        <v>1815.4499999999998</v>
      </c>
      <c r="J23" s="318">
        <v>1881.2999999999997</v>
      </c>
      <c r="K23" s="318">
        <v>1945.9499999999998</v>
      </c>
      <c r="L23" s="305">
        <v>1816.65</v>
      </c>
      <c r="M23" s="305">
        <v>1686.15</v>
      </c>
      <c r="N23" s="320">
        <v>5266800</v>
      </c>
      <c r="O23" s="321">
        <v>1.7385257301808066E-2</v>
      </c>
    </row>
    <row r="24" spans="1:15" ht="14.4">
      <c r="A24" s="278">
        <v>14</v>
      </c>
      <c r="B24" s="400" t="s">
        <v>53</v>
      </c>
      <c r="C24" s="278" t="s">
        <v>54</v>
      </c>
      <c r="D24" s="317">
        <v>790.1</v>
      </c>
      <c r="E24" s="317">
        <v>797.9666666666667</v>
      </c>
      <c r="F24" s="318">
        <v>777.08333333333337</v>
      </c>
      <c r="G24" s="318">
        <v>764.06666666666672</v>
      </c>
      <c r="H24" s="318">
        <v>743.18333333333339</v>
      </c>
      <c r="I24" s="318">
        <v>810.98333333333335</v>
      </c>
      <c r="J24" s="318">
        <v>831.86666666666656</v>
      </c>
      <c r="K24" s="318">
        <v>844.88333333333333</v>
      </c>
      <c r="L24" s="305">
        <v>818.85</v>
      </c>
      <c r="M24" s="305">
        <v>784.95</v>
      </c>
      <c r="N24" s="320">
        <v>11088300</v>
      </c>
      <c r="O24" s="321">
        <v>-4.807568486388572E-2</v>
      </c>
    </row>
    <row r="25" spans="1:15" ht="14.4">
      <c r="A25" s="278">
        <v>15</v>
      </c>
      <c r="B25" s="400" t="s">
        <v>55</v>
      </c>
      <c r="C25" s="278" t="s">
        <v>56</v>
      </c>
      <c r="D25" s="317">
        <v>424.3</v>
      </c>
      <c r="E25" s="317">
        <v>431.48333333333335</v>
      </c>
      <c r="F25" s="318">
        <v>414.36666666666667</v>
      </c>
      <c r="G25" s="318">
        <v>404.43333333333334</v>
      </c>
      <c r="H25" s="318">
        <v>387.31666666666666</v>
      </c>
      <c r="I25" s="318">
        <v>441.41666666666669</v>
      </c>
      <c r="J25" s="318">
        <v>458.53333333333336</v>
      </c>
      <c r="K25" s="318">
        <v>468.4666666666667</v>
      </c>
      <c r="L25" s="305">
        <v>448.6</v>
      </c>
      <c r="M25" s="305">
        <v>421.55</v>
      </c>
      <c r="N25" s="320">
        <v>64976400</v>
      </c>
      <c r="O25" s="321">
        <v>-3.6530249110320281E-2</v>
      </c>
    </row>
    <row r="26" spans="1:15" ht="14.4">
      <c r="A26" s="278">
        <v>16</v>
      </c>
      <c r="B26" s="400" t="s">
        <v>45</v>
      </c>
      <c r="C26" s="278" t="s">
        <v>57</v>
      </c>
      <c r="D26" s="317">
        <v>2822.65</v>
      </c>
      <c r="E26" s="317">
        <v>2870.75</v>
      </c>
      <c r="F26" s="318">
        <v>2761.95</v>
      </c>
      <c r="G26" s="318">
        <v>2701.25</v>
      </c>
      <c r="H26" s="318">
        <v>2592.4499999999998</v>
      </c>
      <c r="I26" s="318">
        <v>2931.45</v>
      </c>
      <c r="J26" s="318">
        <v>3040.25</v>
      </c>
      <c r="K26" s="318">
        <v>3100.95</v>
      </c>
      <c r="L26" s="305">
        <v>2979.55</v>
      </c>
      <c r="M26" s="305">
        <v>2810.05</v>
      </c>
      <c r="N26" s="320">
        <v>1852250</v>
      </c>
      <c r="O26" s="321">
        <v>-6.7111558801309493E-2</v>
      </c>
    </row>
    <row r="27" spans="1:15" ht="14.4">
      <c r="A27" s="278">
        <v>17</v>
      </c>
      <c r="B27" s="400" t="s">
        <v>58</v>
      </c>
      <c r="C27" s="278" t="s">
        <v>59</v>
      </c>
      <c r="D27" s="317">
        <v>6037.45</v>
      </c>
      <c r="E27" s="317">
        <v>6155</v>
      </c>
      <c r="F27" s="318">
        <v>5854.5</v>
      </c>
      <c r="G27" s="318">
        <v>5671.55</v>
      </c>
      <c r="H27" s="318">
        <v>5371.05</v>
      </c>
      <c r="I27" s="318">
        <v>6337.95</v>
      </c>
      <c r="J27" s="318">
        <v>6638.45</v>
      </c>
      <c r="K27" s="318">
        <v>6821.4</v>
      </c>
      <c r="L27" s="305">
        <v>6455.5</v>
      </c>
      <c r="M27" s="305">
        <v>5972.05</v>
      </c>
      <c r="N27" s="320">
        <v>793000</v>
      </c>
      <c r="O27" s="321">
        <v>1.8135130797624778E-2</v>
      </c>
    </row>
    <row r="28" spans="1:15" ht="14.4">
      <c r="A28" s="278">
        <v>18</v>
      </c>
      <c r="B28" s="400" t="s">
        <v>58</v>
      </c>
      <c r="C28" s="278" t="s">
        <v>60</v>
      </c>
      <c r="D28" s="317">
        <v>2921.4</v>
      </c>
      <c r="E28" s="317">
        <v>2978.7000000000003</v>
      </c>
      <c r="F28" s="318">
        <v>2839.2000000000007</v>
      </c>
      <c r="G28" s="318">
        <v>2757.0000000000005</v>
      </c>
      <c r="H28" s="318">
        <v>2617.5000000000009</v>
      </c>
      <c r="I28" s="318">
        <v>3060.9000000000005</v>
      </c>
      <c r="J28" s="318">
        <v>3200.3999999999996</v>
      </c>
      <c r="K28" s="318">
        <v>3282.6000000000004</v>
      </c>
      <c r="L28" s="305">
        <v>3118.2</v>
      </c>
      <c r="M28" s="305">
        <v>2896.5</v>
      </c>
      <c r="N28" s="320">
        <v>7734750</v>
      </c>
      <c r="O28" s="321">
        <v>-6.3504555498380605E-2</v>
      </c>
    </row>
    <row r="29" spans="1:15" ht="14.4">
      <c r="A29" s="278">
        <v>19</v>
      </c>
      <c r="B29" s="400" t="s">
        <v>45</v>
      </c>
      <c r="C29" s="278" t="s">
        <v>61</v>
      </c>
      <c r="D29" s="317">
        <v>1258.75</v>
      </c>
      <c r="E29" s="317">
        <v>1264.0666666666666</v>
      </c>
      <c r="F29" s="318">
        <v>1231.4333333333332</v>
      </c>
      <c r="G29" s="318">
        <v>1204.1166666666666</v>
      </c>
      <c r="H29" s="318">
        <v>1171.4833333333331</v>
      </c>
      <c r="I29" s="318">
        <v>1291.3833333333332</v>
      </c>
      <c r="J29" s="318">
        <v>1324.0166666666664</v>
      </c>
      <c r="K29" s="318">
        <v>1351.3333333333333</v>
      </c>
      <c r="L29" s="305">
        <v>1296.7</v>
      </c>
      <c r="M29" s="305">
        <v>1236.75</v>
      </c>
      <c r="N29" s="320">
        <v>1232800</v>
      </c>
      <c r="O29" s="321">
        <v>-0.13426966292134832</v>
      </c>
    </row>
    <row r="30" spans="1:15" ht="14.4">
      <c r="A30" s="278">
        <v>20</v>
      </c>
      <c r="B30" s="400" t="s">
        <v>55</v>
      </c>
      <c r="C30" s="278" t="s">
        <v>234</v>
      </c>
      <c r="D30" s="317">
        <v>331.45</v>
      </c>
      <c r="E30" s="317">
        <v>342.25</v>
      </c>
      <c r="F30" s="318">
        <v>317.60000000000002</v>
      </c>
      <c r="G30" s="318">
        <v>303.75</v>
      </c>
      <c r="H30" s="318">
        <v>279.10000000000002</v>
      </c>
      <c r="I30" s="318">
        <v>356.1</v>
      </c>
      <c r="J30" s="318">
        <v>380.75</v>
      </c>
      <c r="K30" s="318">
        <v>394.6</v>
      </c>
      <c r="L30" s="305">
        <v>366.9</v>
      </c>
      <c r="M30" s="305">
        <v>328.4</v>
      </c>
      <c r="N30" s="320">
        <v>10304400</v>
      </c>
      <c r="O30" s="321">
        <v>-7.7113224783706802E-2</v>
      </c>
    </row>
    <row r="31" spans="1:15" ht="14.4">
      <c r="A31" s="278">
        <v>21</v>
      </c>
      <c r="B31" s="400" t="s">
        <v>55</v>
      </c>
      <c r="C31" s="278" t="s">
        <v>62</v>
      </c>
      <c r="D31" s="317">
        <v>51.45</v>
      </c>
      <c r="E31" s="317">
        <v>52.466666666666669</v>
      </c>
      <c r="F31" s="318">
        <v>49.933333333333337</v>
      </c>
      <c r="G31" s="318">
        <v>48.416666666666671</v>
      </c>
      <c r="H31" s="318">
        <v>45.88333333333334</v>
      </c>
      <c r="I31" s="318">
        <v>53.983333333333334</v>
      </c>
      <c r="J31" s="318">
        <v>56.516666666666666</v>
      </c>
      <c r="K31" s="318">
        <v>58.033333333333331</v>
      </c>
      <c r="L31" s="305">
        <v>55</v>
      </c>
      <c r="M31" s="305">
        <v>50.95</v>
      </c>
      <c r="N31" s="320">
        <v>48183400</v>
      </c>
      <c r="O31" s="321">
        <v>-0.1266250009063028</v>
      </c>
    </row>
    <row r="32" spans="1:15" ht="14.4">
      <c r="A32" s="278">
        <v>22</v>
      </c>
      <c r="B32" s="400" t="s">
        <v>51</v>
      </c>
      <c r="C32" s="278" t="s">
        <v>64</v>
      </c>
      <c r="D32" s="317">
        <v>1333.05</v>
      </c>
      <c r="E32" s="317">
        <v>1346.1000000000001</v>
      </c>
      <c r="F32" s="318">
        <v>1313.2000000000003</v>
      </c>
      <c r="G32" s="318">
        <v>1293.3500000000001</v>
      </c>
      <c r="H32" s="318">
        <v>1260.4500000000003</v>
      </c>
      <c r="I32" s="318">
        <v>1365.9500000000003</v>
      </c>
      <c r="J32" s="318">
        <v>1398.8500000000004</v>
      </c>
      <c r="K32" s="318">
        <v>1418.7000000000003</v>
      </c>
      <c r="L32" s="305">
        <v>1379</v>
      </c>
      <c r="M32" s="305">
        <v>1326.25</v>
      </c>
      <c r="N32" s="320">
        <v>1382700</v>
      </c>
      <c r="O32" s="321">
        <v>-3.4562211981566823E-2</v>
      </c>
    </row>
    <row r="33" spans="1:15" ht="14.4">
      <c r="A33" s="278">
        <v>23</v>
      </c>
      <c r="B33" s="400" t="s">
        <v>65</v>
      </c>
      <c r="C33" s="278" t="s">
        <v>66</v>
      </c>
      <c r="D33" s="317">
        <v>82.2</v>
      </c>
      <c r="E33" s="317">
        <v>83.166666666666671</v>
      </c>
      <c r="F33" s="318">
        <v>80.833333333333343</v>
      </c>
      <c r="G33" s="318">
        <v>79.466666666666669</v>
      </c>
      <c r="H33" s="318">
        <v>77.13333333333334</v>
      </c>
      <c r="I33" s="318">
        <v>84.533333333333346</v>
      </c>
      <c r="J33" s="318">
        <v>86.866666666666688</v>
      </c>
      <c r="K33" s="318">
        <v>88.233333333333348</v>
      </c>
      <c r="L33" s="305">
        <v>85.5</v>
      </c>
      <c r="M33" s="305">
        <v>81.8</v>
      </c>
      <c r="N33" s="320">
        <v>16601200</v>
      </c>
      <c r="O33" s="321">
        <v>-0.22092281123291785</v>
      </c>
    </row>
    <row r="34" spans="1:15" ht="14.4">
      <c r="A34" s="278">
        <v>24</v>
      </c>
      <c r="B34" s="400" t="s">
        <v>51</v>
      </c>
      <c r="C34" s="278" t="s">
        <v>67</v>
      </c>
      <c r="D34" s="317">
        <v>542.1</v>
      </c>
      <c r="E34" s="317">
        <v>537.94999999999993</v>
      </c>
      <c r="F34" s="318">
        <v>522.74999999999989</v>
      </c>
      <c r="G34" s="318">
        <v>503.4</v>
      </c>
      <c r="H34" s="318">
        <v>488.19999999999993</v>
      </c>
      <c r="I34" s="318">
        <v>557.29999999999984</v>
      </c>
      <c r="J34" s="318">
        <v>572.49999999999989</v>
      </c>
      <c r="K34" s="318">
        <v>591.8499999999998</v>
      </c>
      <c r="L34" s="305">
        <v>553.15</v>
      </c>
      <c r="M34" s="305">
        <v>518.6</v>
      </c>
      <c r="N34" s="320">
        <v>4449500</v>
      </c>
      <c r="O34" s="321">
        <v>6.3633973179069159E-2</v>
      </c>
    </row>
    <row r="35" spans="1:15" ht="14.4">
      <c r="A35" s="278">
        <v>25</v>
      </c>
      <c r="B35" s="400" t="s">
        <v>45</v>
      </c>
      <c r="C35" s="278" t="s">
        <v>68</v>
      </c>
      <c r="D35" s="317">
        <v>356.4</v>
      </c>
      <c r="E35" s="317">
        <v>361.84999999999997</v>
      </c>
      <c r="F35" s="318">
        <v>348.84999999999991</v>
      </c>
      <c r="G35" s="318">
        <v>341.29999999999995</v>
      </c>
      <c r="H35" s="318">
        <v>328.2999999999999</v>
      </c>
      <c r="I35" s="318">
        <v>369.39999999999992</v>
      </c>
      <c r="J35" s="318">
        <v>382.40000000000003</v>
      </c>
      <c r="K35" s="318">
        <v>389.94999999999993</v>
      </c>
      <c r="L35" s="305">
        <v>374.85</v>
      </c>
      <c r="M35" s="305">
        <v>354.3</v>
      </c>
      <c r="N35" s="320">
        <v>6445500</v>
      </c>
      <c r="O35" s="321">
        <v>4.179799253260922E-2</v>
      </c>
    </row>
    <row r="36" spans="1:15" ht="14.4">
      <c r="A36" s="278">
        <v>26</v>
      </c>
      <c r="B36" s="400" t="s">
        <v>69</v>
      </c>
      <c r="C36" s="278" t="s">
        <v>70</v>
      </c>
      <c r="D36" s="317">
        <v>558.20000000000005</v>
      </c>
      <c r="E36" s="317">
        <v>565.36666666666667</v>
      </c>
      <c r="F36" s="318">
        <v>548.73333333333335</v>
      </c>
      <c r="G36" s="318">
        <v>539.26666666666665</v>
      </c>
      <c r="H36" s="318">
        <v>522.63333333333333</v>
      </c>
      <c r="I36" s="318">
        <v>574.83333333333337</v>
      </c>
      <c r="J36" s="318">
        <v>591.46666666666681</v>
      </c>
      <c r="K36" s="318">
        <v>600.93333333333339</v>
      </c>
      <c r="L36" s="305">
        <v>582</v>
      </c>
      <c r="M36" s="305">
        <v>555.9</v>
      </c>
      <c r="N36" s="320">
        <v>81129330</v>
      </c>
      <c r="O36" s="321">
        <v>-3.2343525775471907E-2</v>
      </c>
    </row>
    <row r="37" spans="1:15" ht="14.4">
      <c r="A37" s="278">
        <v>27</v>
      </c>
      <c r="B37" s="400" t="s">
        <v>65</v>
      </c>
      <c r="C37" s="278" t="s">
        <v>71</v>
      </c>
      <c r="D37" s="317">
        <v>36.5</v>
      </c>
      <c r="E37" s="317">
        <v>37.316666666666663</v>
      </c>
      <c r="F37" s="318">
        <v>34.783333333333324</v>
      </c>
      <c r="G37" s="318">
        <v>33.066666666666663</v>
      </c>
      <c r="H37" s="318">
        <v>30.533333333333324</v>
      </c>
      <c r="I37" s="318">
        <v>39.033333333333324</v>
      </c>
      <c r="J37" s="318">
        <v>41.566666666666656</v>
      </c>
      <c r="K37" s="318">
        <v>43.283333333333324</v>
      </c>
      <c r="L37" s="305">
        <v>39.85</v>
      </c>
      <c r="M37" s="305">
        <v>35.6</v>
      </c>
      <c r="N37" s="320">
        <v>49201000</v>
      </c>
      <c r="O37" s="321">
        <v>-3.8404409177969744E-2</v>
      </c>
    </row>
    <row r="38" spans="1:15" ht="14.4">
      <c r="A38" s="278">
        <v>28</v>
      </c>
      <c r="B38" s="400" t="s">
        <v>53</v>
      </c>
      <c r="C38" s="278" t="s">
        <v>72</v>
      </c>
      <c r="D38" s="317">
        <v>390.15</v>
      </c>
      <c r="E38" s="317">
        <v>393.75</v>
      </c>
      <c r="F38" s="318">
        <v>384.2</v>
      </c>
      <c r="G38" s="318">
        <v>378.25</v>
      </c>
      <c r="H38" s="318">
        <v>368.7</v>
      </c>
      <c r="I38" s="318">
        <v>399.7</v>
      </c>
      <c r="J38" s="318">
        <v>409.24999999999994</v>
      </c>
      <c r="K38" s="318">
        <v>415.2</v>
      </c>
      <c r="L38" s="305">
        <v>403.3</v>
      </c>
      <c r="M38" s="305">
        <v>387.8</v>
      </c>
      <c r="N38" s="320">
        <v>15851600</v>
      </c>
      <c r="O38" s="321">
        <v>-0.10049595405899243</v>
      </c>
    </row>
    <row r="39" spans="1:15" ht="14.4">
      <c r="A39" s="278">
        <v>29</v>
      </c>
      <c r="B39" s="400" t="s">
        <v>45</v>
      </c>
      <c r="C39" s="278" t="s">
        <v>73</v>
      </c>
      <c r="D39" s="317">
        <v>11376.9</v>
      </c>
      <c r="E39" s="317">
        <v>11400.1</v>
      </c>
      <c r="F39" s="318">
        <v>11200.2</v>
      </c>
      <c r="G39" s="318">
        <v>11023.5</v>
      </c>
      <c r="H39" s="318">
        <v>10823.6</v>
      </c>
      <c r="I39" s="318">
        <v>11576.800000000001</v>
      </c>
      <c r="J39" s="318">
        <v>11776.699999999999</v>
      </c>
      <c r="K39" s="318">
        <v>11953.400000000001</v>
      </c>
      <c r="L39" s="305">
        <v>11600</v>
      </c>
      <c r="M39" s="305">
        <v>11223.4</v>
      </c>
      <c r="N39" s="320">
        <v>131240</v>
      </c>
      <c r="O39" s="321">
        <v>-1.4122596153846154E-2</v>
      </c>
    </row>
    <row r="40" spans="1:15" ht="14.4">
      <c r="A40" s="278">
        <v>30</v>
      </c>
      <c r="B40" s="400" t="s">
        <v>74</v>
      </c>
      <c r="C40" s="278" t="s">
        <v>75</v>
      </c>
      <c r="D40" s="317">
        <v>379.15</v>
      </c>
      <c r="E40" s="317">
        <v>382.8</v>
      </c>
      <c r="F40" s="318">
        <v>371.55</v>
      </c>
      <c r="G40" s="318">
        <v>363.95</v>
      </c>
      <c r="H40" s="318">
        <v>352.7</v>
      </c>
      <c r="I40" s="318">
        <v>390.40000000000003</v>
      </c>
      <c r="J40" s="318">
        <v>401.65000000000003</v>
      </c>
      <c r="K40" s="318">
        <v>409.25000000000006</v>
      </c>
      <c r="L40" s="305">
        <v>394.05</v>
      </c>
      <c r="M40" s="305">
        <v>375.2</v>
      </c>
      <c r="N40" s="320">
        <v>19584000</v>
      </c>
      <c r="O40" s="321">
        <v>-2.1406727828746176E-2</v>
      </c>
    </row>
    <row r="41" spans="1:15" ht="14.4">
      <c r="A41" s="278">
        <v>31</v>
      </c>
      <c r="B41" s="400" t="s">
        <v>51</v>
      </c>
      <c r="C41" s="278" t="s">
        <v>76</v>
      </c>
      <c r="D41" s="317">
        <v>3454.75</v>
      </c>
      <c r="E41" s="317">
        <v>3471.25</v>
      </c>
      <c r="F41" s="318">
        <v>3432.5</v>
      </c>
      <c r="G41" s="318">
        <v>3410.25</v>
      </c>
      <c r="H41" s="318">
        <v>3371.5</v>
      </c>
      <c r="I41" s="318">
        <v>3493.5</v>
      </c>
      <c r="J41" s="318">
        <v>3532.25</v>
      </c>
      <c r="K41" s="318">
        <v>3554.5</v>
      </c>
      <c r="L41" s="305">
        <v>3510</v>
      </c>
      <c r="M41" s="305">
        <v>3449</v>
      </c>
      <c r="N41" s="320">
        <v>1870400</v>
      </c>
      <c r="O41" s="321">
        <v>-3.2484998965445891E-2</v>
      </c>
    </row>
    <row r="42" spans="1:15" ht="14.4">
      <c r="A42" s="278">
        <v>32</v>
      </c>
      <c r="B42" s="400" t="s">
        <v>53</v>
      </c>
      <c r="C42" s="278" t="s">
        <v>77</v>
      </c>
      <c r="D42" s="317">
        <v>362.75</v>
      </c>
      <c r="E42" s="317">
        <v>365.91666666666669</v>
      </c>
      <c r="F42" s="318">
        <v>358.53333333333336</v>
      </c>
      <c r="G42" s="318">
        <v>354.31666666666666</v>
      </c>
      <c r="H42" s="318">
        <v>346.93333333333334</v>
      </c>
      <c r="I42" s="318">
        <v>370.13333333333338</v>
      </c>
      <c r="J42" s="318">
        <v>377.51666666666671</v>
      </c>
      <c r="K42" s="318">
        <v>381.73333333333341</v>
      </c>
      <c r="L42" s="305">
        <v>373.3</v>
      </c>
      <c r="M42" s="305">
        <v>361.7</v>
      </c>
      <c r="N42" s="320">
        <v>7794600</v>
      </c>
      <c r="O42" s="321">
        <v>-2.9580936729663106E-2</v>
      </c>
    </row>
    <row r="43" spans="1:15" ht="14.4">
      <c r="A43" s="278">
        <v>33</v>
      </c>
      <c r="B43" s="400" t="s">
        <v>55</v>
      </c>
      <c r="C43" s="278" t="s">
        <v>78</v>
      </c>
      <c r="D43" s="317">
        <v>109.35</v>
      </c>
      <c r="E43" s="317">
        <v>112</v>
      </c>
      <c r="F43" s="318">
        <v>105.45</v>
      </c>
      <c r="G43" s="318">
        <v>101.55</v>
      </c>
      <c r="H43" s="318">
        <v>95</v>
      </c>
      <c r="I43" s="318">
        <v>115.9</v>
      </c>
      <c r="J43" s="318">
        <v>122.45000000000002</v>
      </c>
      <c r="K43" s="318">
        <v>126.35000000000001</v>
      </c>
      <c r="L43" s="305">
        <v>118.55</v>
      </c>
      <c r="M43" s="305">
        <v>108.1</v>
      </c>
      <c r="N43" s="320">
        <v>11172000</v>
      </c>
      <c r="O43" s="321">
        <v>-6.9883610569958537E-2</v>
      </c>
    </row>
    <row r="44" spans="1:15" ht="14.4">
      <c r="A44" s="278">
        <v>34</v>
      </c>
      <c r="B44" s="400" t="s">
        <v>80</v>
      </c>
      <c r="C44" s="278" t="s">
        <v>81</v>
      </c>
      <c r="D44" s="317">
        <v>308.3</v>
      </c>
      <c r="E44" s="317">
        <v>309.5333333333333</v>
      </c>
      <c r="F44" s="318">
        <v>298.06666666666661</v>
      </c>
      <c r="G44" s="318">
        <v>287.83333333333331</v>
      </c>
      <c r="H44" s="318">
        <v>276.36666666666662</v>
      </c>
      <c r="I44" s="318">
        <v>319.76666666666659</v>
      </c>
      <c r="J44" s="318">
        <v>331.23333333333329</v>
      </c>
      <c r="K44" s="318">
        <v>341.46666666666658</v>
      </c>
      <c r="L44" s="305">
        <v>321</v>
      </c>
      <c r="M44" s="305">
        <v>299.3</v>
      </c>
      <c r="N44" s="320">
        <v>3328200</v>
      </c>
      <c r="O44" s="321">
        <v>-0.10329776915615907</v>
      </c>
    </row>
    <row r="45" spans="1:15" ht="14.4">
      <c r="A45" s="278">
        <v>35</v>
      </c>
      <c r="B45" s="400" t="s">
        <v>58</v>
      </c>
      <c r="C45" s="278" t="s">
        <v>83</v>
      </c>
      <c r="D45" s="317">
        <v>193.8</v>
      </c>
      <c r="E45" s="317">
        <v>197.33333333333334</v>
      </c>
      <c r="F45" s="318">
        <v>188.36666666666667</v>
      </c>
      <c r="G45" s="318">
        <v>182.93333333333334</v>
      </c>
      <c r="H45" s="318">
        <v>173.96666666666667</v>
      </c>
      <c r="I45" s="318">
        <v>202.76666666666668</v>
      </c>
      <c r="J45" s="318">
        <v>211.73333333333332</v>
      </c>
      <c r="K45" s="318">
        <v>217.16666666666669</v>
      </c>
      <c r="L45" s="305">
        <v>206.3</v>
      </c>
      <c r="M45" s="305">
        <v>191.9</v>
      </c>
      <c r="N45" s="320">
        <v>7405000</v>
      </c>
      <c r="O45" s="321">
        <v>-6.7086614173228351E-2</v>
      </c>
    </row>
    <row r="46" spans="1:15" ht="14.4">
      <c r="A46" s="278">
        <v>36</v>
      </c>
      <c r="B46" s="400" t="s">
        <v>53</v>
      </c>
      <c r="C46" s="278" t="s">
        <v>84</v>
      </c>
      <c r="D46" s="317">
        <v>633.29999999999995</v>
      </c>
      <c r="E46" s="317">
        <v>641.80000000000007</v>
      </c>
      <c r="F46" s="318">
        <v>621.60000000000014</v>
      </c>
      <c r="G46" s="318">
        <v>609.90000000000009</v>
      </c>
      <c r="H46" s="318">
        <v>589.70000000000016</v>
      </c>
      <c r="I46" s="318">
        <v>653.50000000000011</v>
      </c>
      <c r="J46" s="318">
        <v>673.70000000000016</v>
      </c>
      <c r="K46" s="318">
        <v>685.40000000000009</v>
      </c>
      <c r="L46" s="305">
        <v>662</v>
      </c>
      <c r="M46" s="305">
        <v>630.1</v>
      </c>
      <c r="N46" s="320">
        <v>12900800</v>
      </c>
      <c r="O46" s="321">
        <v>1.5643082639878444E-2</v>
      </c>
    </row>
    <row r="47" spans="1:15" ht="14.4">
      <c r="A47" s="278">
        <v>37</v>
      </c>
      <c r="B47" s="400" t="s">
        <v>40</v>
      </c>
      <c r="C47" s="278" t="s">
        <v>85</v>
      </c>
      <c r="D47" s="317">
        <v>141.80000000000001</v>
      </c>
      <c r="E47" s="317">
        <v>143.04999999999998</v>
      </c>
      <c r="F47" s="318">
        <v>139.64999999999998</v>
      </c>
      <c r="G47" s="318">
        <v>137.5</v>
      </c>
      <c r="H47" s="318">
        <v>134.1</v>
      </c>
      <c r="I47" s="318">
        <v>145.19999999999996</v>
      </c>
      <c r="J47" s="318">
        <v>148.6</v>
      </c>
      <c r="K47" s="318">
        <v>150.74999999999994</v>
      </c>
      <c r="L47" s="305">
        <v>146.44999999999999</v>
      </c>
      <c r="M47" s="305">
        <v>140.9</v>
      </c>
      <c r="N47" s="320">
        <v>37675800</v>
      </c>
      <c r="O47" s="321">
        <v>3.4998561702943715E-3</v>
      </c>
    </row>
    <row r="48" spans="1:15" ht="14.4">
      <c r="A48" s="278">
        <v>38</v>
      </c>
      <c r="B48" s="400" t="s">
        <v>51</v>
      </c>
      <c r="C48" s="278" t="s">
        <v>86</v>
      </c>
      <c r="D48" s="317">
        <v>1393.75</v>
      </c>
      <c r="E48" s="317">
        <v>1399.4166666666667</v>
      </c>
      <c r="F48" s="318">
        <v>1380.2333333333336</v>
      </c>
      <c r="G48" s="318">
        <v>1366.7166666666669</v>
      </c>
      <c r="H48" s="318">
        <v>1347.5333333333338</v>
      </c>
      <c r="I48" s="318">
        <v>1412.9333333333334</v>
      </c>
      <c r="J48" s="318">
        <v>1432.1166666666663</v>
      </c>
      <c r="K48" s="318">
        <v>1445.6333333333332</v>
      </c>
      <c r="L48" s="305">
        <v>1418.6</v>
      </c>
      <c r="M48" s="305">
        <v>1385.9</v>
      </c>
      <c r="N48" s="320">
        <v>2174900</v>
      </c>
      <c r="O48" s="321">
        <v>2.9051000645577791E-3</v>
      </c>
    </row>
    <row r="49" spans="1:15" ht="14.4">
      <c r="A49" s="278">
        <v>39</v>
      </c>
      <c r="B49" s="400" t="s">
        <v>40</v>
      </c>
      <c r="C49" s="278" t="s">
        <v>87</v>
      </c>
      <c r="D49" s="317">
        <v>417</v>
      </c>
      <c r="E49" s="317">
        <v>419.76666666666665</v>
      </c>
      <c r="F49" s="318">
        <v>411.63333333333333</v>
      </c>
      <c r="G49" s="318">
        <v>406.26666666666665</v>
      </c>
      <c r="H49" s="318">
        <v>398.13333333333333</v>
      </c>
      <c r="I49" s="318">
        <v>425.13333333333333</v>
      </c>
      <c r="J49" s="318">
        <v>433.26666666666665</v>
      </c>
      <c r="K49" s="318">
        <v>438.63333333333333</v>
      </c>
      <c r="L49" s="305">
        <v>427.9</v>
      </c>
      <c r="M49" s="305">
        <v>414.4</v>
      </c>
      <c r="N49" s="320">
        <v>5231361</v>
      </c>
      <c r="O49" s="321">
        <v>-0.1389246205299717</v>
      </c>
    </row>
    <row r="50" spans="1:15" ht="14.4">
      <c r="A50" s="278">
        <v>40</v>
      </c>
      <c r="B50" s="400" t="s">
        <v>65</v>
      </c>
      <c r="C50" s="278" t="s">
        <v>88</v>
      </c>
      <c r="D50" s="317">
        <v>402.45</v>
      </c>
      <c r="E50" s="317">
        <v>406.98333333333335</v>
      </c>
      <c r="F50" s="318">
        <v>395.51666666666671</v>
      </c>
      <c r="G50" s="318">
        <v>388.58333333333337</v>
      </c>
      <c r="H50" s="318">
        <v>377.11666666666673</v>
      </c>
      <c r="I50" s="318">
        <v>413.91666666666669</v>
      </c>
      <c r="J50" s="318">
        <v>425.38333333333338</v>
      </c>
      <c r="K50" s="318">
        <v>432.31666666666666</v>
      </c>
      <c r="L50" s="305">
        <v>418.45</v>
      </c>
      <c r="M50" s="305">
        <v>400.05</v>
      </c>
      <c r="N50" s="320">
        <v>1341300</v>
      </c>
      <c r="O50" s="321">
        <v>4.7191011235955052E-3</v>
      </c>
    </row>
    <row r="51" spans="1:15" ht="14.4">
      <c r="A51" s="278">
        <v>41</v>
      </c>
      <c r="B51" s="400" t="s">
        <v>51</v>
      </c>
      <c r="C51" s="278" t="s">
        <v>89</v>
      </c>
      <c r="D51" s="317">
        <v>454.75</v>
      </c>
      <c r="E51" s="317">
        <v>456.88333333333338</v>
      </c>
      <c r="F51" s="318">
        <v>449.46666666666675</v>
      </c>
      <c r="G51" s="318">
        <v>444.18333333333339</v>
      </c>
      <c r="H51" s="318">
        <v>436.76666666666677</v>
      </c>
      <c r="I51" s="318">
        <v>462.16666666666674</v>
      </c>
      <c r="J51" s="318">
        <v>469.58333333333337</v>
      </c>
      <c r="K51" s="318">
        <v>474.86666666666673</v>
      </c>
      <c r="L51" s="305">
        <v>464.3</v>
      </c>
      <c r="M51" s="305">
        <v>451.6</v>
      </c>
      <c r="N51" s="320">
        <v>14498750</v>
      </c>
      <c r="O51" s="321">
        <v>-1.8281845112145579E-2</v>
      </c>
    </row>
    <row r="52" spans="1:15" ht="14.4">
      <c r="A52" s="278">
        <v>42</v>
      </c>
      <c r="B52" s="400" t="s">
        <v>53</v>
      </c>
      <c r="C52" s="278" t="s">
        <v>92</v>
      </c>
      <c r="D52" s="317">
        <v>2346.1999999999998</v>
      </c>
      <c r="E52" s="317">
        <v>2366.0166666666664</v>
      </c>
      <c r="F52" s="318">
        <v>2318.083333333333</v>
      </c>
      <c r="G52" s="318">
        <v>2289.9666666666667</v>
      </c>
      <c r="H52" s="318">
        <v>2242.0333333333333</v>
      </c>
      <c r="I52" s="318">
        <v>2394.1333333333328</v>
      </c>
      <c r="J52" s="318">
        <v>2442.0666666666662</v>
      </c>
      <c r="K52" s="318">
        <v>2470.1833333333325</v>
      </c>
      <c r="L52" s="305">
        <v>2413.9499999999998</v>
      </c>
      <c r="M52" s="305">
        <v>2337.9</v>
      </c>
      <c r="N52" s="320">
        <v>3233600</v>
      </c>
      <c r="O52" s="321">
        <v>-4.1953069447736434E-2</v>
      </c>
    </row>
    <row r="53" spans="1:15" ht="14.4">
      <c r="A53" s="278">
        <v>43</v>
      </c>
      <c r="B53" s="400" t="s">
        <v>93</v>
      </c>
      <c r="C53" s="278" t="s">
        <v>94</v>
      </c>
      <c r="D53" s="317">
        <v>160.15</v>
      </c>
      <c r="E53" s="317">
        <v>163.48333333333332</v>
      </c>
      <c r="F53" s="318">
        <v>155.71666666666664</v>
      </c>
      <c r="G53" s="318">
        <v>151.28333333333333</v>
      </c>
      <c r="H53" s="318">
        <v>143.51666666666665</v>
      </c>
      <c r="I53" s="318">
        <v>167.91666666666663</v>
      </c>
      <c r="J53" s="318">
        <v>175.68333333333334</v>
      </c>
      <c r="K53" s="318">
        <v>180.11666666666662</v>
      </c>
      <c r="L53" s="305">
        <v>171.25</v>
      </c>
      <c r="M53" s="305">
        <v>159.05000000000001</v>
      </c>
      <c r="N53" s="320">
        <v>28584600</v>
      </c>
      <c r="O53" s="321">
        <v>-7.2293027739102497E-2</v>
      </c>
    </row>
    <row r="54" spans="1:15" ht="14.4">
      <c r="A54" s="278">
        <v>44</v>
      </c>
      <c r="B54" s="400" t="s">
        <v>53</v>
      </c>
      <c r="C54" s="278" t="s">
        <v>95</v>
      </c>
      <c r="D54" s="317">
        <v>4037.9</v>
      </c>
      <c r="E54" s="317">
        <v>4065.8333333333335</v>
      </c>
      <c r="F54" s="318">
        <v>3998.666666666667</v>
      </c>
      <c r="G54" s="318">
        <v>3959.4333333333334</v>
      </c>
      <c r="H54" s="318">
        <v>3892.2666666666669</v>
      </c>
      <c r="I54" s="318">
        <v>4105.0666666666675</v>
      </c>
      <c r="J54" s="318">
        <v>4172.2333333333336</v>
      </c>
      <c r="K54" s="318">
        <v>4211.4666666666672</v>
      </c>
      <c r="L54" s="305">
        <v>4133</v>
      </c>
      <c r="M54" s="305">
        <v>4026.6</v>
      </c>
      <c r="N54" s="320">
        <v>3186500</v>
      </c>
      <c r="O54" s="321">
        <v>-3.2047387606318346E-2</v>
      </c>
    </row>
    <row r="55" spans="1:15" ht="14.4">
      <c r="A55" s="278">
        <v>45</v>
      </c>
      <c r="B55" s="400" t="s">
        <v>45</v>
      </c>
      <c r="C55" s="278" t="s">
        <v>96</v>
      </c>
      <c r="D55" s="317">
        <v>18398.150000000001</v>
      </c>
      <c r="E55" s="317">
        <v>18228.033333333336</v>
      </c>
      <c r="F55" s="318">
        <v>17991.366666666672</v>
      </c>
      <c r="G55" s="318">
        <v>17584.583333333336</v>
      </c>
      <c r="H55" s="318">
        <v>17347.916666666672</v>
      </c>
      <c r="I55" s="318">
        <v>18634.816666666673</v>
      </c>
      <c r="J55" s="318">
        <v>18871.483333333337</v>
      </c>
      <c r="K55" s="318">
        <v>19278.266666666674</v>
      </c>
      <c r="L55" s="305">
        <v>18464.7</v>
      </c>
      <c r="M55" s="305">
        <v>17821.25</v>
      </c>
      <c r="N55" s="320">
        <v>270345</v>
      </c>
      <c r="O55" s="321">
        <v>-1.3069270785799033E-2</v>
      </c>
    </row>
    <row r="56" spans="1:15" ht="14.4">
      <c r="A56" s="278">
        <v>46</v>
      </c>
      <c r="B56" s="400" t="s">
        <v>58</v>
      </c>
      <c r="C56" s="278" t="s">
        <v>97</v>
      </c>
      <c r="D56" s="317">
        <v>53</v>
      </c>
      <c r="E56" s="317">
        <v>54.35</v>
      </c>
      <c r="F56" s="318">
        <v>51</v>
      </c>
      <c r="G56" s="318">
        <v>49</v>
      </c>
      <c r="H56" s="318">
        <v>45.65</v>
      </c>
      <c r="I56" s="318">
        <v>56.35</v>
      </c>
      <c r="J56" s="318">
        <v>59.70000000000001</v>
      </c>
      <c r="K56" s="318">
        <v>61.7</v>
      </c>
      <c r="L56" s="305">
        <v>57.7</v>
      </c>
      <c r="M56" s="305">
        <v>52.35</v>
      </c>
      <c r="N56" s="320">
        <v>16056000</v>
      </c>
      <c r="O56" s="321">
        <v>-5.5551634079198137E-2</v>
      </c>
    </row>
    <row r="57" spans="1:15" ht="14.4">
      <c r="A57" s="278">
        <v>47</v>
      </c>
      <c r="B57" s="400" t="s">
        <v>45</v>
      </c>
      <c r="C57" s="278" t="s">
        <v>98</v>
      </c>
      <c r="D57" s="317">
        <v>989.6</v>
      </c>
      <c r="E57" s="317">
        <v>1007.5833333333334</v>
      </c>
      <c r="F57" s="318">
        <v>963.86666666666679</v>
      </c>
      <c r="G57" s="318">
        <v>938.13333333333344</v>
      </c>
      <c r="H57" s="318">
        <v>894.41666666666686</v>
      </c>
      <c r="I57" s="318">
        <v>1033.3166666666666</v>
      </c>
      <c r="J57" s="318">
        <v>1077.0333333333333</v>
      </c>
      <c r="K57" s="318">
        <v>1102.7666666666667</v>
      </c>
      <c r="L57" s="305">
        <v>1051.3</v>
      </c>
      <c r="M57" s="305">
        <v>981.85</v>
      </c>
      <c r="N57" s="320">
        <v>2646600</v>
      </c>
      <c r="O57" s="321">
        <v>0.29494079655543598</v>
      </c>
    </row>
    <row r="58" spans="1:15" ht="14.4">
      <c r="A58" s="278">
        <v>48</v>
      </c>
      <c r="B58" s="400" t="s">
        <v>45</v>
      </c>
      <c r="C58" s="278" t="s">
        <v>99</v>
      </c>
      <c r="D58" s="317">
        <v>149.44999999999999</v>
      </c>
      <c r="E58" s="317">
        <v>151.63333333333333</v>
      </c>
      <c r="F58" s="318">
        <v>146.26666666666665</v>
      </c>
      <c r="G58" s="318">
        <v>143.08333333333331</v>
      </c>
      <c r="H58" s="318">
        <v>137.71666666666664</v>
      </c>
      <c r="I58" s="318">
        <v>154.81666666666666</v>
      </c>
      <c r="J58" s="318">
        <v>160.18333333333334</v>
      </c>
      <c r="K58" s="318">
        <v>163.36666666666667</v>
      </c>
      <c r="L58" s="305">
        <v>157</v>
      </c>
      <c r="M58" s="305">
        <v>148.44999999999999</v>
      </c>
      <c r="N58" s="320">
        <v>12030700</v>
      </c>
      <c r="O58" s="321">
        <v>7.0651786985618678E-2</v>
      </c>
    </row>
    <row r="59" spans="1:15" ht="14.4">
      <c r="A59" s="278">
        <v>49</v>
      </c>
      <c r="B59" s="400" t="s">
        <v>55</v>
      </c>
      <c r="C59" s="278" t="s">
        <v>100</v>
      </c>
      <c r="D59" s="317">
        <v>53.2</v>
      </c>
      <c r="E59" s="317">
        <v>54.699999999999996</v>
      </c>
      <c r="F59" s="318">
        <v>51.399999999999991</v>
      </c>
      <c r="G59" s="318">
        <v>49.599999999999994</v>
      </c>
      <c r="H59" s="318">
        <v>46.29999999999999</v>
      </c>
      <c r="I59" s="318">
        <v>56.499999999999993</v>
      </c>
      <c r="J59" s="318">
        <v>59.79999999999999</v>
      </c>
      <c r="K59" s="318">
        <v>61.599999999999994</v>
      </c>
      <c r="L59" s="305">
        <v>58</v>
      </c>
      <c r="M59" s="305">
        <v>52.9</v>
      </c>
      <c r="N59" s="320">
        <v>62377500</v>
      </c>
      <c r="O59" s="321">
        <v>-0.17673571470993882</v>
      </c>
    </row>
    <row r="60" spans="1:15" ht="14.4">
      <c r="A60" s="278">
        <v>50</v>
      </c>
      <c r="B60" s="400" t="s">
        <v>74</v>
      </c>
      <c r="C60" s="278" t="s">
        <v>101</v>
      </c>
      <c r="D60" s="317">
        <v>101.7</v>
      </c>
      <c r="E60" s="317">
        <v>101.48333333333335</v>
      </c>
      <c r="F60" s="318">
        <v>98.616666666666703</v>
      </c>
      <c r="G60" s="318">
        <v>95.53333333333336</v>
      </c>
      <c r="H60" s="318">
        <v>92.666666666666714</v>
      </c>
      <c r="I60" s="318">
        <v>104.56666666666669</v>
      </c>
      <c r="J60" s="318">
        <v>107.43333333333334</v>
      </c>
      <c r="K60" s="318">
        <v>110.51666666666668</v>
      </c>
      <c r="L60" s="305">
        <v>104.35</v>
      </c>
      <c r="M60" s="305">
        <v>98.4</v>
      </c>
      <c r="N60" s="320">
        <v>35027232</v>
      </c>
      <c r="O60" s="321">
        <v>8.8502799130720039E-2</v>
      </c>
    </row>
    <row r="61" spans="1:15" ht="14.4">
      <c r="A61" s="278">
        <v>51</v>
      </c>
      <c r="B61" s="400" t="s">
        <v>53</v>
      </c>
      <c r="C61" s="278" t="s">
        <v>102</v>
      </c>
      <c r="D61" s="317">
        <v>460.35</v>
      </c>
      <c r="E61" s="317">
        <v>463.36666666666662</v>
      </c>
      <c r="F61" s="318">
        <v>450.73333333333323</v>
      </c>
      <c r="G61" s="318">
        <v>441.11666666666662</v>
      </c>
      <c r="H61" s="318">
        <v>428.48333333333323</v>
      </c>
      <c r="I61" s="318">
        <v>472.98333333333323</v>
      </c>
      <c r="J61" s="318">
        <v>485.61666666666656</v>
      </c>
      <c r="K61" s="318">
        <v>495.23333333333323</v>
      </c>
      <c r="L61" s="305">
        <v>476</v>
      </c>
      <c r="M61" s="305">
        <v>453.75</v>
      </c>
      <c r="N61" s="320">
        <v>5556500</v>
      </c>
      <c r="O61" s="321">
        <v>-1.2563974978675008E-2</v>
      </c>
    </row>
    <row r="62" spans="1:15" ht="14.4">
      <c r="A62" s="278">
        <v>52</v>
      </c>
      <c r="B62" s="400" t="s">
        <v>103</v>
      </c>
      <c r="C62" s="278" t="s">
        <v>104</v>
      </c>
      <c r="D62" s="317">
        <v>20.7</v>
      </c>
      <c r="E62" s="317">
        <v>21.016666666666666</v>
      </c>
      <c r="F62" s="318">
        <v>20.233333333333331</v>
      </c>
      <c r="G62" s="318">
        <v>19.766666666666666</v>
      </c>
      <c r="H62" s="318">
        <v>18.983333333333331</v>
      </c>
      <c r="I62" s="318">
        <v>21.483333333333331</v>
      </c>
      <c r="J62" s="318">
        <v>22.266666666666662</v>
      </c>
      <c r="K62" s="318">
        <v>22.733333333333331</v>
      </c>
      <c r="L62" s="305">
        <v>21.8</v>
      </c>
      <c r="M62" s="305">
        <v>20.55</v>
      </c>
      <c r="N62" s="320">
        <v>84825000</v>
      </c>
      <c r="O62" s="321">
        <v>-6.0787244643746886E-2</v>
      </c>
    </row>
    <row r="63" spans="1:15" ht="14.4">
      <c r="A63" s="278">
        <v>53</v>
      </c>
      <c r="B63" s="400" t="s">
        <v>51</v>
      </c>
      <c r="C63" s="278" t="s">
        <v>105</v>
      </c>
      <c r="D63" s="317">
        <v>671.05</v>
      </c>
      <c r="E63" s="317">
        <v>675.19999999999993</v>
      </c>
      <c r="F63" s="318">
        <v>664.09999999999991</v>
      </c>
      <c r="G63" s="318">
        <v>657.15</v>
      </c>
      <c r="H63" s="318">
        <v>646.04999999999995</v>
      </c>
      <c r="I63" s="318">
        <v>682.14999999999986</v>
      </c>
      <c r="J63" s="318">
        <v>693.25</v>
      </c>
      <c r="K63" s="318">
        <v>700.19999999999982</v>
      </c>
      <c r="L63" s="305">
        <v>686.3</v>
      </c>
      <c r="M63" s="305">
        <v>668.25</v>
      </c>
      <c r="N63" s="320">
        <v>6218000</v>
      </c>
      <c r="O63" s="321">
        <v>-3.859236811181891E-2</v>
      </c>
    </row>
    <row r="64" spans="1:15" ht="14.4">
      <c r="A64" s="278">
        <v>54</v>
      </c>
      <c r="B64" s="455" t="s">
        <v>40</v>
      </c>
      <c r="C64" s="278" t="s">
        <v>249</v>
      </c>
      <c r="D64" s="317">
        <v>890.55</v>
      </c>
      <c r="E64" s="317">
        <v>900.56666666666661</v>
      </c>
      <c r="F64" s="318">
        <v>876.23333333333323</v>
      </c>
      <c r="G64" s="318">
        <v>861.91666666666663</v>
      </c>
      <c r="H64" s="318">
        <v>837.58333333333326</v>
      </c>
      <c r="I64" s="318">
        <v>914.88333333333321</v>
      </c>
      <c r="J64" s="318">
        <v>939.2166666666667</v>
      </c>
      <c r="K64" s="318">
        <v>953.53333333333319</v>
      </c>
      <c r="L64" s="305">
        <v>924.9</v>
      </c>
      <c r="M64" s="305">
        <v>886.25</v>
      </c>
      <c r="N64" s="320">
        <v>559000</v>
      </c>
      <c r="O64" s="321">
        <v>-4.7619047619047616E-2</v>
      </c>
    </row>
    <row r="65" spans="1:15" ht="14.4">
      <c r="A65" s="278">
        <v>55</v>
      </c>
      <c r="B65" s="400" t="s">
        <v>38</v>
      </c>
      <c r="C65" s="278" t="s">
        <v>106</v>
      </c>
      <c r="D65" s="317">
        <v>610.15</v>
      </c>
      <c r="E65" s="317">
        <v>613.61666666666667</v>
      </c>
      <c r="F65" s="318">
        <v>594.48333333333335</v>
      </c>
      <c r="G65" s="318">
        <v>578.81666666666672</v>
      </c>
      <c r="H65" s="318">
        <v>559.68333333333339</v>
      </c>
      <c r="I65" s="318">
        <v>629.2833333333333</v>
      </c>
      <c r="J65" s="318">
        <v>648.41666666666674</v>
      </c>
      <c r="K65" s="318">
        <v>664.08333333333326</v>
      </c>
      <c r="L65" s="305">
        <v>632.75</v>
      </c>
      <c r="M65" s="305">
        <v>597.95000000000005</v>
      </c>
      <c r="N65" s="320">
        <v>18991750</v>
      </c>
      <c r="O65" s="321">
        <v>-1.7122436939128273E-2</v>
      </c>
    </row>
    <row r="66" spans="1:15" ht="14.4">
      <c r="A66" s="278">
        <v>56</v>
      </c>
      <c r="B66" s="400" t="s">
        <v>40</v>
      </c>
      <c r="C66" s="278" t="s">
        <v>107</v>
      </c>
      <c r="D66" s="317">
        <v>577.4</v>
      </c>
      <c r="E66" s="317">
        <v>577.65</v>
      </c>
      <c r="F66" s="318">
        <v>570.65</v>
      </c>
      <c r="G66" s="318">
        <v>563.9</v>
      </c>
      <c r="H66" s="318">
        <v>556.9</v>
      </c>
      <c r="I66" s="318">
        <v>584.4</v>
      </c>
      <c r="J66" s="318">
        <v>591.4</v>
      </c>
      <c r="K66" s="318">
        <v>598.15</v>
      </c>
      <c r="L66" s="305">
        <v>584.65</v>
      </c>
      <c r="M66" s="305">
        <v>570.9</v>
      </c>
      <c r="N66" s="320">
        <v>5503000</v>
      </c>
      <c r="O66" s="321">
        <v>-5.7544100017126218E-2</v>
      </c>
    </row>
    <row r="67" spans="1:15" ht="14.4">
      <c r="A67" s="278">
        <v>57</v>
      </c>
      <c r="B67" s="400" t="s">
        <v>108</v>
      </c>
      <c r="C67" s="278" t="s">
        <v>109</v>
      </c>
      <c r="D67" s="317">
        <v>559.79999999999995</v>
      </c>
      <c r="E67" s="317">
        <v>564.81666666666661</v>
      </c>
      <c r="F67" s="318">
        <v>550.38333333333321</v>
      </c>
      <c r="G67" s="318">
        <v>540.96666666666658</v>
      </c>
      <c r="H67" s="318">
        <v>526.53333333333319</v>
      </c>
      <c r="I67" s="318">
        <v>574.23333333333323</v>
      </c>
      <c r="J67" s="318">
        <v>588.66666666666663</v>
      </c>
      <c r="K67" s="318">
        <v>598.08333333333326</v>
      </c>
      <c r="L67" s="305">
        <v>579.25</v>
      </c>
      <c r="M67" s="305">
        <v>555.4</v>
      </c>
      <c r="N67" s="320">
        <v>19948600</v>
      </c>
      <c r="O67" s="321">
        <v>-3.0350459339911536E-2</v>
      </c>
    </row>
    <row r="68" spans="1:15" ht="14.4">
      <c r="A68" s="278">
        <v>58</v>
      </c>
      <c r="B68" s="400" t="s">
        <v>58</v>
      </c>
      <c r="C68" s="278" t="s">
        <v>110</v>
      </c>
      <c r="D68" s="317">
        <v>1802.2</v>
      </c>
      <c r="E68" s="317">
        <v>1823.2</v>
      </c>
      <c r="F68" s="318">
        <v>1772.45</v>
      </c>
      <c r="G68" s="318">
        <v>1742.7</v>
      </c>
      <c r="H68" s="318">
        <v>1691.95</v>
      </c>
      <c r="I68" s="318">
        <v>1852.95</v>
      </c>
      <c r="J68" s="318">
        <v>1903.7</v>
      </c>
      <c r="K68" s="318">
        <v>1933.45</v>
      </c>
      <c r="L68" s="305">
        <v>1873.95</v>
      </c>
      <c r="M68" s="305">
        <v>1793.45</v>
      </c>
      <c r="N68" s="320">
        <v>29685050</v>
      </c>
      <c r="O68" s="321">
        <v>-1.4818354847327801E-2</v>
      </c>
    </row>
    <row r="69" spans="1:15" ht="14.4">
      <c r="A69" s="278">
        <v>59</v>
      </c>
      <c r="B69" s="400" t="s">
        <v>55</v>
      </c>
      <c r="C69" s="278" t="s">
        <v>111</v>
      </c>
      <c r="D69" s="317">
        <v>1027.95</v>
      </c>
      <c r="E69" s="317">
        <v>1036.6000000000001</v>
      </c>
      <c r="F69" s="318">
        <v>1016.6000000000004</v>
      </c>
      <c r="G69" s="318">
        <v>1005.2500000000002</v>
      </c>
      <c r="H69" s="318">
        <v>985.25000000000045</v>
      </c>
      <c r="I69" s="318">
        <v>1047.9500000000003</v>
      </c>
      <c r="J69" s="318">
        <v>1067.9499999999998</v>
      </c>
      <c r="K69" s="318">
        <v>1079.3000000000002</v>
      </c>
      <c r="L69" s="305">
        <v>1056.5999999999999</v>
      </c>
      <c r="M69" s="305">
        <v>1025.25</v>
      </c>
      <c r="N69" s="320">
        <v>35931000</v>
      </c>
      <c r="O69" s="321">
        <v>-9.2017857586027176E-3</v>
      </c>
    </row>
    <row r="70" spans="1:15" ht="14.4">
      <c r="A70" s="278">
        <v>60</v>
      </c>
      <c r="B70" s="400" t="s">
        <v>58</v>
      </c>
      <c r="C70" s="278" t="s">
        <v>254</v>
      </c>
      <c r="D70" s="317">
        <v>526.65</v>
      </c>
      <c r="E70" s="317">
        <v>532.21666666666658</v>
      </c>
      <c r="F70" s="318">
        <v>518.23333333333312</v>
      </c>
      <c r="G70" s="318">
        <v>509.81666666666649</v>
      </c>
      <c r="H70" s="318">
        <v>495.83333333333303</v>
      </c>
      <c r="I70" s="318">
        <v>540.63333333333321</v>
      </c>
      <c r="J70" s="318">
        <v>554.61666666666656</v>
      </c>
      <c r="K70" s="318">
        <v>563.0333333333333</v>
      </c>
      <c r="L70" s="305">
        <v>546.20000000000005</v>
      </c>
      <c r="M70" s="305">
        <v>523.79999999999995</v>
      </c>
      <c r="N70" s="320">
        <v>20226200</v>
      </c>
      <c r="O70" s="321">
        <v>2.4874210171621409E-2</v>
      </c>
    </row>
    <row r="71" spans="1:15" ht="14.4">
      <c r="A71" s="278">
        <v>61</v>
      </c>
      <c r="B71" s="400" t="s">
        <v>45</v>
      </c>
      <c r="C71" s="278" t="s">
        <v>112</v>
      </c>
      <c r="D71" s="317">
        <v>2489.5</v>
      </c>
      <c r="E71" s="317">
        <v>2491.0666666666666</v>
      </c>
      <c r="F71" s="318">
        <v>2439.1333333333332</v>
      </c>
      <c r="G71" s="318">
        <v>2388.7666666666664</v>
      </c>
      <c r="H71" s="318">
        <v>2336.833333333333</v>
      </c>
      <c r="I71" s="318">
        <v>2541.4333333333334</v>
      </c>
      <c r="J71" s="318">
        <v>2593.3666666666668</v>
      </c>
      <c r="K71" s="318">
        <v>2643.7333333333336</v>
      </c>
      <c r="L71" s="305">
        <v>2543</v>
      </c>
      <c r="M71" s="305">
        <v>2440.6999999999998</v>
      </c>
      <c r="N71" s="320">
        <v>2865300</v>
      </c>
      <c r="O71" s="321">
        <v>-7.5351749064153872E-2</v>
      </c>
    </row>
    <row r="72" spans="1:15" ht="14.4">
      <c r="A72" s="278">
        <v>62</v>
      </c>
      <c r="B72" s="400" t="s">
        <v>114</v>
      </c>
      <c r="C72" s="278" t="s">
        <v>115</v>
      </c>
      <c r="D72" s="317">
        <v>151.5</v>
      </c>
      <c r="E72" s="317">
        <v>153.96666666666667</v>
      </c>
      <c r="F72" s="318">
        <v>148.18333333333334</v>
      </c>
      <c r="G72" s="318">
        <v>144.86666666666667</v>
      </c>
      <c r="H72" s="318">
        <v>139.08333333333334</v>
      </c>
      <c r="I72" s="318">
        <v>157.28333333333333</v>
      </c>
      <c r="J72" s="318">
        <v>163.06666666666669</v>
      </c>
      <c r="K72" s="318">
        <v>166.38333333333333</v>
      </c>
      <c r="L72" s="305">
        <v>159.75</v>
      </c>
      <c r="M72" s="305">
        <v>150.65</v>
      </c>
      <c r="N72" s="320">
        <v>32096200</v>
      </c>
      <c r="O72" s="321">
        <v>-6.758079744353257E-2</v>
      </c>
    </row>
    <row r="73" spans="1:15" ht="14.4">
      <c r="A73" s="278">
        <v>63</v>
      </c>
      <c r="B73" s="400" t="s">
        <v>74</v>
      </c>
      <c r="C73" s="278" t="s">
        <v>116</v>
      </c>
      <c r="D73" s="317">
        <v>228.25</v>
      </c>
      <c r="E73" s="317">
        <v>231.03333333333333</v>
      </c>
      <c r="F73" s="318">
        <v>222.71666666666667</v>
      </c>
      <c r="G73" s="318">
        <v>217.18333333333334</v>
      </c>
      <c r="H73" s="318">
        <v>208.86666666666667</v>
      </c>
      <c r="I73" s="318">
        <v>236.56666666666666</v>
      </c>
      <c r="J73" s="318">
        <v>244.88333333333333</v>
      </c>
      <c r="K73" s="318">
        <v>250.41666666666666</v>
      </c>
      <c r="L73" s="305">
        <v>239.35</v>
      </c>
      <c r="M73" s="305">
        <v>225.5</v>
      </c>
      <c r="N73" s="320">
        <v>17185200</v>
      </c>
      <c r="O73" s="321">
        <v>-6.2715774661714421E-2</v>
      </c>
    </row>
    <row r="74" spans="1:15" ht="14.4">
      <c r="A74" s="278">
        <v>64</v>
      </c>
      <c r="B74" s="400" t="s">
        <v>51</v>
      </c>
      <c r="C74" s="278" t="s">
        <v>117</v>
      </c>
      <c r="D74" s="317">
        <v>2134.75</v>
      </c>
      <c r="E74" s="317">
        <v>2147.5833333333335</v>
      </c>
      <c r="F74" s="318">
        <v>2116.166666666667</v>
      </c>
      <c r="G74" s="318">
        <v>2097.5833333333335</v>
      </c>
      <c r="H74" s="318">
        <v>2066.166666666667</v>
      </c>
      <c r="I74" s="318">
        <v>2166.166666666667</v>
      </c>
      <c r="J74" s="318">
        <v>2197.5833333333339</v>
      </c>
      <c r="K74" s="318">
        <v>2216.166666666667</v>
      </c>
      <c r="L74" s="305">
        <v>2179</v>
      </c>
      <c r="M74" s="305">
        <v>2129</v>
      </c>
      <c r="N74" s="320">
        <v>19924200</v>
      </c>
      <c r="O74" s="321">
        <v>-9.5002311673203985E-3</v>
      </c>
    </row>
    <row r="75" spans="1:15" ht="14.4">
      <c r="A75" s="278">
        <v>65</v>
      </c>
      <c r="B75" s="400" t="s">
        <v>58</v>
      </c>
      <c r="C75" s="278" t="s">
        <v>118</v>
      </c>
      <c r="D75" s="317">
        <v>208.2</v>
      </c>
      <c r="E75" s="317">
        <v>217.91666666666666</v>
      </c>
      <c r="F75" s="318">
        <v>190.08333333333331</v>
      </c>
      <c r="G75" s="318">
        <v>171.96666666666667</v>
      </c>
      <c r="H75" s="318">
        <v>144.13333333333333</v>
      </c>
      <c r="I75" s="318">
        <v>236.0333333333333</v>
      </c>
      <c r="J75" s="318">
        <v>263.86666666666662</v>
      </c>
      <c r="K75" s="318">
        <v>281.98333333333329</v>
      </c>
      <c r="L75" s="305">
        <v>245.75</v>
      </c>
      <c r="M75" s="305">
        <v>199.8</v>
      </c>
      <c r="N75" s="320">
        <v>13965200</v>
      </c>
      <c r="O75" s="321">
        <v>2.6460470996383736E-2</v>
      </c>
    </row>
    <row r="76" spans="1:15" ht="14.4">
      <c r="A76" s="278">
        <v>66</v>
      </c>
      <c r="B76" s="400" t="s">
        <v>55</v>
      </c>
      <c r="C76" s="278" t="s">
        <v>119</v>
      </c>
      <c r="D76" s="317">
        <v>348.95</v>
      </c>
      <c r="E76" s="317">
        <v>357.91666666666669</v>
      </c>
      <c r="F76" s="318">
        <v>336.33333333333337</v>
      </c>
      <c r="G76" s="318">
        <v>323.7166666666667</v>
      </c>
      <c r="H76" s="318">
        <v>302.13333333333338</v>
      </c>
      <c r="I76" s="318">
        <v>370.53333333333336</v>
      </c>
      <c r="J76" s="318">
        <v>392.11666666666673</v>
      </c>
      <c r="K76" s="318">
        <v>404.73333333333335</v>
      </c>
      <c r="L76" s="305">
        <v>379.5</v>
      </c>
      <c r="M76" s="305">
        <v>345.3</v>
      </c>
      <c r="N76" s="320">
        <v>111255375</v>
      </c>
      <c r="O76" s="321">
        <v>-3.6203775536591673E-3</v>
      </c>
    </row>
    <row r="77" spans="1:15" ht="14.4">
      <c r="A77" s="278">
        <v>67</v>
      </c>
      <c r="B77" s="400" t="s">
        <v>58</v>
      </c>
      <c r="C77" s="278" t="s">
        <v>120</v>
      </c>
      <c r="D77" s="317">
        <v>429.5</v>
      </c>
      <c r="E77" s="317">
        <v>432.23333333333335</v>
      </c>
      <c r="F77" s="318">
        <v>423.4666666666667</v>
      </c>
      <c r="G77" s="318">
        <v>417.43333333333334</v>
      </c>
      <c r="H77" s="318">
        <v>408.66666666666669</v>
      </c>
      <c r="I77" s="318">
        <v>438.26666666666671</v>
      </c>
      <c r="J77" s="318">
        <v>447.03333333333336</v>
      </c>
      <c r="K77" s="318">
        <v>453.06666666666672</v>
      </c>
      <c r="L77" s="305">
        <v>441</v>
      </c>
      <c r="M77" s="305">
        <v>426.2</v>
      </c>
      <c r="N77" s="320">
        <v>8197500</v>
      </c>
      <c r="O77" s="321">
        <v>-3.0340667139815473E-2</v>
      </c>
    </row>
    <row r="78" spans="1:15" ht="14.4">
      <c r="A78" s="278">
        <v>68</v>
      </c>
      <c r="B78" s="400" t="s">
        <v>69</v>
      </c>
      <c r="C78" s="278" t="s">
        <v>121</v>
      </c>
      <c r="D78" s="317">
        <v>9.85</v>
      </c>
      <c r="E78" s="317">
        <v>9.8833333333333329</v>
      </c>
      <c r="F78" s="318">
        <v>9.466666666666665</v>
      </c>
      <c r="G78" s="318">
        <v>9.0833333333333321</v>
      </c>
      <c r="H78" s="318">
        <v>8.6666666666666643</v>
      </c>
      <c r="I78" s="318">
        <v>10.266666666666666</v>
      </c>
      <c r="J78" s="318">
        <v>10.683333333333334</v>
      </c>
      <c r="K78" s="318">
        <v>11.066666666666666</v>
      </c>
      <c r="L78" s="305">
        <v>10.3</v>
      </c>
      <c r="M78" s="305">
        <v>9.5</v>
      </c>
      <c r="N78" s="320">
        <v>257320000</v>
      </c>
      <c r="O78" s="321">
        <v>-0.16465936463209563</v>
      </c>
    </row>
    <row r="79" spans="1:15" ht="14.4">
      <c r="A79" s="278">
        <v>69</v>
      </c>
      <c r="B79" s="400" t="s">
        <v>55</v>
      </c>
      <c r="C79" s="278" t="s">
        <v>122</v>
      </c>
      <c r="D79" s="317">
        <v>27.6</v>
      </c>
      <c r="E79" s="317">
        <v>28.100000000000005</v>
      </c>
      <c r="F79" s="318">
        <v>26.850000000000009</v>
      </c>
      <c r="G79" s="318">
        <v>26.100000000000005</v>
      </c>
      <c r="H79" s="318">
        <v>24.850000000000009</v>
      </c>
      <c r="I79" s="318">
        <v>28.850000000000009</v>
      </c>
      <c r="J79" s="318">
        <v>30.1</v>
      </c>
      <c r="K79" s="318">
        <v>30.850000000000009</v>
      </c>
      <c r="L79" s="305">
        <v>29.35</v>
      </c>
      <c r="M79" s="305">
        <v>27.35</v>
      </c>
      <c r="N79" s="320">
        <v>108598000</v>
      </c>
      <c r="O79" s="321">
        <v>-6.822822822822823E-2</v>
      </c>
    </row>
    <row r="80" spans="1:15" ht="14.4">
      <c r="A80" s="278">
        <v>70</v>
      </c>
      <c r="B80" s="400" t="s">
        <v>74</v>
      </c>
      <c r="C80" s="278" t="s">
        <v>123</v>
      </c>
      <c r="D80" s="317">
        <v>444.6</v>
      </c>
      <c r="E80" s="317">
        <v>450.7166666666667</v>
      </c>
      <c r="F80" s="318">
        <v>436.83333333333337</v>
      </c>
      <c r="G80" s="318">
        <v>429.06666666666666</v>
      </c>
      <c r="H80" s="318">
        <v>415.18333333333334</v>
      </c>
      <c r="I80" s="318">
        <v>458.48333333333341</v>
      </c>
      <c r="J80" s="318">
        <v>472.36666666666673</v>
      </c>
      <c r="K80" s="318">
        <v>480.13333333333344</v>
      </c>
      <c r="L80" s="305">
        <v>464.6</v>
      </c>
      <c r="M80" s="305">
        <v>442.95</v>
      </c>
      <c r="N80" s="320">
        <v>8780750</v>
      </c>
      <c r="O80" s="321">
        <v>-1.0949475989363367E-3</v>
      </c>
    </row>
    <row r="81" spans="1:15" ht="14.4">
      <c r="A81" s="278">
        <v>71</v>
      </c>
      <c r="B81" s="400" t="s">
        <v>40</v>
      </c>
      <c r="C81" s="278" t="s">
        <v>124</v>
      </c>
      <c r="D81" s="317">
        <v>1060.05</v>
      </c>
      <c r="E81" s="317">
        <v>1071.1833333333332</v>
      </c>
      <c r="F81" s="318">
        <v>1037.9666666666662</v>
      </c>
      <c r="G81" s="318">
        <v>1015.883333333333</v>
      </c>
      <c r="H81" s="318">
        <v>982.66666666666606</v>
      </c>
      <c r="I81" s="318">
        <v>1093.2666666666664</v>
      </c>
      <c r="J81" s="318">
        <v>1126.4833333333331</v>
      </c>
      <c r="K81" s="318">
        <v>1148.5666666666666</v>
      </c>
      <c r="L81" s="305">
        <v>1104.4000000000001</v>
      </c>
      <c r="M81" s="305">
        <v>1049.0999999999999</v>
      </c>
      <c r="N81" s="320">
        <v>3006700</v>
      </c>
      <c r="O81" s="321">
        <v>-6.3625038928682653E-2</v>
      </c>
    </row>
    <row r="82" spans="1:15" ht="14.4">
      <c r="A82" s="278">
        <v>72</v>
      </c>
      <c r="B82" s="400" t="s">
        <v>55</v>
      </c>
      <c r="C82" s="278" t="s">
        <v>125</v>
      </c>
      <c r="D82" s="317">
        <v>482</v>
      </c>
      <c r="E82" s="317">
        <v>496.51666666666671</v>
      </c>
      <c r="F82" s="318">
        <v>461.33333333333337</v>
      </c>
      <c r="G82" s="318">
        <v>440.66666666666669</v>
      </c>
      <c r="H82" s="318">
        <v>405.48333333333335</v>
      </c>
      <c r="I82" s="318">
        <v>517.18333333333339</v>
      </c>
      <c r="J82" s="318">
        <v>552.36666666666667</v>
      </c>
      <c r="K82" s="318">
        <v>573.03333333333342</v>
      </c>
      <c r="L82" s="305">
        <v>531.70000000000005</v>
      </c>
      <c r="M82" s="305">
        <v>475.85</v>
      </c>
      <c r="N82" s="320">
        <v>30743200</v>
      </c>
      <c r="O82" s="321">
        <v>-9.4669886330172565E-2</v>
      </c>
    </row>
    <row r="83" spans="1:15" ht="14.4">
      <c r="A83" s="278">
        <v>73</v>
      </c>
      <c r="B83" s="400" t="s">
        <v>69</v>
      </c>
      <c r="C83" s="278" t="s">
        <v>126</v>
      </c>
      <c r="D83" s="317">
        <v>233.05</v>
      </c>
      <c r="E83" s="317">
        <v>232.35</v>
      </c>
      <c r="F83" s="318">
        <v>228.14999999999998</v>
      </c>
      <c r="G83" s="318">
        <v>223.24999999999997</v>
      </c>
      <c r="H83" s="318">
        <v>219.04999999999995</v>
      </c>
      <c r="I83" s="318">
        <v>237.25</v>
      </c>
      <c r="J83" s="318">
        <v>241.45</v>
      </c>
      <c r="K83" s="318">
        <v>246.35000000000002</v>
      </c>
      <c r="L83" s="305">
        <v>236.55</v>
      </c>
      <c r="M83" s="305">
        <v>227.45</v>
      </c>
      <c r="N83" s="320">
        <v>9962400</v>
      </c>
      <c r="O83" s="321">
        <v>-0.13634787433247797</v>
      </c>
    </row>
    <row r="84" spans="1:15" ht="14.4">
      <c r="A84" s="278">
        <v>74</v>
      </c>
      <c r="B84" s="400" t="s">
        <v>108</v>
      </c>
      <c r="C84" s="278" t="s">
        <v>127</v>
      </c>
      <c r="D84" s="317">
        <v>715.2</v>
      </c>
      <c r="E84" s="317">
        <v>717.65</v>
      </c>
      <c r="F84" s="318">
        <v>708.3</v>
      </c>
      <c r="G84" s="318">
        <v>701.4</v>
      </c>
      <c r="H84" s="318">
        <v>692.05</v>
      </c>
      <c r="I84" s="318">
        <v>724.55</v>
      </c>
      <c r="J84" s="318">
        <v>733.90000000000009</v>
      </c>
      <c r="K84" s="318">
        <v>740.8</v>
      </c>
      <c r="L84" s="305">
        <v>727</v>
      </c>
      <c r="M84" s="305">
        <v>710.75</v>
      </c>
      <c r="N84" s="320">
        <v>51316800</v>
      </c>
      <c r="O84" s="321">
        <v>-2.3719836540876196E-2</v>
      </c>
    </row>
    <row r="85" spans="1:15" ht="14.4">
      <c r="A85" s="278">
        <v>75</v>
      </c>
      <c r="B85" s="400" t="s">
        <v>74</v>
      </c>
      <c r="C85" s="278" t="s">
        <v>128</v>
      </c>
      <c r="D85" s="317">
        <v>87</v>
      </c>
      <c r="E85" s="317">
        <v>87.816666666666663</v>
      </c>
      <c r="F85" s="318">
        <v>85.23333333333332</v>
      </c>
      <c r="G85" s="318">
        <v>83.466666666666654</v>
      </c>
      <c r="H85" s="318">
        <v>80.883333333333312</v>
      </c>
      <c r="I85" s="318">
        <v>89.583333333333329</v>
      </c>
      <c r="J85" s="318">
        <v>92.166666666666671</v>
      </c>
      <c r="K85" s="318">
        <v>93.933333333333337</v>
      </c>
      <c r="L85" s="305">
        <v>90.4</v>
      </c>
      <c r="M85" s="305">
        <v>86.05</v>
      </c>
      <c r="N85" s="320">
        <v>53893400</v>
      </c>
      <c r="O85" s="321">
        <v>-5.2450392604339924E-2</v>
      </c>
    </row>
    <row r="86" spans="1:15" ht="14.4">
      <c r="A86" s="278">
        <v>76</v>
      </c>
      <c r="B86" s="400" t="s">
        <v>51</v>
      </c>
      <c r="C86" s="278" t="s">
        <v>129</v>
      </c>
      <c r="D86" s="317">
        <v>192.15</v>
      </c>
      <c r="E86" s="317">
        <v>191.03333333333333</v>
      </c>
      <c r="F86" s="318">
        <v>186.91666666666666</v>
      </c>
      <c r="G86" s="318">
        <v>181.68333333333334</v>
      </c>
      <c r="H86" s="318">
        <v>177.56666666666666</v>
      </c>
      <c r="I86" s="318">
        <v>196.26666666666665</v>
      </c>
      <c r="J86" s="318">
        <v>200.38333333333333</v>
      </c>
      <c r="K86" s="318">
        <v>205.61666666666665</v>
      </c>
      <c r="L86" s="305">
        <v>195.15</v>
      </c>
      <c r="M86" s="305">
        <v>185.8</v>
      </c>
      <c r="N86" s="320">
        <v>80588000</v>
      </c>
      <c r="O86" s="321">
        <v>-1.3745973624178814E-2</v>
      </c>
    </row>
    <row r="87" spans="1:15" ht="14.4">
      <c r="A87" s="278">
        <v>77</v>
      </c>
      <c r="B87" s="400" t="s">
        <v>114</v>
      </c>
      <c r="C87" s="278" t="s">
        <v>130</v>
      </c>
      <c r="D87" s="317">
        <v>148.69999999999999</v>
      </c>
      <c r="E87" s="317">
        <v>151.73333333333332</v>
      </c>
      <c r="F87" s="318">
        <v>144.76666666666665</v>
      </c>
      <c r="G87" s="318">
        <v>140.83333333333334</v>
      </c>
      <c r="H87" s="318">
        <v>133.86666666666667</v>
      </c>
      <c r="I87" s="318">
        <v>155.66666666666663</v>
      </c>
      <c r="J87" s="318">
        <v>162.63333333333327</v>
      </c>
      <c r="K87" s="318">
        <v>166.56666666666661</v>
      </c>
      <c r="L87" s="305">
        <v>158.69999999999999</v>
      </c>
      <c r="M87" s="305">
        <v>147.80000000000001</v>
      </c>
      <c r="N87" s="320">
        <v>16485000</v>
      </c>
      <c r="O87" s="321">
        <v>-1.845787436737124E-2</v>
      </c>
    </row>
    <row r="88" spans="1:15" ht="14.4">
      <c r="A88" s="278">
        <v>78</v>
      </c>
      <c r="B88" s="400" t="s">
        <v>114</v>
      </c>
      <c r="C88" s="278" t="s">
        <v>131</v>
      </c>
      <c r="D88" s="317">
        <v>194.15</v>
      </c>
      <c r="E88" s="317">
        <v>198.11666666666667</v>
      </c>
      <c r="F88" s="318">
        <v>188.68333333333334</v>
      </c>
      <c r="G88" s="318">
        <v>183.21666666666667</v>
      </c>
      <c r="H88" s="318">
        <v>173.78333333333333</v>
      </c>
      <c r="I88" s="318">
        <v>203.58333333333334</v>
      </c>
      <c r="J88" s="318">
        <v>213.01666666666668</v>
      </c>
      <c r="K88" s="318">
        <v>218.48333333333335</v>
      </c>
      <c r="L88" s="305">
        <v>207.55</v>
      </c>
      <c r="M88" s="305">
        <v>192.65</v>
      </c>
      <c r="N88" s="320">
        <v>40253600</v>
      </c>
      <c r="O88" s="321">
        <v>-3.3925965747638433E-2</v>
      </c>
    </row>
    <row r="89" spans="1:15" ht="14.4">
      <c r="A89" s="278">
        <v>79</v>
      </c>
      <c r="B89" s="400" t="s">
        <v>40</v>
      </c>
      <c r="C89" s="278" t="s">
        <v>132</v>
      </c>
      <c r="D89" s="317">
        <v>1771</v>
      </c>
      <c r="E89" s="317">
        <v>1782.1499999999999</v>
      </c>
      <c r="F89" s="318">
        <v>1743.8499999999997</v>
      </c>
      <c r="G89" s="318">
        <v>1716.6999999999998</v>
      </c>
      <c r="H89" s="318">
        <v>1678.3999999999996</v>
      </c>
      <c r="I89" s="318">
        <v>1809.2999999999997</v>
      </c>
      <c r="J89" s="318">
        <v>1847.6</v>
      </c>
      <c r="K89" s="318">
        <v>1874.7499999999998</v>
      </c>
      <c r="L89" s="305">
        <v>1820.45</v>
      </c>
      <c r="M89" s="305">
        <v>1755</v>
      </c>
      <c r="N89" s="320">
        <v>2648500</v>
      </c>
      <c r="O89" s="321">
        <v>-1.3042668157257313E-2</v>
      </c>
    </row>
    <row r="90" spans="1:15" ht="14.4">
      <c r="A90" s="278">
        <v>80</v>
      </c>
      <c r="B90" s="400" t="s">
        <v>40</v>
      </c>
      <c r="C90" s="278" t="s">
        <v>133</v>
      </c>
      <c r="D90" s="317">
        <v>381.85</v>
      </c>
      <c r="E90" s="317">
        <v>383.61666666666662</v>
      </c>
      <c r="F90" s="318">
        <v>373.23333333333323</v>
      </c>
      <c r="G90" s="318">
        <v>364.61666666666662</v>
      </c>
      <c r="H90" s="318">
        <v>354.23333333333323</v>
      </c>
      <c r="I90" s="318">
        <v>392.23333333333323</v>
      </c>
      <c r="J90" s="318">
        <v>402.61666666666656</v>
      </c>
      <c r="K90" s="318">
        <v>411.23333333333323</v>
      </c>
      <c r="L90" s="305">
        <v>394</v>
      </c>
      <c r="M90" s="305">
        <v>375</v>
      </c>
      <c r="N90" s="320">
        <v>2468200</v>
      </c>
      <c r="O90" s="321">
        <v>-0.12636273538156589</v>
      </c>
    </row>
    <row r="91" spans="1:15" ht="14.4">
      <c r="A91" s="278">
        <v>81</v>
      </c>
      <c r="B91" s="400" t="s">
        <v>55</v>
      </c>
      <c r="C91" s="278" t="s">
        <v>134</v>
      </c>
      <c r="D91" s="317">
        <v>1344.3</v>
      </c>
      <c r="E91" s="317">
        <v>1359.3999999999999</v>
      </c>
      <c r="F91" s="318">
        <v>1321.6499999999996</v>
      </c>
      <c r="G91" s="318">
        <v>1298.9999999999998</v>
      </c>
      <c r="H91" s="318">
        <v>1261.2499999999995</v>
      </c>
      <c r="I91" s="318">
        <v>1382.0499999999997</v>
      </c>
      <c r="J91" s="318">
        <v>1419.8000000000002</v>
      </c>
      <c r="K91" s="318">
        <v>1442.4499999999998</v>
      </c>
      <c r="L91" s="305">
        <v>1397.15</v>
      </c>
      <c r="M91" s="305">
        <v>1336.75</v>
      </c>
      <c r="N91" s="320">
        <v>8788400</v>
      </c>
      <c r="O91" s="321">
        <v>-0.14602767412935325</v>
      </c>
    </row>
    <row r="92" spans="1:15" ht="14.4">
      <c r="A92" s="278">
        <v>82</v>
      </c>
      <c r="B92" s="400" t="s">
        <v>58</v>
      </c>
      <c r="C92" s="278" t="s">
        <v>135</v>
      </c>
      <c r="D92" s="317">
        <v>67.75</v>
      </c>
      <c r="E92" s="317">
        <v>69.100000000000009</v>
      </c>
      <c r="F92" s="318">
        <v>65.850000000000023</v>
      </c>
      <c r="G92" s="318">
        <v>63.950000000000017</v>
      </c>
      <c r="H92" s="318">
        <v>60.700000000000031</v>
      </c>
      <c r="I92" s="318">
        <v>71.000000000000014</v>
      </c>
      <c r="J92" s="318">
        <v>74.249999999999986</v>
      </c>
      <c r="K92" s="318">
        <v>76.150000000000006</v>
      </c>
      <c r="L92" s="305">
        <v>72.349999999999994</v>
      </c>
      <c r="M92" s="305">
        <v>67.2</v>
      </c>
      <c r="N92" s="320">
        <v>26196800</v>
      </c>
      <c r="O92" s="321">
        <v>-0.1135114648474512</v>
      </c>
    </row>
    <row r="93" spans="1:15" ht="14.4">
      <c r="A93" s="278">
        <v>83</v>
      </c>
      <c r="B93" s="400" t="s">
        <v>58</v>
      </c>
      <c r="C93" s="278" t="s">
        <v>136</v>
      </c>
      <c r="D93" s="317">
        <v>271.05</v>
      </c>
      <c r="E93" s="317">
        <v>273.7</v>
      </c>
      <c r="F93" s="318">
        <v>267.14999999999998</v>
      </c>
      <c r="G93" s="318">
        <v>263.25</v>
      </c>
      <c r="H93" s="318">
        <v>256.7</v>
      </c>
      <c r="I93" s="318">
        <v>277.59999999999997</v>
      </c>
      <c r="J93" s="318">
        <v>284.15000000000003</v>
      </c>
      <c r="K93" s="318">
        <v>288.04999999999995</v>
      </c>
      <c r="L93" s="305">
        <v>280.25</v>
      </c>
      <c r="M93" s="305">
        <v>269.8</v>
      </c>
      <c r="N93" s="320">
        <v>9238100</v>
      </c>
      <c r="O93" s="321">
        <v>-4.0106519465677656E-3</v>
      </c>
    </row>
    <row r="94" spans="1:15" ht="14.4">
      <c r="A94" s="278">
        <v>84</v>
      </c>
      <c r="B94" s="400" t="s">
        <v>65</v>
      </c>
      <c r="C94" s="278" t="s">
        <v>137</v>
      </c>
      <c r="D94" s="317">
        <v>956.9</v>
      </c>
      <c r="E94" s="317">
        <v>966.66666666666663</v>
      </c>
      <c r="F94" s="318">
        <v>944.43333333333328</v>
      </c>
      <c r="G94" s="318">
        <v>931.9666666666667</v>
      </c>
      <c r="H94" s="318">
        <v>909.73333333333335</v>
      </c>
      <c r="I94" s="318">
        <v>979.13333333333321</v>
      </c>
      <c r="J94" s="318">
        <v>1001.3666666666666</v>
      </c>
      <c r="K94" s="318">
        <v>1013.8333333333331</v>
      </c>
      <c r="L94" s="305">
        <v>988.9</v>
      </c>
      <c r="M94" s="305">
        <v>954.2</v>
      </c>
      <c r="N94" s="320">
        <v>13441925</v>
      </c>
      <c r="O94" s="321">
        <v>-3.7502662778562443E-2</v>
      </c>
    </row>
    <row r="95" spans="1:15" ht="14.4">
      <c r="A95" s="278">
        <v>85</v>
      </c>
      <c r="B95" s="400" t="s">
        <v>53</v>
      </c>
      <c r="C95" s="278" t="s">
        <v>138</v>
      </c>
      <c r="D95" s="317">
        <v>921.1</v>
      </c>
      <c r="E95" s="317">
        <v>927.9666666666667</v>
      </c>
      <c r="F95" s="318">
        <v>909.48333333333335</v>
      </c>
      <c r="G95" s="318">
        <v>897.86666666666667</v>
      </c>
      <c r="H95" s="318">
        <v>879.38333333333333</v>
      </c>
      <c r="I95" s="318">
        <v>939.58333333333337</v>
      </c>
      <c r="J95" s="318">
        <v>958.06666666666672</v>
      </c>
      <c r="K95" s="318">
        <v>969.68333333333339</v>
      </c>
      <c r="L95" s="305">
        <v>946.45</v>
      </c>
      <c r="M95" s="305">
        <v>916.35</v>
      </c>
      <c r="N95" s="320">
        <v>7842900</v>
      </c>
      <c r="O95" s="321">
        <v>-2.7267371554370406E-2</v>
      </c>
    </row>
    <row r="96" spans="1:15" ht="14.4">
      <c r="A96" s="278">
        <v>86</v>
      </c>
      <c r="B96" s="400" t="s">
        <v>45</v>
      </c>
      <c r="C96" s="278" t="s">
        <v>139</v>
      </c>
      <c r="D96" s="317">
        <v>514.70000000000005</v>
      </c>
      <c r="E96" s="317">
        <v>518.25</v>
      </c>
      <c r="F96" s="318">
        <v>508.79999999999995</v>
      </c>
      <c r="G96" s="318">
        <v>502.9</v>
      </c>
      <c r="H96" s="318">
        <v>493.44999999999993</v>
      </c>
      <c r="I96" s="318">
        <v>524.15</v>
      </c>
      <c r="J96" s="318">
        <v>533.6</v>
      </c>
      <c r="K96" s="318">
        <v>539.5</v>
      </c>
      <c r="L96" s="305">
        <v>527.70000000000005</v>
      </c>
      <c r="M96" s="305">
        <v>512.35</v>
      </c>
      <c r="N96" s="320">
        <v>18121000</v>
      </c>
      <c r="O96" s="321">
        <v>-1.4037760487512922E-2</v>
      </c>
    </row>
    <row r="97" spans="1:15" ht="14.4">
      <c r="A97" s="278">
        <v>87</v>
      </c>
      <c r="B97" s="400" t="s">
        <v>58</v>
      </c>
      <c r="C97" s="278" t="s">
        <v>140</v>
      </c>
      <c r="D97" s="317">
        <v>178.3</v>
      </c>
      <c r="E97" s="317">
        <v>181.66666666666666</v>
      </c>
      <c r="F97" s="318">
        <v>173.7833333333333</v>
      </c>
      <c r="G97" s="318">
        <v>169.26666666666665</v>
      </c>
      <c r="H97" s="318">
        <v>161.3833333333333</v>
      </c>
      <c r="I97" s="318">
        <v>186.18333333333331</v>
      </c>
      <c r="J97" s="318">
        <v>194.06666666666669</v>
      </c>
      <c r="K97" s="318">
        <v>198.58333333333331</v>
      </c>
      <c r="L97" s="305">
        <v>189.55</v>
      </c>
      <c r="M97" s="305">
        <v>177.15</v>
      </c>
      <c r="N97" s="320">
        <v>14385600</v>
      </c>
      <c r="O97" s="321">
        <v>-2.0428174538323254E-2</v>
      </c>
    </row>
    <row r="98" spans="1:15" ht="14.4">
      <c r="A98" s="278">
        <v>88</v>
      </c>
      <c r="B98" s="400" t="s">
        <v>58</v>
      </c>
      <c r="C98" s="278" t="s">
        <v>141</v>
      </c>
      <c r="D98" s="317">
        <v>151.25</v>
      </c>
      <c r="E98" s="317">
        <v>152.4</v>
      </c>
      <c r="F98" s="318">
        <v>147.55000000000001</v>
      </c>
      <c r="G98" s="318">
        <v>143.85</v>
      </c>
      <c r="H98" s="318">
        <v>139</v>
      </c>
      <c r="I98" s="318">
        <v>156.10000000000002</v>
      </c>
      <c r="J98" s="318">
        <v>160.94999999999999</v>
      </c>
      <c r="K98" s="318">
        <v>164.65000000000003</v>
      </c>
      <c r="L98" s="305">
        <v>157.25</v>
      </c>
      <c r="M98" s="305">
        <v>148.69999999999999</v>
      </c>
      <c r="N98" s="320">
        <v>14946000</v>
      </c>
      <c r="O98" s="321">
        <v>-0.10780802292263611</v>
      </c>
    </row>
    <row r="99" spans="1:15" ht="14.4">
      <c r="A99" s="278">
        <v>89</v>
      </c>
      <c r="B99" s="400" t="s">
        <v>51</v>
      </c>
      <c r="C99" s="278" t="s">
        <v>142</v>
      </c>
      <c r="D99" s="317">
        <v>339.45</v>
      </c>
      <c r="E99" s="317">
        <v>339.58333333333331</v>
      </c>
      <c r="F99" s="318">
        <v>335.36666666666662</v>
      </c>
      <c r="G99" s="318">
        <v>331.2833333333333</v>
      </c>
      <c r="H99" s="318">
        <v>327.06666666666661</v>
      </c>
      <c r="I99" s="318">
        <v>343.66666666666663</v>
      </c>
      <c r="J99" s="318">
        <v>347.88333333333333</v>
      </c>
      <c r="K99" s="318">
        <v>351.96666666666664</v>
      </c>
      <c r="L99" s="305">
        <v>343.8</v>
      </c>
      <c r="M99" s="305">
        <v>335.5</v>
      </c>
      <c r="N99" s="320">
        <v>10885200</v>
      </c>
      <c r="O99" s="321">
        <v>1.8591808559595029E-3</v>
      </c>
    </row>
    <row r="100" spans="1:15" ht="14.4">
      <c r="A100" s="278">
        <v>90</v>
      </c>
      <c r="B100" s="400" t="s">
        <v>45</v>
      </c>
      <c r="C100" s="278" t="s">
        <v>143</v>
      </c>
      <c r="D100" s="317">
        <v>5769.15</v>
      </c>
      <c r="E100" s="317">
        <v>5818.2666666666664</v>
      </c>
      <c r="F100" s="318">
        <v>5696.6333333333332</v>
      </c>
      <c r="G100" s="318">
        <v>5624.1166666666668</v>
      </c>
      <c r="H100" s="318">
        <v>5502.4833333333336</v>
      </c>
      <c r="I100" s="318">
        <v>5890.7833333333328</v>
      </c>
      <c r="J100" s="318">
        <v>6012.4166666666661</v>
      </c>
      <c r="K100" s="318">
        <v>6084.9333333333325</v>
      </c>
      <c r="L100" s="305">
        <v>5939.9</v>
      </c>
      <c r="M100" s="305">
        <v>5745.75</v>
      </c>
      <c r="N100" s="320">
        <v>3059000</v>
      </c>
      <c r="O100" s="321">
        <v>-1.3639441524521975E-2</v>
      </c>
    </row>
    <row r="101" spans="1:15" ht="14.4">
      <c r="A101" s="278">
        <v>91</v>
      </c>
      <c r="B101" s="400" t="s">
        <v>51</v>
      </c>
      <c r="C101" s="278" t="s">
        <v>144</v>
      </c>
      <c r="D101" s="317">
        <v>609.6</v>
      </c>
      <c r="E101" s="317">
        <v>615.94999999999993</v>
      </c>
      <c r="F101" s="318">
        <v>599.89999999999986</v>
      </c>
      <c r="G101" s="318">
        <v>590.19999999999993</v>
      </c>
      <c r="H101" s="318">
        <v>574.14999999999986</v>
      </c>
      <c r="I101" s="318">
        <v>625.64999999999986</v>
      </c>
      <c r="J101" s="318">
        <v>641.69999999999982</v>
      </c>
      <c r="K101" s="318">
        <v>651.39999999999986</v>
      </c>
      <c r="L101" s="305">
        <v>632</v>
      </c>
      <c r="M101" s="305">
        <v>606.25</v>
      </c>
      <c r="N101" s="320">
        <v>12995000</v>
      </c>
      <c r="O101" s="321">
        <v>-3.7496528099250068E-2</v>
      </c>
    </row>
    <row r="102" spans="1:15" ht="14.4">
      <c r="A102" s="278">
        <v>92</v>
      </c>
      <c r="B102" s="400" t="s">
        <v>58</v>
      </c>
      <c r="C102" s="278" t="s">
        <v>145</v>
      </c>
      <c r="D102" s="317">
        <v>506.1</v>
      </c>
      <c r="E102" s="317">
        <v>505.34999999999997</v>
      </c>
      <c r="F102" s="318">
        <v>493.69999999999993</v>
      </c>
      <c r="G102" s="318">
        <v>481.29999999999995</v>
      </c>
      <c r="H102" s="318">
        <v>469.64999999999992</v>
      </c>
      <c r="I102" s="318">
        <v>517.75</v>
      </c>
      <c r="J102" s="318">
        <v>529.39999999999986</v>
      </c>
      <c r="K102" s="318">
        <v>541.79999999999995</v>
      </c>
      <c r="L102" s="305">
        <v>517</v>
      </c>
      <c r="M102" s="305">
        <v>492.95</v>
      </c>
      <c r="N102" s="320">
        <v>2151500</v>
      </c>
      <c r="O102" s="321">
        <v>-5.8053500284575982E-2</v>
      </c>
    </row>
    <row r="103" spans="1:15" ht="14.4">
      <c r="A103" s="278">
        <v>93</v>
      </c>
      <c r="B103" s="400" t="s">
        <v>74</v>
      </c>
      <c r="C103" s="278" t="s">
        <v>146</v>
      </c>
      <c r="D103" s="317">
        <v>1057.05</v>
      </c>
      <c r="E103" s="317">
        <v>1071.0833333333333</v>
      </c>
      <c r="F103" s="318">
        <v>1032.7666666666664</v>
      </c>
      <c r="G103" s="318">
        <v>1008.4833333333331</v>
      </c>
      <c r="H103" s="318">
        <v>970.16666666666629</v>
      </c>
      <c r="I103" s="318">
        <v>1095.3666666666666</v>
      </c>
      <c r="J103" s="318">
        <v>1133.6833333333336</v>
      </c>
      <c r="K103" s="318">
        <v>1157.9666666666667</v>
      </c>
      <c r="L103" s="305">
        <v>1109.4000000000001</v>
      </c>
      <c r="M103" s="305">
        <v>1046.8</v>
      </c>
      <c r="N103" s="320">
        <v>870000</v>
      </c>
      <c r="O103" s="321">
        <v>-3.6544850498338874E-2</v>
      </c>
    </row>
    <row r="104" spans="1:15" ht="14.4">
      <c r="A104" s="278">
        <v>94</v>
      </c>
      <c r="B104" s="400" t="s">
        <v>108</v>
      </c>
      <c r="C104" s="278" t="s">
        <v>147</v>
      </c>
      <c r="D104" s="317">
        <v>923.25</v>
      </c>
      <c r="E104" s="317">
        <v>927.18333333333339</v>
      </c>
      <c r="F104" s="318">
        <v>910.76666666666677</v>
      </c>
      <c r="G104" s="318">
        <v>898.28333333333342</v>
      </c>
      <c r="H104" s="318">
        <v>881.86666666666679</v>
      </c>
      <c r="I104" s="318">
        <v>939.66666666666674</v>
      </c>
      <c r="J104" s="318">
        <v>956.08333333333326</v>
      </c>
      <c r="K104" s="318">
        <v>968.56666666666672</v>
      </c>
      <c r="L104" s="305">
        <v>943.6</v>
      </c>
      <c r="M104" s="305">
        <v>914.7</v>
      </c>
      <c r="N104" s="320">
        <v>1525600</v>
      </c>
      <c r="O104" s="321">
        <v>-0.16870095902353968</v>
      </c>
    </row>
    <row r="105" spans="1:15" ht="14.4">
      <c r="A105" s="278">
        <v>95</v>
      </c>
      <c r="B105" s="400" t="s">
        <v>45</v>
      </c>
      <c r="C105" s="278" t="s">
        <v>148</v>
      </c>
      <c r="D105" s="317">
        <v>95.65</v>
      </c>
      <c r="E105" s="317">
        <v>97.466666666666654</v>
      </c>
      <c r="F105" s="318">
        <v>93.433333333333309</v>
      </c>
      <c r="G105" s="318">
        <v>91.216666666666654</v>
      </c>
      <c r="H105" s="318">
        <v>87.183333333333309</v>
      </c>
      <c r="I105" s="318">
        <v>99.683333333333309</v>
      </c>
      <c r="J105" s="318">
        <v>103.71666666666664</v>
      </c>
      <c r="K105" s="318">
        <v>105.93333333333331</v>
      </c>
      <c r="L105" s="305">
        <v>101.5</v>
      </c>
      <c r="M105" s="305">
        <v>95.25</v>
      </c>
      <c r="N105" s="320">
        <v>25346000</v>
      </c>
      <c r="O105" s="321">
        <v>-3.170843520782396E-2</v>
      </c>
    </row>
    <row r="106" spans="1:15" ht="14.4">
      <c r="A106" s="278">
        <v>96</v>
      </c>
      <c r="B106" s="400" t="s">
        <v>45</v>
      </c>
      <c r="C106" s="278" t="s">
        <v>149</v>
      </c>
      <c r="D106" s="317">
        <v>64205.1</v>
      </c>
      <c r="E106" s="317">
        <v>64714.516666666663</v>
      </c>
      <c r="F106" s="318">
        <v>63345.583333333328</v>
      </c>
      <c r="G106" s="318">
        <v>62486.066666666666</v>
      </c>
      <c r="H106" s="318">
        <v>61117.133333333331</v>
      </c>
      <c r="I106" s="318">
        <v>65574.033333333326</v>
      </c>
      <c r="J106" s="318">
        <v>66942.96666666666</v>
      </c>
      <c r="K106" s="318">
        <v>67802.483333333323</v>
      </c>
      <c r="L106" s="305">
        <v>66083.45</v>
      </c>
      <c r="M106" s="305">
        <v>63855</v>
      </c>
      <c r="N106" s="320">
        <v>17190</v>
      </c>
      <c r="O106" s="321">
        <v>-2.9002320185614848E-3</v>
      </c>
    </row>
    <row r="107" spans="1:15" ht="14.4">
      <c r="A107" s="278">
        <v>97</v>
      </c>
      <c r="B107" s="400" t="s">
        <v>58</v>
      </c>
      <c r="C107" s="278" t="s">
        <v>150</v>
      </c>
      <c r="D107" s="317">
        <v>1117.0999999999999</v>
      </c>
      <c r="E107" s="317">
        <v>1121.8333333333333</v>
      </c>
      <c r="F107" s="318">
        <v>1095.6666666666665</v>
      </c>
      <c r="G107" s="318">
        <v>1074.2333333333333</v>
      </c>
      <c r="H107" s="318">
        <v>1048.0666666666666</v>
      </c>
      <c r="I107" s="318">
        <v>1143.2666666666664</v>
      </c>
      <c r="J107" s="318">
        <v>1169.4333333333329</v>
      </c>
      <c r="K107" s="318">
        <v>1190.8666666666663</v>
      </c>
      <c r="L107" s="305">
        <v>1148</v>
      </c>
      <c r="M107" s="305">
        <v>1100.4000000000001</v>
      </c>
      <c r="N107" s="320">
        <v>3216000</v>
      </c>
      <c r="O107" s="321">
        <v>1.9738406658739594E-2</v>
      </c>
    </row>
    <row r="108" spans="1:15" ht="14.4">
      <c r="A108" s="278">
        <v>98</v>
      </c>
      <c r="B108" s="400" t="s">
        <v>114</v>
      </c>
      <c r="C108" s="278" t="s">
        <v>151</v>
      </c>
      <c r="D108" s="317">
        <v>32.35</v>
      </c>
      <c r="E108" s="317">
        <v>33.016666666666666</v>
      </c>
      <c r="F108" s="318">
        <v>31.533333333333331</v>
      </c>
      <c r="G108" s="318">
        <v>30.716666666666669</v>
      </c>
      <c r="H108" s="318">
        <v>29.233333333333334</v>
      </c>
      <c r="I108" s="318">
        <v>33.833333333333329</v>
      </c>
      <c r="J108" s="318">
        <v>35.316666666666663</v>
      </c>
      <c r="K108" s="318">
        <v>36.133333333333326</v>
      </c>
      <c r="L108" s="305">
        <v>34.5</v>
      </c>
      <c r="M108" s="305">
        <v>32.200000000000003</v>
      </c>
      <c r="N108" s="320">
        <v>35528900</v>
      </c>
      <c r="O108" s="321">
        <v>-0.11490189630603968</v>
      </c>
    </row>
    <row r="109" spans="1:15" ht="14.4">
      <c r="A109" s="278">
        <v>99</v>
      </c>
      <c r="B109" s="400" t="s">
        <v>40</v>
      </c>
      <c r="C109" s="278" t="s">
        <v>262</v>
      </c>
      <c r="D109" s="317">
        <v>2718.45</v>
      </c>
      <c r="E109" s="317">
        <v>2778.3833333333332</v>
      </c>
      <c r="F109" s="318">
        <v>2613.7666666666664</v>
      </c>
      <c r="G109" s="318">
        <v>2509.083333333333</v>
      </c>
      <c r="H109" s="318">
        <v>2344.4666666666662</v>
      </c>
      <c r="I109" s="318">
        <v>2883.0666666666666</v>
      </c>
      <c r="J109" s="318">
        <v>3047.6833333333334</v>
      </c>
      <c r="K109" s="318">
        <v>3152.3666666666668</v>
      </c>
      <c r="L109" s="305">
        <v>2943</v>
      </c>
      <c r="M109" s="305">
        <v>2673.7</v>
      </c>
      <c r="N109" s="320">
        <v>708400</v>
      </c>
      <c r="O109" s="321">
        <v>-7.1377072819033882E-2</v>
      </c>
    </row>
    <row r="110" spans="1:15" ht="14.4">
      <c r="A110" s="278">
        <v>100</v>
      </c>
      <c r="B110" s="400" t="s">
        <v>103</v>
      </c>
      <c r="C110" s="278" t="s">
        <v>153</v>
      </c>
      <c r="D110" s="317">
        <v>32.1</v>
      </c>
      <c r="E110" s="317">
        <v>32.983333333333334</v>
      </c>
      <c r="F110" s="318">
        <v>30.866666666666667</v>
      </c>
      <c r="G110" s="318">
        <v>29.633333333333333</v>
      </c>
      <c r="H110" s="318">
        <v>27.516666666666666</v>
      </c>
      <c r="I110" s="318">
        <v>34.216666666666669</v>
      </c>
      <c r="J110" s="318">
        <v>36.333333333333343</v>
      </c>
      <c r="K110" s="318">
        <v>37.56666666666667</v>
      </c>
      <c r="L110" s="305">
        <v>35.1</v>
      </c>
      <c r="M110" s="305">
        <v>31.75</v>
      </c>
      <c r="N110" s="320">
        <v>19797000</v>
      </c>
      <c r="O110" s="321">
        <v>-0.11872329059829059</v>
      </c>
    </row>
    <row r="111" spans="1:15" ht="14.4">
      <c r="A111" s="278">
        <v>101</v>
      </c>
      <c r="B111" s="400" t="s">
        <v>51</v>
      </c>
      <c r="C111" s="278" t="s">
        <v>154</v>
      </c>
      <c r="D111" s="317">
        <v>16699.599999999999</v>
      </c>
      <c r="E111" s="317">
        <v>16678.966666666664</v>
      </c>
      <c r="F111" s="318">
        <v>16527.933333333327</v>
      </c>
      <c r="G111" s="318">
        <v>16356.266666666663</v>
      </c>
      <c r="H111" s="318">
        <v>16205.233333333326</v>
      </c>
      <c r="I111" s="318">
        <v>16850.633333333328</v>
      </c>
      <c r="J111" s="318">
        <v>17001.666666666661</v>
      </c>
      <c r="K111" s="318">
        <v>17173.333333333328</v>
      </c>
      <c r="L111" s="305">
        <v>16830</v>
      </c>
      <c r="M111" s="305">
        <v>16507.3</v>
      </c>
      <c r="N111" s="320">
        <v>525300</v>
      </c>
      <c r="O111" s="321">
        <v>-5.5045871559633031E-2</v>
      </c>
    </row>
    <row r="112" spans="1:15" ht="14.4">
      <c r="A112" s="278">
        <v>102</v>
      </c>
      <c r="B112" s="400" t="s">
        <v>108</v>
      </c>
      <c r="C112" s="278" t="s">
        <v>155</v>
      </c>
      <c r="D112" s="317">
        <v>1391</v>
      </c>
      <c r="E112" s="317">
        <v>1395.9166666666667</v>
      </c>
      <c r="F112" s="318">
        <v>1355.0833333333335</v>
      </c>
      <c r="G112" s="318">
        <v>1319.1666666666667</v>
      </c>
      <c r="H112" s="318">
        <v>1278.3333333333335</v>
      </c>
      <c r="I112" s="318">
        <v>1431.8333333333335</v>
      </c>
      <c r="J112" s="318">
        <v>1472.666666666667</v>
      </c>
      <c r="K112" s="318">
        <v>1508.5833333333335</v>
      </c>
      <c r="L112" s="305">
        <v>1436.75</v>
      </c>
      <c r="M112" s="305">
        <v>1360</v>
      </c>
      <c r="N112" s="320">
        <v>614250</v>
      </c>
      <c r="O112" s="321">
        <v>4.3312101910828023E-2</v>
      </c>
    </row>
    <row r="113" spans="1:15" ht="14.4">
      <c r="A113" s="278">
        <v>103</v>
      </c>
      <c r="B113" s="400" t="s">
        <v>114</v>
      </c>
      <c r="C113" s="278" t="s">
        <v>156</v>
      </c>
      <c r="D113" s="317">
        <v>86.8</v>
      </c>
      <c r="E113" s="317">
        <v>87.55</v>
      </c>
      <c r="F113" s="318">
        <v>85.05</v>
      </c>
      <c r="G113" s="318">
        <v>83.3</v>
      </c>
      <c r="H113" s="318">
        <v>80.8</v>
      </c>
      <c r="I113" s="318">
        <v>89.3</v>
      </c>
      <c r="J113" s="318">
        <v>91.8</v>
      </c>
      <c r="K113" s="318">
        <v>93.55</v>
      </c>
      <c r="L113" s="305">
        <v>90.05</v>
      </c>
      <c r="M113" s="305">
        <v>85.8</v>
      </c>
      <c r="N113" s="320">
        <v>26158400</v>
      </c>
      <c r="O113" s="321">
        <v>-0.12115439533672663</v>
      </c>
    </row>
    <row r="114" spans="1:15" ht="14.4">
      <c r="A114" s="278">
        <v>104</v>
      </c>
      <c r="B114" s="400" t="s">
        <v>43</v>
      </c>
      <c r="C114" s="278" t="s">
        <v>157</v>
      </c>
      <c r="D114" s="317">
        <v>97.1</v>
      </c>
      <c r="E114" s="317">
        <v>99.133333333333326</v>
      </c>
      <c r="F114" s="318">
        <v>94.766666666666652</v>
      </c>
      <c r="G114" s="318">
        <v>92.433333333333323</v>
      </c>
      <c r="H114" s="318">
        <v>88.066666666666649</v>
      </c>
      <c r="I114" s="318">
        <v>101.46666666666665</v>
      </c>
      <c r="J114" s="318">
        <v>105.83333333333333</v>
      </c>
      <c r="K114" s="318">
        <v>108.16666666666666</v>
      </c>
      <c r="L114" s="305">
        <v>103.5</v>
      </c>
      <c r="M114" s="305">
        <v>96.8</v>
      </c>
      <c r="N114" s="320">
        <v>58384500</v>
      </c>
      <c r="O114" s="321">
        <v>-1.3003413142373174E-2</v>
      </c>
    </row>
    <row r="115" spans="1:15" ht="14.4">
      <c r="A115" s="278">
        <v>105</v>
      </c>
      <c r="B115" s="400" t="s">
        <v>74</v>
      </c>
      <c r="C115" s="278" t="s">
        <v>159</v>
      </c>
      <c r="D115" s="317">
        <v>82.45</v>
      </c>
      <c r="E115" s="317">
        <v>83.399999999999991</v>
      </c>
      <c r="F115" s="318">
        <v>80.799999999999983</v>
      </c>
      <c r="G115" s="318">
        <v>79.149999999999991</v>
      </c>
      <c r="H115" s="318">
        <v>76.549999999999983</v>
      </c>
      <c r="I115" s="318">
        <v>85.049999999999983</v>
      </c>
      <c r="J115" s="318">
        <v>87.649999999999977</v>
      </c>
      <c r="K115" s="318">
        <v>89.299999999999983</v>
      </c>
      <c r="L115" s="305">
        <v>86</v>
      </c>
      <c r="M115" s="305">
        <v>81.75</v>
      </c>
      <c r="N115" s="320">
        <v>81744300</v>
      </c>
      <c r="O115" s="321">
        <v>0.17673571623936546</v>
      </c>
    </row>
    <row r="116" spans="1:15" ht="14.4">
      <c r="A116" s="278">
        <v>106</v>
      </c>
      <c r="B116" s="400" t="s">
        <v>80</v>
      </c>
      <c r="C116" s="278" t="s">
        <v>160</v>
      </c>
      <c r="D116" s="317">
        <v>20847.95</v>
      </c>
      <c r="E116" s="317">
        <v>20412.016666666666</v>
      </c>
      <c r="F116" s="318">
        <v>19537.033333333333</v>
      </c>
      <c r="G116" s="318">
        <v>18226.116666666665</v>
      </c>
      <c r="H116" s="318">
        <v>17351.133333333331</v>
      </c>
      <c r="I116" s="318">
        <v>21722.933333333334</v>
      </c>
      <c r="J116" s="318">
        <v>22597.916666666664</v>
      </c>
      <c r="K116" s="318">
        <v>23908.833333333336</v>
      </c>
      <c r="L116" s="305">
        <v>21287</v>
      </c>
      <c r="M116" s="305">
        <v>19101.099999999999</v>
      </c>
      <c r="N116" s="320">
        <v>140795</v>
      </c>
      <c r="O116" s="321">
        <v>-6.5881572400066341E-2</v>
      </c>
    </row>
    <row r="117" spans="1:15" ht="14.4">
      <c r="A117" s="278">
        <v>107</v>
      </c>
      <c r="B117" s="400" t="s">
        <v>53</v>
      </c>
      <c r="C117" s="278" t="s">
        <v>161</v>
      </c>
      <c r="D117" s="317">
        <v>1240.8</v>
      </c>
      <c r="E117" s="317">
        <v>1254.25</v>
      </c>
      <c r="F117" s="318">
        <v>1211.8</v>
      </c>
      <c r="G117" s="318">
        <v>1182.8</v>
      </c>
      <c r="H117" s="318">
        <v>1140.3499999999999</v>
      </c>
      <c r="I117" s="318">
        <v>1283.25</v>
      </c>
      <c r="J117" s="318">
        <v>1325.6999999999998</v>
      </c>
      <c r="K117" s="318">
        <v>1354.7</v>
      </c>
      <c r="L117" s="305">
        <v>1296.7</v>
      </c>
      <c r="M117" s="305">
        <v>1225.25</v>
      </c>
      <c r="N117" s="320">
        <v>3829211</v>
      </c>
      <c r="O117" s="321">
        <v>-5.6783945963028659E-2</v>
      </c>
    </row>
    <row r="118" spans="1:15" ht="14.4">
      <c r="A118" s="278">
        <v>108</v>
      </c>
      <c r="B118" s="400" t="s">
        <v>74</v>
      </c>
      <c r="C118" s="278" t="s">
        <v>162</v>
      </c>
      <c r="D118" s="317">
        <v>262.8</v>
      </c>
      <c r="E118" s="317">
        <v>263.26666666666665</v>
      </c>
      <c r="F118" s="318">
        <v>259.0333333333333</v>
      </c>
      <c r="G118" s="318">
        <v>255.26666666666665</v>
      </c>
      <c r="H118" s="318">
        <v>251.0333333333333</v>
      </c>
      <c r="I118" s="318">
        <v>267.0333333333333</v>
      </c>
      <c r="J118" s="318">
        <v>271.26666666666665</v>
      </c>
      <c r="K118" s="318">
        <v>275.0333333333333</v>
      </c>
      <c r="L118" s="305">
        <v>267.5</v>
      </c>
      <c r="M118" s="305">
        <v>259.5</v>
      </c>
      <c r="N118" s="320">
        <v>13542000</v>
      </c>
      <c r="O118" s="321">
        <v>3.2479414455626715E-2</v>
      </c>
    </row>
    <row r="119" spans="1:15" ht="14.4">
      <c r="A119" s="278">
        <v>109</v>
      </c>
      <c r="B119" s="400" t="s">
        <v>58</v>
      </c>
      <c r="C119" s="278" t="s">
        <v>163</v>
      </c>
      <c r="D119" s="317">
        <v>87.55</v>
      </c>
      <c r="E119" s="317">
        <v>88.850000000000009</v>
      </c>
      <c r="F119" s="318">
        <v>85.450000000000017</v>
      </c>
      <c r="G119" s="318">
        <v>83.350000000000009</v>
      </c>
      <c r="H119" s="318">
        <v>79.950000000000017</v>
      </c>
      <c r="I119" s="318">
        <v>90.950000000000017</v>
      </c>
      <c r="J119" s="318">
        <v>94.350000000000023</v>
      </c>
      <c r="K119" s="318">
        <v>96.450000000000017</v>
      </c>
      <c r="L119" s="305">
        <v>92.25</v>
      </c>
      <c r="M119" s="305">
        <v>86.75</v>
      </c>
      <c r="N119" s="320">
        <v>46971200</v>
      </c>
      <c r="O119" s="321">
        <v>-5.6537982565379827E-2</v>
      </c>
    </row>
    <row r="120" spans="1:15" ht="14.4">
      <c r="A120" s="278">
        <v>110</v>
      </c>
      <c r="B120" s="400" t="s">
        <v>51</v>
      </c>
      <c r="C120" s="278" t="s">
        <v>164</v>
      </c>
      <c r="D120" s="317">
        <v>1406.7</v>
      </c>
      <c r="E120" s="317">
        <v>1416</v>
      </c>
      <c r="F120" s="318">
        <v>1392</v>
      </c>
      <c r="G120" s="318">
        <v>1377.3</v>
      </c>
      <c r="H120" s="318">
        <v>1353.3</v>
      </c>
      <c r="I120" s="318">
        <v>1430.7</v>
      </c>
      <c r="J120" s="318">
        <v>1454.7</v>
      </c>
      <c r="K120" s="318">
        <v>1469.4</v>
      </c>
      <c r="L120" s="305">
        <v>1440</v>
      </c>
      <c r="M120" s="305">
        <v>1401.3</v>
      </c>
      <c r="N120" s="320">
        <v>3395000</v>
      </c>
      <c r="O120" s="321">
        <v>-1.636969433579603E-2</v>
      </c>
    </row>
    <row r="121" spans="1:15" ht="14.4">
      <c r="A121" s="278">
        <v>111</v>
      </c>
      <c r="B121" s="400" t="s">
        <v>55</v>
      </c>
      <c r="C121" s="278" t="s">
        <v>165</v>
      </c>
      <c r="D121" s="317">
        <v>36.6</v>
      </c>
      <c r="E121" s="317">
        <v>37.15</v>
      </c>
      <c r="F121" s="318">
        <v>35.799999999999997</v>
      </c>
      <c r="G121" s="318">
        <v>35</v>
      </c>
      <c r="H121" s="318">
        <v>33.65</v>
      </c>
      <c r="I121" s="318">
        <v>37.949999999999996</v>
      </c>
      <c r="J121" s="318">
        <v>39.300000000000004</v>
      </c>
      <c r="K121" s="318">
        <v>40.099999999999994</v>
      </c>
      <c r="L121" s="305">
        <v>38.5</v>
      </c>
      <c r="M121" s="305">
        <v>36.35</v>
      </c>
      <c r="N121" s="320">
        <v>49011200</v>
      </c>
      <c r="O121" s="321">
        <v>-5.9065654529467555E-2</v>
      </c>
    </row>
    <row r="122" spans="1:15" ht="14.4">
      <c r="A122" s="278">
        <v>112</v>
      </c>
      <c r="B122" s="400" t="s">
        <v>43</v>
      </c>
      <c r="C122" s="278" t="s">
        <v>166</v>
      </c>
      <c r="D122" s="317">
        <v>179.4</v>
      </c>
      <c r="E122" s="317">
        <v>181.78333333333333</v>
      </c>
      <c r="F122" s="318">
        <v>175.21666666666667</v>
      </c>
      <c r="G122" s="318">
        <v>171.03333333333333</v>
      </c>
      <c r="H122" s="318">
        <v>164.46666666666667</v>
      </c>
      <c r="I122" s="318">
        <v>185.96666666666667</v>
      </c>
      <c r="J122" s="318">
        <v>192.53333333333333</v>
      </c>
      <c r="K122" s="318">
        <v>196.71666666666667</v>
      </c>
      <c r="L122" s="305">
        <v>188.35</v>
      </c>
      <c r="M122" s="305">
        <v>177.6</v>
      </c>
      <c r="N122" s="320">
        <v>34544000</v>
      </c>
      <c r="O122" s="321">
        <v>-7.6955964087216763E-2</v>
      </c>
    </row>
    <row r="123" spans="1:15" ht="14.4">
      <c r="A123" s="278">
        <v>113</v>
      </c>
      <c r="B123" s="400" t="s">
        <v>90</v>
      </c>
      <c r="C123" s="278" t="s">
        <v>167</v>
      </c>
      <c r="D123" s="317">
        <v>1051.25</v>
      </c>
      <c r="E123" s="317">
        <v>1070.0333333333335</v>
      </c>
      <c r="F123" s="318">
        <v>1013.5166666666671</v>
      </c>
      <c r="G123" s="318">
        <v>975.78333333333353</v>
      </c>
      <c r="H123" s="318">
        <v>919.26666666666711</v>
      </c>
      <c r="I123" s="318">
        <v>1107.7666666666671</v>
      </c>
      <c r="J123" s="318">
        <v>1164.2833333333335</v>
      </c>
      <c r="K123" s="318">
        <v>1202.0166666666671</v>
      </c>
      <c r="L123" s="305">
        <v>1126.55</v>
      </c>
      <c r="M123" s="305">
        <v>1032.3</v>
      </c>
      <c r="N123" s="320">
        <v>1398000</v>
      </c>
      <c r="O123" s="321">
        <v>-7.6862123613312197E-2</v>
      </c>
    </row>
    <row r="124" spans="1:15" ht="14.4">
      <c r="A124" s="278">
        <v>114</v>
      </c>
      <c r="B124" s="400" t="s">
        <v>38</v>
      </c>
      <c r="C124" s="278" t="s">
        <v>168</v>
      </c>
      <c r="D124" s="317">
        <v>617.9</v>
      </c>
      <c r="E124" s="317">
        <v>629.08333333333337</v>
      </c>
      <c r="F124" s="318">
        <v>601.81666666666672</v>
      </c>
      <c r="G124" s="318">
        <v>585.73333333333335</v>
      </c>
      <c r="H124" s="318">
        <v>558.4666666666667</v>
      </c>
      <c r="I124" s="318">
        <v>645.16666666666674</v>
      </c>
      <c r="J124" s="318">
        <v>672.43333333333339</v>
      </c>
      <c r="K124" s="318">
        <v>688.51666666666677</v>
      </c>
      <c r="L124" s="305">
        <v>656.35</v>
      </c>
      <c r="M124" s="305">
        <v>613</v>
      </c>
      <c r="N124" s="320">
        <v>1106900</v>
      </c>
      <c r="O124" s="321">
        <v>-0.19495254372886286</v>
      </c>
    </row>
    <row r="125" spans="1:15" ht="14.4">
      <c r="A125" s="278">
        <v>115</v>
      </c>
      <c r="B125" s="400" t="s">
        <v>55</v>
      </c>
      <c r="C125" s="278" t="s">
        <v>169</v>
      </c>
      <c r="D125" s="317">
        <v>185.1</v>
      </c>
      <c r="E125" s="317">
        <v>190.93333333333331</v>
      </c>
      <c r="F125" s="318">
        <v>175.51666666666662</v>
      </c>
      <c r="G125" s="318">
        <v>165.93333333333331</v>
      </c>
      <c r="H125" s="318">
        <v>150.51666666666662</v>
      </c>
      <c r="I125" s="318">
        <v>200.51666666666662</v>
      </c>
      <c r="J125" s="318">
        <v>215.93333333333331</v>
      </c>
      <c r="K125" s="318">
        <v>225.51666666666662</v>
      </c>
      <c r="L125" s="305">
        <v>206.35</v>
      </c>
      <c r="M125" s="305">
        <v>181.35</v>
      </c>
      <c r="N125" s="320">
        <v>18606300</v>
      </c>
      <c r="O125" s="321">
        <v>-5.4726039576294863E-2</v>
      </c>
    </row>
    <row r="126" spans="1:15" ht="14.4">
      <c r="A126" s="278">
        <v>116</v>
      </c>
      <c r="B126" s="400" t="s">
        <v>43</v>
      </c>
      <c r="C126" s="278" t="s">
        <v>170</v>
      </c>
      <c r="D126" s="317">
        <v>112.4</v>
      </c>
      <c r="E126" s="317">
        <v>113.03333333333335</v>
      </c>
      <c r="F126" s="318">
        <v>110.26666666666669</v>
      </c>
      <c r="G126" s="318">
        <v>108.13333333333335</v>
      </c>
      <c r="H126" s="318">
        <v>105.3666666666667</v>
      </c>
      <c r="I126" s="318">
        <v>115.16666666666669</v>
      </c>
      <c r="J126" s="318">
        <v>117.93333333333334</v>
      </c>
      <c r="K126" s="318">
        <v>120.06666666666668</v>
      </c>
      <c r="L126" s="305">
        <v>115.8</v>
      </c>
      <c r="M126" s="305">
        <v>110.9</v>
      </c>
      <c r="N126" s="320">
        <v>15162000</v>
      </c>
      <c r="O126" s="321">
        <v>-0.10135135135135136</v>
      </c>
    </row>
    <row r="127" spans="1:15" ht="14.4">
      <c r="A127" s="278">
        <v>117</v>
      </c>
      <c r="B127" s="400" t="s">
        <v>74</v>
      </c>
      <c r="C127" s="278" t="s">
        <v>171</v>
      </c>
      <c r="D127" s="317">
        <v>1730.85</v>
      </c>
      <c r="E127" s="317">
        <v>1739.6499999999999</v>
      </c>
      <c r="F127" s="318">
        <v>1705.5499999999997</v>
      </c>
      <c r="G127" s="318">
        <v>1680.2499999999998</v>
      </c>
      <c r="H127" s="318">
        <v>1646.1499999999996</v>
      </c>
      <c r="I127" s="318">
        <v>1764.9499999999998</v>
      </c>
      <c r="J127" s="318">
        <v>1799.0499999999997</v>
      </c>
      <c r="K127" s="318">
        <v>1824.35</v>
      </c>
      <c r="L127" s="305">
        <v>1773.75</v>
      </c>
      <c r="M127" s="305">
        <v>1714.35</v>
      </c>
      <c r="N127" s="320">
        <v>35235365</v>
      </c>
      <c r="O127" s="321">
        <v>4.4505988023952094E-2</v>
      </c>
    </row>
    <row r="128" spans="1:15" ht="14.4">
      <c r="A128" s="278">
        <v>118</v>
      </c>
      <c r="B128" s="400" t="s">
        <v>114</v>
      </c>
      <c r="C128" s="278" t="s">
        <v>172</v>
      </c>
      <c r="D128" s="317">
        <v>30.8</v>
      </c>
      <c r="E128" s="317">
        <v>31.566666666666666</v>
      </c>
      <c r="F128" s="318">
        <v>29.68333333333333</v>
      </c>
      <c r="G128" s="318">
        <v>28.566666666666663</v>
      </c>
      <c r="H128" s="318">
        <v>26.683333333333326</v>
      </c>
      <c r="I128" s="318">
        <v>32.683333333333337</v>
      </c>
      <c r="J128" s="318">
        <v>34.566666666666663</v>
      </c>
      <c r="K128" s="318">
        <v>35.683333333333337</v>
      </c>
      <c r="L128" s="305">
        <v>33.450000000000003</v>
      </c>
      <c r="M128" s="305">
        <v>30.45</v>
      </c>
      <c r="N128" s="320">
        <v>47424700</v>
      </c>
      <c r="O128" s="321">
        <v>1.3634187420383527E-2</v>
      </c>
    </row>
    <row r="129" spans="1:15" ht="14.4">
      <c r="A129" s="278">
        <v>119</v>
      </c>
      <c r="B129" s="455" t="s">
        <v>58</v>
      </c>
      <c r="C129" s="278" t="s">
        <v>281</v>
      </c>
      <c r="D129" s="317">
        <v>782.85</v>
      </c>
      <c r="E129" s="317">
        <v>789.80000000000007</v>
      </c>
      <c r="F129" s="318">
        <v>769.40000000000009</v>
      </c>
      <c r="G129" s="318">
        <v>755.95</v>
      </c>
      <c r="H129" s="318">
        <v>735.55000000000007</v>
      </c>
      <c r="I129" s="318">
        <v>803.25000000000011</v>
      </c>
      <c r="J129" s="318">
        <v>823.65</v>
      </c>
      <c r="K129" s="318">
        <v>837.10000000000014</v>
      </c>
      <c r="L129" s="305">
        <v>810.2</v>
      </c>
      <c r="M129" s="305">
        <v>776.35</v>
      </c>
      <c r="N129" s="320">
        <v>5153250</v>
      </c>
      <c r="O129" s="321">
        <v>-7.473740910315109E-2</v>
      </c>
    </row>
    <row r="130" spans="1:15" ht="14.4">
      <c r="A130" s="278">
        <v>120</v>
      </c>
      <c r="B130" s="400" t="s">
        <v>55</v>
      </c>
      <c r="C130" s="278" t="s">
        <v>173</v>
      </c>
      <c r="D130" s="317">
        <v>184.6</v>
      </c>
      <c r="E130" s="317">
        <v>187.85</v>
      </c>
      <c r="F130" s="318">
        <v>180.45</v>
      </c>
      <c r="G130" s="318">
        <v>176.29999999999998</v>
      </c>
      <c r="H130" s="318">
        <v>168.89999999999998</v>
      </c>
      <c r="I130" s="318">
        <v>192</v>
      </c>
      <c r="J130" s="318">
        <v>199.40000000000003</v>
      </c>
      <c r="K130" s="318">
        <v>203.55</v>
      </c>
      <c r="L130" s="305">
        <v>195.25</v>
      </c>
      <c r="M130" s="305">
        <v>183.7</v>
      </c>
      <c r="N130" s="320">
        <v>110880000</v>
      </c>
      <c r="O130" s="321">
        <v>-6.3141618716889308E-2</v>
      </c>
    </row>
    <row r="131" spans="1:15" ht="14.4">
      <c r="A131" s="278">
        <v>121</v>
      </c>
      <c r="B131" s="400" t="s">
        <v>38</v>
      </c>
      <c r="C131" s="278" t="s">
        <v>174</v>
      </c>
      <c r="D131" s="317">
        <v>22541.65</v>
      </c>
      <c r="E131" s="317">
        <v>22656.75</v>
      </c>
      <c r="F131" s="318">
        <v>22205.05</v>
      </c>
      <c r="G131" s="318">
        <v>21868.45</v>
      </c>
      <c r="H131" s="318">
        <v>21416.75</v>
      </c>
      <c r="I131" s="318">
        <v>22993.35</v>
      </c>
      <c r="J131" s="318">
        <v>23445.049999999996</v>
      </c>
      <c r="K131" s="318">
        <v>23781.649999999998</v>
      </c>
      <c r="L131" s="305">
        <v>23108.45</v>
      </c>
      <c r="M131" s="305">
        <v>22320.15</v>
      </c>
      <c r="N131" s="320">
        <v>143800</v>
      </c>
      <c r="O131" s="321">
        <v>8.0616894497020676E-3</v>
      </c>
    </row>
    <row r="132" spans="1:15" ht="14.4">
      <c r="A132" s="278">
        <v>122</v>
      </c>
      <c r="B132" s="400" t="s">
        <v>65</v>
      </c>
      <c r="C132" s="278" t="s">
        <v>175</v>
      </c>
      <c r="D132" s="317">
        <v>1094.8</v>
      </c>
      <c r="E132" s="317">
        <v>1105.8833333333332</v>
      </c>
      <c r="F132" s="318">
        <v>1079.1166666666663</v>
      </c>
      <c r="G132" s="318">
        <v>1063.4333333333332</v>
      </c>
      <c r="H132" s="318">
        <v>1036.6666666666663</v>
      </c>
      <c r="I132" s="318">
        <v>1121.5666666666664</v>
      </c>
      <c r="J132" s="318">
        <v>1148.3333333333333</v>
      </c>
      <c r="K132" s="318">
        <v>1164.0166666666664</v>
      </c>
      <c r="L132" s="305">
        <v>1132.6500000000001</v>
      </c>
      <c r="M132" s="305">
        <v>1090.2</v>
      </c>
      <c r="N132" s="320">
        <v>2273700</v>
      </c>
      <c r="O132" s="321">
        <v>-1.9217081850533807E-2</v>
      </c>
    </row>
    <row r="133" spans="1:15" ht="14.4">
      <c r="A133" s="278">
        <v>123</v>
      </c>
      <c r="B133" s="400" t="s">
        <v>80</v>
      </c>
      <c r="C133" s="278" t="s">
        <v>176</v>
      </c>
      <c r="D133" s="317">
        <v>3592.2</v>
      </c>
      <c r="E133" s="317">
        <v>3642</v>
      </c>
      <c r="F133" s="318">
        <v>3525</v>
      </c>
      <c r="G133" s="318">
        <v>3457.8</v>
      </c>
      <c r="H133" s="318">
        <v>3340.8</v>
      </c>
      <c r="I133" s="318">
        <v>3709.2</v>
      </c>
      <c r="J133" s="318">
        <v>3826.2</v>
      </c>
      <c r="K133" s="318">
        <v>3893.3999999999996</v>
      </c>
      <c r="L133" s="305">
        <v>3759</v>
      </c>
      <c r="M133" s="305">
        <v>3574.8</v>
      </c>
      <c r="N133" s="320">
        <v>551000</v>
      </c>
      <c r="O133" s="321">
        <v>-0.17173994738819992</v>
      </c>
    </row>
    <row r="134" spans="1:15" ht="14.4">
      <c r="A134" s="278">
        <v>124</v>
      </c>
      <c r="B134" s="400" t="s">
        <v>58</v>
      </c>
      <c r="C134" s="278" t="s">
        <v>177</v>
      </c>
      <c r="D134" s="317">
        <v>682.35</v>
      </c>
      <c r="E134" s="317">
        <v>693.38333333333321</v>
      </c>
      <c r="F134" s="318">
        <v>666.76666666666642</v>
      </c>
      <c r="G134" s="318">
        <v>651.18333333333317</v>
      </c>
      <c r="H134" s="318">
        <v>624.56666666666638</v>
      </c>
      <c r="I134" s="318">
        <v>708.96666666666647</v>
      </c>
      <c r="J134" s="318">
        <v>735.58333333333326</v>
      </c>
      <c r="K134" s="318">
        <v>751.16666666666652</v>
      </c>
      <c r="L134" s="305">
        <v>720</v>
      </c>
      <c r="M134" s="305">
        <v>677.8</v>
      </c>
      <c r="N134" s="320">
        <v>3284300</v>
      </c>
      <c r="O134" s="321">
        <v>-8.9565892332427788E-2</v>
      </c>
    </row>
    <row r="135" spans="1:15" ht="14.4">
      <c r="A135" s="278">
        <v>125</v>
      </c>
      <c r="B135" s="400" t="s">
        <v>53</v>
      </c>
      <c r="C135" s="278" t="s">
        <v>179</v>
      </c>
      <c r="D135" s="317">
        <v>483.2</v>
      </c>
      <c r="E135" s="317">
        <v>488.68333333333334</v>
      </c>
      <c r="F135" s="318">
        <v>474.51666666666665</v>
      </c>
      <c r="G135" s="318">
        <v>465.83333333333331</v>
      </c>
      <c r="H135" s="318">
        <v>451.66666666666663</v>
      </c>
      <c r="I135" s="318">
        <v>497.36666666666667</v>
      </c>
      <c r="J135" s="318">
        <v>511.5333333333333</v>
      </c>
      <c r="K135" s="318">
        <v>520.2166666666667</v>
      </c>
      <c r="L135" s="305">
        <v>502.85</v>
      </c>
      <c r="M135" s="305">
        <v>480</v>
      </c>
      <c r="N135" s="320">
        <v>33931350</v>
      </c>
      <c r="O135" s="321">
        <v>-2.5293111397412089E-2</v>
      </c>
    </row>
    <row r="136" spans="1:15" ht="14.4">
      <c r="A136" s="278">
        <v>126</v>
      </c>
      <c r="B136" s="400" t="s">
        <v>90</v>
      </c>
      <c r="C136" s="278" t="s">
        <v>180</v>
      </c>
      <c r="D136" s="317">
        <v>397.05</v>
      </c>
      <c r="E136" s="317">
        <v>403.65000000000003</v>
      </c>
      <c r="F136" s="318">
        <v>388.40000000000009</v>
      </c>
      <c r="G136" s="318">
        <v>379.75000000000006</v>
      </c>
      <c r="H136" s="318">
        <v>364.50000000000011</v>
      </c>
      <c r="I136" s="318">
        <v>412.30000000000007</v>
      </c>
      <c r="J136" s="318">
        <v>427.54999999999995</v>
      </c>
      <c r="K136" s="318">
        <v>436.20000000000005</v>
      </c>
      <c r="L136" s="305">
        <v>418.9</v>
      </c>
      <c r="M136" s="305">
        <v>395</v>
      </c>
      <c r="N136" s="320">
        <v>4930500</v>
      </c>
      <c r="O136" s="321">
        <v>-6.8996771087067352E-2</v>
      </c>
    </row>
    <row r="137" spans="1:15" ht="14.4">
      <c r="A137" s="278">
        <v>127</v>
      </c>
      <c r="B137" s="400" t="s">
        <v>181</v>
      </c>
      <c r="C137" s="278" t="s">
        <v>182</v>
      </c>
      <c r="D137" s="317">
        <v>313</v>
      </c>
      <c r="E137" s="317">
        <v>314.96666666666664</v>
      </c>
      <c r="F137" s="318">
        <v>309.63333333333327</v>
      </c>
      <c r="G137" s="318">
        <v>306.26666666666665</v>
      </c>
      <c r="H137" s="318">
        <v>300.93333333333328</v>
      </c>
      <c r="I137" s="318">
        <v>318.33333333333326</v>
      </c>
      <c r="J137" s="318">
        <v>323.66666666666663</v>
      </c>
      <c r="K137" s="318">
        <v>327.03333333333325</v>
      </c>
      <c r="L137" s="305">
        <v>320.3</v>
      </c>
      <c r="M137" s="305">
        <v>311.60000000000002</v>
      </c>
      <c r="N137" s="320">
        <v>1786400</v>
      </c>
      <c r="O137" s="321">
        <v>-9.2645266151970745E-2</v>
      </c>
    </row>
    <row r="138" spans="1:15" ht="14.4">
      <c r="A138" s="278">
        <v>128</v>
      </c>
      <c r="B138" s="400" t="s">
        <v>40</v>
      </c>
      <c r="C138" s="278" t="s">
        <v>3466</v>
      </c>
      <c r="D138" s="317">
        <v>384.1</v>
      </c>
      <c r="E138" s="317">
        <v>386.5333333333333</v>
      </c>
      <c r="F138" s="318">
        <v>377.96666666666658</v>
      </c>
      <c r="G138" s="318">
        <v>371.83333333333326</v>
      </c>
      <c r="H138" s="318">
        <v>363.26666666666654</v>
      </c>
      <c r="I138" s="318">
        <v>392.66666666666663</v>
      </c>
      <c r="J138" s="318">
        <v>401.23333333333335</v>
      </c>
      <c r="K138" s="318">
        <v>407.36666666666667</v>
      </c>
      <c r="L138" s="305">
        <v>395.1</v>
      </c>
      <c r="M138" s="305">
        <v>380.4</v>
      </c>
      <c r="N138" s="320">
        <v>13308300</v>
      </c>
      <c r="O138" s="321">
        <v>-1.7736149860502193E-2</v>
      </c>
    </row>
    <row r="139" spans="1:15" ht="14.4">
      <c r="A139" s="278">
        <v>129</v>
      </c>
      <c r="B139" s="400" t="s">
        <v>45</v>
      </c>
      <c r="C139" s="278" t="s">
        <v>184</v>
      </c>
      <c r="D139" s="317">
        <v>104.8</v>
      </c>
      <c r="E139" s="317">
        <v>106.75</v>
      </c>
      <c r="F139" s="318">
        <v>102.3</v>
      </c>
      <c r="G139" s="318">
        <v>99.8</v>
      </c>
      <c r="H139" s="318">
        <v>95.35</v>
      </c>
      <c r="I139" s="318">
        <v>109.25</v>
      </c>
      <c r="J139" s="318">
        <v>113.69999999999999</v>
      </c>
      <c r="K139" s="318">
        <v>116.2</v>
      </c>
      <c r="L139" s="305">
        <v>111.2</v>
      </c>
      <c r="M139" s="305">
        <v>104.25</v>
      </c>
      <c r="N139" s="320">
        <v>88932600</v>
      </c>
      <c r="O139" s="321">
        <v>-2.2808883575582035E-2</v>
      </c>
    </row>
    <row r="140" spans="1:15" ht="14.4">
      <c r="A140" s="278">
        <v>130</v>
      </c>
      <c r="B140" s="400" t="s">
        <v>43</v>
      </c>
      <c r="C140" s="278" t="s">
        <v>186</v>
      </c>
      <c r="D140" s="317">
        <v>43.45</v>
      </c>
      <c r="E140" s="317">
        <v>43.699999999999996</v>
      </c>
      <c r="F140" s="318">
        <v>42.649999999999991</v>
      </c>
      <c r="G140" s="318">
        <v>41.849999999999994</v>
      </c>
      <c r="H140" s="318">
        <v>40.79999999999999</v>
      </c>
      <c r="I140" s="318">
        <v>44.499999999999993</v>
      </c>
      <c r="J140" s="318">
        <v>45.54999999999999</v>
      </c>
      <c r="K140" s="318">
        <v>46.349999999999994</v>
      </c>
      <c r="L140" s="305">
        <v>44.75</v>
      </c>
      <c r="M140" s="305">
        <v>42.9</v>
      </c>
      <c r="N140" s="320">
        <v>65331000</v>
      </c>
      <c r="O140" s="321">
        <v>2.6224641266699655E-2</v>
      </c>
    </row>
    <row r="141" spans="1:15" ht="14.4">
      <c r="A141" s="278">
        <v>131</v>
      </c>
      <c r="B141" s="400" t="s">
        <v>114</v>
      </c>
      <c r="C141" s="278" t="s">
        <v>187</v>
      </c>
      <c r="D141" s="317">
        <v>325.85000000000002</v>
      </c>
      <c r="E141" s="317">
        <v>329.2</v>
      </c>
      <c r="F141" s="318">
        <v>320.95</v>
      </c>
      <c r="G141" s="318">
        <v>316.05</v>
      </c>
      <c r="H141" s="318">
        <v>307.8</v>
      </c>
      <c r="I141" s="318">
        <v>334.09999999999997</v>
      </c>
      <c r="J141" s="318">
        <v>342.34999999999997</v>
      </c>
      <c r="K141" s="318">
        <v>347.24999999999994</v>
      </c>
      <c r="L141" s="305">
        <v>337.45</v>
      </c>
      <c r="M141" s="305">
        <v>324.3</v>
      </c>
      <c r="N141" s="320">
        <v>20260600</v>
      </c>
      <c r="O141" s="321">
        <v>-5.3083696322745885E-2</v>
      </c>
    </row>
    <row r="142" spans="1:15" ht="14.4">
      <c r="A142" s="278">
        <v>132</v>
      </c>
      <c r="B142" s="400" t="s">
        <v>108</v>
      </c>
      <c r="C142" s="278" t="s">
        <v>188</v>
      </c>
      <c r="D142" s="317">
        <v>2043.6</v>
      </c>
      <c r="E142" s="317">
        <v>2048.8999999999996</v>
      </c>
      <c r="F142" s="318">
        <v>2030.3499999999995</v>
      </c>
      <c r="G142" s="318">
        <v>2017.1</v>
      </c>
      <c r="H142" s="318">
        <v>1998.5499999999997</v>
      </c>
      <c r="I142" s="318">
        <v>2062.1499999999992</v>
      </c>
      <c r="J142" s="318">
        <v>2080.6999999999994</v>
      </c>
      <c r="K142" s="318">
        <v>2093.9499999999989</v>
      </c>
      <c r="L142" s="305">
        <v>2067.4499999999998</v>
      </c>
      <c r="M142" s="305">
        <v>2035.65</v>
      </c>
      <c r="N142" s="320">
        <v>13988550</v>
      </c>
      <c r="O142" s="321">
        <v>-2.4372297391546938E-2</v>
      </c>
    </row>
    <row r="143" spans="1:15" ht="14.4">
      <c r="A143" s="278">
        <v>133</v>
      </c>
      <c r="B143" s="400" t="s">
        <v>108</v>
      </c>
      <c r="C143" s="278" t="s">
        <v>189</v>
      </c>
      <c r="D143" s="317">
        <v>560.25</v>
      </c>
      <c r="E143" s="317">
        <v>560.69999999999993</v>
      </c>
      <c r="F143" s="318">
        <v>554.69999999999982</v>
      </c>
      <c r="G143" s="318">
        <v>549.14999999999986</v>
      </c>
      <c r="H143" s="318">
        <v>543.14999999999975</v>
      </c>
      <c r="I143" s="318">
        <v>566.24999999999989</v>
      </c>
      <c r="J143" s="318">
        <v>572.25000000000011</v>
      </c>
      <c r="K143" s="318">
        <v>577.79999999999995</v>
      </c>
      <c r="L143" s="305">
        <v>566.70000000000005</v>
      </c>
      <c r="M143" s="305">
        <v>555.15</v>
      </c>
      <c r="N143" s="320">
        <v>17344800</v>
      </c>
      <c r="O143" s="321">
        <v>-2.4235468844933505E-2</v>
      </c>
    </row>
    <row r="144" spans="1:15" ht="14.4">
      <c r="A144" s="278">
        <v>134</v>
      </c>
      <c r="B144" s="400" t="s">
        <v>51</v>
      </c>
      <c r="C144" s="278" t="s">
        <v>190</v>
      </c>
      <c r="D144" s="317">
        <v>991.4</v>
      </c>
      <c r="E144" s="317">
        <v>1001.5666666666666</v>
      </c>
      <c r="F144" s="318">
        <v>978.13333333333321</v>
      </c>
      <c r="G144" s="318">
        <v>964.86666666666656</v>
      </c>
      <c r="H144" s="318">
        <v>941.43333333333317</v>
      </c>
      <c r="I144" s="318">
        <v>1014.8333333333333</v>
      </c>
      <c r="J144" s="318">
        <v>1038.2666666666667</v>
      </c>
      <c r="K144" s="318">
        <v>1051.5333333333333</v>
      </c>
      <c r="L144" s="305">
        <v>1025</v>
      </c>
      <c r="M144" s="305">
        <v>988.3</v>
      </c>
      <c r="N144" s="320">
        <v>6827250</v>
      </c>
      <c r="O144" s="321">
        <v>-5.0683074356032955E-2</v>
      </c>
    </row>
    <row r="145" spans="1:15" ht="14.4">
      <c r="A145" s="278">
        <v>135</v>
      </c>
      <c r="B145" s="400" t="s">
        <v>53</v>
      </c>
      <c r="C145" s="278" t="s">
        <v>191</v>
      </c>
      <c r="D145" s="317">
        <v>2468.8000000000002</v>
      </c>
      <c r="E145" s="317">
        <v>2511.5833333333335</v>
      </c>
      <c r="F145" s="318">
        <v>2413.3666666666668</v>
      </c>
      <c r="G145" s="318">
        <v>2357.9333333333334</v>
      </c>
      <c r="H145" s="318">
        <v>2259.7166666666667</v>
      </c>
      <c r="I145" s="318">
        <v>2567.0166666666669</v>
      </c>
      <c r="J145" s="318">
        <v>2665.2333333333331</v>
      </c>
      <c r="K145" s="318">
        <v>2720.666666666667</v>
      </c>
      <c r="L145" s="305">
        <v>2609.8000000000002</v>
      </c>
      <c r="M145" s="305">
        <v>2456.15</v>
      </c>
      <c r="N145" s="320">
        <v>1184000</v>
      </c>
      <c r="O145" s="321">
        <v>3.5870516185476813E-2</v>
      </c>
    </row>
    <row r="146" spans="1:15" ht="14.4">
      <c r="A146" s="278">
        <v>136</v>
      </c>
      <c r="B146" s="400" t="s">
        <v>43</v>
      </c>
      <c r="C146" s="278" t="s">
        <v>192</v>
      </c>
      <c r="D146" s="317">
        <v>324.10000000000002</v>
      </c>
      <c r="E146" s="317">
        <v>323.78333333333336</v>
      </c>
      <c r="F146" s="318">
        <v>319.26666666666671</v>
      </c>
      <c r="G146" s="318">
        <v>314.43333333333334</v>
      </c>
      <c r="H146" s="318">
        <v>309.91666666666669</v>
      </c>
      <c r="I146" s="318">
        <v>328.61666666666673</v>
      </c>
      <c r="J146" s="318">
        <v>333.13333333333338</v>
      </c>
      <c r="K146" s="318">
        <v>337.96666666666675</v>
      </c>
      <c r="L146" s="305">
        <v>328.3</v>
      </c>
      <c r="M146" s="305">
        <v>318.95</v>
      </c>
      <c r="N146" s="320">
        <v>1833000</v>
      </c>
      <c r="O146" s="321">
        <v>-3.4755134281200632E-2</v>
      </c>
    </row>
    <row r="147" spans="1:15" ht="14.4">
      <c r="A147" s="278">
        <v>137</v>
      </c>
      <c r="B147" s="400" t="s">
        <v>45</v>
      </c>
      <c r="C147" s="278" t="s">
        <v>193</v>
      </c>
      <c r="D147" s="317">
        <v>380.4</v>
      </c>
      <c r="E147" s="317">
        <v>383.33333333333331</v>
      </c>
      <c r="F147" s="318">
        <v>375.21666666666664</v>
      </c>
      <c r="G147" s="318">
        <v>370.0333333333333</v>
      </c>
      <c r="H147" s="318">
        <v>361.91666666666663</v>
      </c>
      <c r="I147" s="318">
        <v>388.51666666666665</v>
      </c>
      <c r="J147" s="318">
        <v>396.63333333333333</v>
      </c>
      <c r="K147" s="318">
        <v>401.81666666666666</v>
      </c>
      <c r="L147" s="305">
        <v>391.45</v>
      </c>
      <c r="M147" s="305">
        <v>378.15</v>
      </c>
      <c r="N147" s="320">
        <v>4182350</v>
      </c>
      <c r="O147" s="321">
        <v>-8.0862800254928244E-2</v>
      </c>
    </row>
    <row r="148" spans="1:15" ht="14.4">
      <c r="A148" s="278">
        <v>138</v>
      </c>
      <c r="B148" s="400" t="s">
        <v>51</v>
      </c>
      <c r="C148" s="278" t="s">
        <v>194</v>
      </c>
      <c r="D148" s="317">
        <v>1052.5999999999999</v>
      </c>
      <c r="E148" s="317">
        <v>1059.55</v>
      </c>
      <c r="F148" s="318">
        <v>1036</v>
      </c>
      <c r="G148" s="318">
        <v>1019.4000000000001</v>
      </c>
      <c r="H148" s="318">
        <v>995.85000000000014</v>
      </c>
      <c r="I148" s="318">
        <v>1076.1499999999999</v>
      </c>
      <c r="J148" s="318">
        <v>1099.6999999999996</v>
      </c>
      <c r="K148" s="318">
        <v>1116.2999999999997</v>
      </c>
      <c r="L148" s="305">
        <v>1083.0999999999999</v>
      </c>
      <c r="M148" s="305">
        <v>1042.95</v>
      </c>
      <c r="N148" s="320">
        <v>851900</v>
      </c>
      <c r="O148" s="321">
        <v>-3.0278884462151396E-2</v>
      </c>
    </row>
    <row r="149" spans="1:15" ht="14.4">
      <c r="A149" s="278">
        <v>139</v>
      </c>
      <c r="B149" s="400" t="s">
        <v>58</v>
      </c>
      <c r="C149" s="278" t="s">
        <v>195</v>
      </c>
      <c r="D149" s="317">
        <v>209.6</v>
      </c>
      <c r="E149" s="317">
        <v>214.31666666666669</v>
      </c>
      <c r="F149" s="318">
        <v>202.48333333333338</v>
      </c>
      <c r="G149" s="318">
        <v>195.36666666666667</v>
      </c>
      <c r="H149" s="318">
        <v>183.53333333333336</v>
      </c>
      <c r="I149" s="318">
        <v>221.43333333333339</v>
      </c>
      <c r="J149" s="318">
        <v>233.26666666666671</v>
      </c>
      <c r="K149" s="318">
        <v>240.38333333333341</v>
      </c>
      <c r="L149" s="305">
        <v>226.15</v>
      </c>
      <c r="M149" s="305">
        <v>207.2</v>
      </c>
      <c r="N149" s="320">
        <v>3110100</v>
      </c>
      <c r="O149" s="321">
        <v>-0.3051763812247269</v>
      </c>
    </row>
    <row r="150" spans="1:15" ht="14.4">
      <c r="A150" s="278">
        <v>140</v>
      </c>
      <c r="B150" s="400" t="s">
        <v>38</v>
      </c>
      <c r="C150" s="278" t="s">
        <v>196</v>
      </c>
      <c r="D150" s="317">
        <v>3823.45</v>
      </c>
      <c r="E150" s="317">
        <v>3882.6666666666665</v>
      </c>
      <c r="F150" s="318">
        <v>3747.7833333333328</v>
      </c>
      <c r="G150" s="318">
        <v>3672.1166666666663</v>
      </c>
      <c r="H150" s="318">
        <v>3537.2333333333327</v>
      </c>
      <c r="I150" s="318">
        <v>3958.333333333333</v>
      </c>
      <c r="J150" s="318">
        <v>4093.2166666666672</v>
      </c>
      <c r="K150" s="318">
        <v>4168.8833333333332</v>
      </c>
      <c r="L150" s="305">
        <v>4017.55</v>
      </c>
      <c r="M150" s="305">
        <v>3807</v>
      </c>
      <c r="N150" s="320">
        <v>2391000</v>
      </c>
      <c r="O150" s="321">
        <v>-4.6623928065939553E-3</v>
      </c>
    </row>
    <row r="151" spans="1:15" ht="14.4">
      <c r="A151" s="278">
        <v>141</v>
      </c>
      <c r="B151" s="400" t="s">
        <v>181</v>
      </c>
      <c r="C151" s="278" t="s">
        <v>198</v>
      </c>
      <c r="D151" s="317">
        <v>445.5</v>
      </c>
      <c r="E151" s="317">
        <v>452.11666666666662</v>
      </c>
      <c r="F151" s="318">
        <v>435.23333333333323</v>
      </c>
      <c r="G151" s="318">
        <v>424.96666666666664</v>
      </c>
      <c r="H151" s="318">
        <v>408.08333333333326</v>
      </c>
      <c r="I151" s="318">
        <v>462.38333333333321</v>
      </c>
      <c r="J151" s="318">
        <v>479.26666666666654</v>
      </c>
      <c r="K151" s="318">
        <v>489.53333333333319</v>
      </c>
      <c r="L151" s="305">
        <v>469</v>
      </c>
      <c r="M151" s="305">
        <v>441.85</v>
      </c>
      <c r="N151" s="320">
        <v>11046400</v>
      </c>
      <c r="O151" s="321">
        <v>-3.0532810264781513E-2</v>
      </c>
    </row>
    <row r="152" spans="1:15" ht="14.4">
      <c r="A152" s="278">
        <v>142</v>
      </c>
      <c r="B152" s="400" t="s">
        <v>114</v>
      </c>
      <c r="C152" s="278" t="s">
        <v>199</v>
      </c>
      <c r="D152" s="317">
        <v>109.75</v>
      </c>
      <c r="E152" s="317">
        <v>110.51666666666665</v>
      </c>
      <c r="F152" s="318">
        <v>107.3333333333333</v>
      </c>
      <c r="G152" s="318">
        <v>104.91666666666664</v>
      </c>
      <c r="H152" s="318">
        <v>101.73333333333329</v>
      </c>
      <c r="I152" s="318">
        <v>112.93333333333331</v>
      </c>
      <c r="J152" s="318">
        <v>116.11666666666665</v>
      </c>
      <c r="K152" s="318">
        <v>118.53333333333332</v>
      </c>
      <c r="L152" s="305">
        <v>113.7</v>
      </c>
      <c r="M152" s="305">
        <v>108.1</v>
      </c>
      <c r="N152" s="320">
        <v>113757500</v>
      </c>
      <c r="O152" s="321">
        <v>-1.6956490554330853E-2</v>
      </c>
    </row>
    <row r="153" spans="1:15" ht="14.4">
      <c r="A153" s="278">
        <v>143</v>
      </c>
      <c r="B153" s="400" t="s">
        <v>65</v>
      </c>
      <c r="C153" s="278" t="s">
        <v>200</v>
      </c>
      <c r="D153" s="317">
        <v>538.35</v>
      </c>
      <c r="E153" s="317">
        <v>541.98333333333335</v>
      </c>
      <c r="F153" s="318">
        <v>530.11666666666667</v>
      </c>
      <c r="G153" s="318">
        <v>521.88333333333333</v>
      </c>
      <c r="H153" s="318">
        <v>510.01666666666665</v>
      </c>
      <c r="I153" s="318">
        <v>550.2166666666667</v>
      </c>
      <c r="J153" s="318">
        <v>562.08333333333348</v>
      </c>
      <c r="K153" s="318">
        <v>570.31666666666672</v>
      </c>
      <c r="L153" s="305">
        <v>553.85</v>
      </c>
      <c r="M153" s="305">
        <v>533.75</v>
      </c>
      <c r="N153" s="320">
        <v>4684000</v>
      </c>
      <c r="O153" s="321">
        <v>-1.8029350104821804E-2</v>
      </c>
    </row>
    <row r="154" spans="1:15" ht="14.4">
      <c r="A154" s="278">
        <v>144</v>
      </c>
      <c r="B154" s="400" t="s">
        <v>108</v>
      </c>
      <c r="C154" s="278" t="s">
        <v>201</v>
      </c>
      <c r="D154" s="317">
        <v>218.35</v>
      </c>
      <c r="E154" s="317">
        <v>219.66666666666666</v>
      </c>
      <c r="F154" s="318">
        <v>215.93333333333331</v>
      </c>
      <c r="G154" s="318">
        <v>213.51666666666665</v>
      </c>
      <c r="H154" s="318">
        <v>209.7833333333333</v>
      </c>
      <c r="I154" s="318">
        <v>222.08333333333331</v>
      </c>
      <c r="J154" s="318">
        <v>225.81666666666666</v>
      </c>
      <c r="K154" s="318">
        <v>228.23333333333332</v>
      </c>
      <c r="L154" s="305">
        <v>223.4</v>
      </c>
      <c r="M154" s="305">
        <v>217.25</v>
      </c>
      <c r="N154" s="320">
        <v>27209600</v>
      </c>
      <c r="O154" s="321">
        <v>-3.8557213930348257E-2</v>
      </c>
    </row>
    <row r="155" spans="1:15" ht="14.4">
      <c r="A155" s="278">
        <v>145</v>
      </c>
      <c r="B155" s="400" t="s">
        <v>90</v>
      </c>
      <c r="C155" s="278" t="s">
        <v>203</v>
      </c>
      <c r="D155" s="317">
        <v>174.15</v>
      </c>
      <c r="E155" s="317">
        <v>177.55000000000004</v>
      </c>
      <c r="F155" s="318">
        <v>169.40000000000009</v>
      </c>
      <c r="G155" s="318">
        <v>164.65000000000006</v>
      </c>
      <c r="H155" s="318">
        <v>156.50000000000011</v>
      </c>
      <c r="I155" s="318">
        <v>182.30000000000007</v>
      </c>
      <c r="J155" s="318">
        <v>190.45</v>
      </c>
      <c r="K155" s="318">
        <v>195.20000000000005</v>
      </c>
      <c r="L155" s="305">
        <v>185.7</v>
      </c>
      <c r="M155" s="305">
        <v>172.8</v>
      </c>
      <c r="N155" s="320">
        <v>32199500</v>
      </c>
      <c r="O155" s="321">
        <v>-7.2806014760466373E-2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44007</v>
      </c>
    </row>
    <row r="7" spans="1:15">
      <c r="A7"/>
    </row>
    <row r="8" spans="1:15" ht="28.5" customHeight="1">
      <c r="A8" s="567" t="s">
        <v>16</v>
      </c>
      <c r="B8" s="568" t="s">
        <v>18</v>
      </c>
      <c r="C8" s="566" t="s">
        <v>19</v>
      </c>
      <c r="D8" s="566" t="s">
        <v>20</v>
      </c>
      <c r="E8" s="566" t="s">
        <v>21</v>
      </c>
      <c r="F8" s="566"/>
      <c r="G8" s="566"/>
      <c r="H8" s="566" t="s">
        <v>22</v>
      </c>
      <c r="I8" s="566"/>
      <c r="J8" s="566"/>
      <c r="K8" s="275"/>
      <c r="L8" s="283"/>
      <c r="M8" s="283"/>
    </row>
    <row r="9" spans="1:15" ht="36" customHeight="1">
      <c r="A9" s="562"/>
      <c r="B9" s="564"/>
      <c r="C9" s="569" t="s">
        <v>23</v>
      </c>
      <c r="D9" s="56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10305.299999999999</v>
      </c>
      <c r="D10" s="304">
        <v>10380.133333333333</v>
      </c>
      <c r="E10" s="304">
        <v>10207.116666666667</v>
      </c>
      <c r="F10" s="304">
        <v>10108.933333333334</v>
      </c>
      <c r="G10" s="304">
        <v>9935.9166666666679</v>
      </c>
      <c r="H10" s="304">
        <v>10478.316666666666</v>
      </c>
      <c r="I10" s="304">
        <v>10651.333333333332</v>
      </c>
      <c r="J10" s="304">
        <v>10749.516666666665</v>
      </c>
      <c r="K10" s="303">
        <v>10553.15</v>
      </c>
      <c r="L10" s="303">
        <v>10281.950000000001</v>
      </c>
      <c r="M10" s="308"/>
    </row>
    <row r="11" spans="1:15">
      <c r="A11" s="302">
        <v>2</v>
      </c>
      <c r="B11" s="278" t="s">
        <v>221</v>
      </c>
      <c r="C11" s="305">
        <v>21426.799999999999</v>
      </c>
      <c r="D11" s="280">
        <v>21747.566666666666</v>
      </c>
      <c r="E11" s="280">
        <v>21015.583333333332</v>
      </c>
      <c r="F11" s="280">
        <v>20604.366666666665</v>
      </c>
      <c r="G11" s="280">
        <v>19872.383333333331</v>
      </c>
      <c r="H11" s="280">
        <v>22158.783333333333</v>
      </c>
      <c r="I11" s="280">
        <v>22890.76666666667</v>
      </c>
      <c r="J11" s="280">
        <v>23301.983333333334</v>
      </c>
      <c r="K11" s="305">
        <v>22479.55</v>
      </c>
      <c r="L11" s="305">
        <v>21336.35</v>
      </c>
      <c r="M11" s="308"/>
    </row>
    <row r="12" spans="1:15">
      <c r="A12" s="302">
        <v>3</v>
      </c>
      <c r="B12" s="286" t="s">
        <v>222</v>
      </c>
      <c r="C12" s="305">
        <v>1479.6</v>
      </c>
      <c r="D12" s="280">
        <v>1496.7</v>
      </c>
      <c r="E12" s="280">
        <v>1457.5500000000002</v>
      </c>
      <c r="F12" s="280">
        <v>1435.5000000000002</v>
      </c>
      <c r="G12" s="280">
        <v>1396.3500000000004</v>
      </c>
      <c r="H12" s="280">
        <v>1518.75</v>
      </c>
      <c r="I12" s="280">
        <v>1557.9</v>
      </c>
      <c r="J12" s="280">
        <v>1579.9499999999998</v>
      </c>
      <c r="K12" s="305">
        <v>1535.85</v>
      </c>
      <c r="L12" s="305">
        <v>1474.65</v>
      </c>
      <c r="M12" s="308"/>
    </row>
    <row r="13" spans="1:15">
      <c r="A13" s="302">
        <v>4</v>
      </c>
      <c r="B13" s="278" t="s">
        <v>223</v>
      </c>
      <c r="C13" s="305">
        <v>3059.25</v>
      </c>
      <c r="D13" s="280">
        <v>3079.7666666666664</v>
      </c>
      <c r="E13" s="280">
        <v>3030.5333333333328</v>
      </c>
      <c r="F13" s="280">
        <v>3001.8166666666666</v>
      </c>
      <c r="G13" s="280">
        <v>2952.583333333333</v>
      </c>
      <c r="H13" s="280">
        <v>3108.4833333333327</v>
      </c>
      <c r="I13" s="280">
        <v>3157.7166666666662</v>
      </c>
      <c r="J13" s="280">
        <v>3186.4333333333325</v>
      </c>
      <c r="K13" s="305">
        <v>3129</v>
      </c>
      <c r="L13" s="305">
        <v>3051.05</v>
      </c>
      <c r="M13" s="308"/>
    </row>
    <row r="14" spans="1:15">
      <c r="A14" s="302">
        <v>5</v>
      </c>
      <c r="B14" s="278" t="s">
        <v>224</v>
      </c>
      <c r="C14" s="305">
        <v>14581.45</v>
      </c>
      <c r="D14" s="280">
        <v>14629.950000000003</v>
      </c>
      <c r="E14" s="280">
        <v>14498.700000000004</v>
      </c>
      <c r="F14" s="280">
        <v>14415.950000000003</v>
      </c>
      <c r="G14" s="280">
        <v>14284.700000000004</v>
      </c>
      <c r="H14" s="280">
        <v>14712.700000000004</v>
      </c>
      <c r="I14" s="280">
        <v>14843.95</v>
      </c>
      <c r="J14" s="280">
        <v>14926.700000000004</v>
      </c>
      <c r="K14" s="305">
        <v>14761.2</v>
      </c>
      <c r="L14" s="305">
        <v>14547.2</v>
      </c>
      <c r="M14" s="308"/>
    </row>
    <row r="15" spans="1:15">
      <c r="A15" s="302">
        <v>6</v>
      </c>
      <c r="B15" s="278" t="s">
        <v>225</v>
      </c>
      <c r="C15" s="305">
        <v>2550.1999999999998</v>
      </c>
      <c r="D15" s="280">
        <v>2578.0666666666666</v>
      </c>
      <c r="E15" s="280">
        <v>2516.583333333333</v>
      </c>
      <c r="F15" s="280">
        <v>2482.9666666666662</v>
      </c>
      <c r="G15" s="280">
        <v>2421.4833333333327</v>
      </c>
      <c r="H15" s="280">
        <v>2611.6833333333334</v>
      </c>
      <c r="I15" s="280">
        <v>2673.166666666667</v>
      </c>
      <c r="J15" s="280">
        <v>2706.7833333333338</v>
      </c>
      <c r="K15" s="305">
        <v>2639.55</v>
      </c>
      <c r="L15" s="305">
        <v>2544.4499999999998</v>
      </c>
      <c r="M15" s="308"/>
    </row>
    <row r="16" spans="1:15">
      <c r="A16" s="302">
        <v>7</v>
      </c>
      <c r="B16" s="278" t="s">
        <v>226</v>
      </c>
      <c r="C16" s="305">
        <v>4132.1000000000004</v>
      </c>
      <c r="D16" s="280">
        <v>4174.9000000000005</v>
      </c>
      <c r="E16" s="280">
        <v>4076.0500000000011</v>
      </c>
      <c r="F16" s="280">
        <v>4020.0000000000009</v>
      </c>
      <c r="G16" s="280">
        <v>3921.1500000000015</v>
      </c>
      <c r="H16" s="280">
        <v>4230.9500000000007</v>
      </c>
      <c r="I16" s="280">
        <v>4329.8000000000011</v>
      </c>
      <c r="J16" s="280">
        <v>4385.8500000000004</v>
      </c>
      <c r="K16" s="305">
        <v>4273.75</v>
      </c>
      <c r="L16" s="305">
        <v>4118.8500000000004</v>
      </c>
      <c r="M16" s="308"/>
    </row>
    <row r="17" spans="1:13">
      <c r="A17" s="302">
        <v>8</v>
      </c>
      <c r="B17" s="278" t="s">
        <v>39</v>
      </c>
      <c r="C17" s="278">
        <v>1265.6500000000001</v>
      </c>
      <c r="D17" s="280">
        <v>1280.1166666666668</v>
      </c>
      <c r="E17" s="280">
        <v>1240.5333333333335</v>
      </c>
      <c r="F17" s="280">
        <v>1215.4166666666667</v>
      </c>
      <c r="G17" s="280">
        <v>1175.8333333333335</v>
      </c>
      <c r="H17" s="280">
        <v>1305.2333333333336</v>
      </c>
      <c r="I17" s="280">
        <v>1344.8166666666666</v>
      </c>
      <c r="J17" s="280">
        <v>1369.9333333333336</v>
      </c>
      <c r="K17" s="278">
        <v>1319.7</v>
      </c>
      <c r="L17" s="278">
        <v>1255</v>
      </c>
      <c r="M17" s="278">
        <v>14.03063</v>
      </c>
    </row>
    <row r="18" spans="1:13">
      <c r="A18" s="302">
        <v>9</v>
      </c>
      <c r="B18" s="278" t="s">
        <v>227</v>
      </c>
      <c r="C18" s="278">
        <v>562.70000000000005</v>
      </c>
      <c r="D18" s="280">
        <v>555.23333333333335</v>
      </c>
      <c r="E18" s="280">
        <v>547.76666666666665</v>
      </c>
      <c r="F18" s="280">
        <v>532.83333333333326</v>
      </c>
      <c r="G18" s="280">
        <v>525.36666666666656</v>
      </c>
      <c r="H18" s="280">
        <v>570.16666666666674</v>
      </c>
      <c r="I18" s="280">
        <v>577.63333333333344</v>
      </c>
      <c r="J18" s="280">
        <v>592.56666666666683</v>
      </c>
      <c r="K18" s="278">
        <v>562.70000000000005</v>
      </c>
      <c r="L18" s="278">
        <v>540.29999999999995</v>
      </c>
      <c r="M18" s="278">
        <v>15.19815</v>
      </c>
    </row>
    <row r="19" spans="1:13">
      <c r="A19" s="302">
        <v>10</v>
      </c>
      <c r="B19" s="278" t="s">
        <v>42</v>
      </c>
      <c r="C19" s="278">
        <v>351.85</v>
      </c>
      <c r="D19" s="280">
        <v>353.81666666666666</v>
      </c>
      <c r="E19" s="280">
        <v>347.63333333333333</v>
      </c>
      <c r="F19" s="280">
        <v>343.41666666666669</v>
      </c>
      <c r="G19" s="280">
        <v>337.23333333333335</v>
      </c>
      <c r="H19" s="280">
        <v>358.0333333333333</v>
      </c>
      <c r="I19" s="280">
        <v>364.21666666666658</v>
      </c>
      <c r="J19" s="280">
        <v>368.43333333333328</v>
      </c>
      <c r="K19" s="278">
        <v>360</v>
      </c>
      <c r="L19" s="278">
        <v>349.6</v>
      </c>
      <c r="M19" s="278">
        <v>28.413540000000001</v>
      </c>
    </row>
    <row r="20" spans="1:13">
      <c r="A20" s="302">
        <v>11</v>
      </c>
      <c r="B20" s="278" t="s">
        <v>44</v>
      </c>
      <c r="C20" s="278">
        <v>37.75</v>
      </c>
      <c r="D20" s="280">
        <v>37.949999999999996</v>
      </c>
      <c r="E20" s="280">
        <v>36.79999999999999</v>
      </c>
      <c r="F20" s="280">
        <v>35.849999999999994</v>
      </c>
      <c r="G20" s="280">
        <v>34.699999999999989</v>
      </c>
      <c r="H20" s="280">
        <v>38.899999999999991</v>
      </c>
      <c r="I20" s="280">
        <v>40.049999999999997</v>
      </c>
      <c r="J20" s="280">
        <v>40.999999999999993</v>
      </c>
      <c r="K20" s="278">
        <v>39.1</v>
      </c>
      <c r="L20" s="278">
        <v>37</v>
      </c>
      <c r="M20" s="278">
        <v>205.25135</v>
      </c>
    </row>
    <row r="21" spans="1:13">
      <c r="A21" s="302">
        <v>12</v>
      </c>
      <c r="B21" s="278" t="s">
        <v>228</v>
      </c>
      <c r="C21" s="278">
        <v>63</v>
      </c>
      <c r="D21" s="280">
        <v>63.516666666666673</v>
      </c>
      <c r="E21" s="280">
        <v>61.283333333333346</v>
      </c>
      <c r="F21" s="280">
        <v>59.56666666666667</v>
      </c>
      <c r="G21" s="280">
        <v>57.333333333333343</v>
      </c>
      <c r="H21" s="280">
        <v>65.233333333333348</v>
      </c>
      <c r="I21" s="280">
        <v>67.466666666666683</v>
      </c>
      <c r="J21" s="280">
        <v>69.183333333333351</v>
      </c>
      <c r="K21" s="278">
        <v>65.75</v>
      </c>
      <c r="L21" s="278">
        <v>61.8</v>
      </c>
      <c r="M21" s="278">
        <v>99.746740000000003</v>
      </c>
    </row>
    <row r="22" spans="1:13">
      <c r="A22" s="302">
        <v>13</v>
      </c>
      <c r="B22" s="278" t="s">
        <v>229</v>
      </c>
      <c r="C22" s="278">
        <v>130.25</v>
      </c>
      <c r="D22" s="280">
        <v>132.68333333333331</v>
      </c>
      <c r="E22" s="280">
        <v>125.66666666666663</v>
      </c>
      <c r="F22" s="280">
        <v>121.08333333333331</v>
      </c>
      <c r="G22" s="280">
        <v>114.06666666666663</v>
      </c>
      <c r="H22" s="280">
        <v>137.26666666666662</v>
      </c>
      <c r="I22" s="280">
        <v>144.28333333333333</v>
      </c>
      <c r="J22" s="280">
        <v>148.86666666666662</v>
      </c>
      <c r="K22" s="278">
        <v>139.69999999999999</v>
      </c>
      <c r="L22" s="278">
        <v>128.1</v>
      </c>
      <c r="M22" s="278">
        <v>35.349060000000001</v>
      </c>
    </row>
    <row r="23" spans="1:13">
      <c r="A23" s="302">
        <v>14</v>
      </c>
      <c r="B23" s="278" t="s">
        <v>230</v>
      </c>
      <c r="C23" s="278">
        <v>1457.35</v>
      </c>
      <c r="D23" s="280">
        <v>1458.5666666666668</v>
      </c>
      <c r="E23" s="280">
        <v>1439.4333333333336</v>
      </c>
      <c r="F23" s="280">
        <v>1421.5166666666669</v>
      </c>
      <c r="G23" s="280">
        <v>1402.3833333333337</v>
      </c>
      <c r="H23" s="280">
        <v>1476.4833333333336</v>
      </c>
      <c r="I23" s="280">
        <v>1495.6166666666668</v>
      </c>
      <c r="J23" s="280">
        <v>1513.5333333333335</v>
      </c>
      <c r="K23" s="278">
        <v>1477.7</v>
      </c>
      <c r="L23" s="278">
        <v>1440.65</v>
      </c>
      <c r="M23" s="278">
        <v>0.65986999999999996</v>
      </c>
    </row>
    <row r="24" spans="1:13">
      <c r="A24" s="302">
        <v>15</v>
      </c>
      <c r="B24" s="278" t="s">
        <v>231</v>
      </c>
      <c r="C24" s="278">
        <v>2333.1</v>
      </c>
      <c r="D24" s="280">
        <v>2357.2833333333333</v>
      </c>
      <c r="E24" s="280">
        <v>2295.8666666666668</v>
      </c>
      <c r="F24" s="280">
        <v>2258.6333333333337</v>
      </c>
      <c r="G24" s="280">
        <v>2197.2166666666672</v>
      </c>
      <c r="H24" s="280">
        <v>2394.5166666666664</v>
      </c>
      <c r="I24" s="280">
        <v>2455.9333333333334</v>
      </c>
      <c r="J24" s="280">
        <v>2493.1666666666661</v>
      </c>
      <c r="K24" s="278">
        <v>2418.6999999999998</v>
      </c>
      <c r="L24" s="278">
        <v>2320.0500000000002</v>
      </c>
      <c r="M24" s="278">
        <v>1.8793599999999999</v>
      </c>
    </row>
    <row r="25" spans="1:13">
      <c r="A25" s="302">
        <v>16</v>
      </c>
      <c r="B25" s="278" t="s">
        <v>46</v>
      </c>
      <c r="C25" s="278">
        <v>655.6</v>
      </c>
      <c r="D25" s="280">
        <v>660.86666666666667</v>
      </c>
      <c r="E25" s="280">
        <v>646.73333333333335</v>
      </c>
      <c r="F25" s="280">
        <v>637.86666666666667</v>
      </c>
      <c r="G25" s="280">
        <v>623.73333333333335</v>
      </c>
      <c r="H25" s="280">
        <v>669.73333333333335</v>
      </c>
      <c r="I25" s="280">
        <v>683.86666666666679</v>
      </c>
      <c r="J25" s="280">
        <v>692.73333333333335</v>
      </c>
      <c r="K25" s="278">
        <v>675</v>
      </c>
      <c r="L25" s="278">
        <v>652</v>
      </c>
      <c r="M25" s="278">
        <v>12.597160000000001</v>
      </c>
    </row>
    <row r="26" spans="1:13">
      <c r="A26" s="302">
        <v>17</v>
      </c>
      <c r="B26" s="278" t="s">
        <v>47</v>
      </c>
      <c r="C26" s="278">
        <v>188.7</v>
      </c>
      <c r="D26" s="280">
        <v>191.1</v>
      </c>
      <c r="E26" s="280">
        <v>184</v>
      </c>
      <c r="F26" s="280">
        <v>179.3</v>
      </c>
      <c r="G26" s="280">
        <v>172.20000000000002</v>
      </c>
      <c r="H26" s="280">
        <v>195.79999999999998</v>
      </c>
      <c r="I26" s="280">
        <v>202.89999999999995</v>
      </c>
      <c r="J26" s="280">
        <v>207.59999999999997</v>
      </c>
      <c r="K26" s="278">
        <v>198.2</v>
      </c>
      <c r="L26" s="278">
        <v>186.4</v>
      </c>
      <c r="M26" s="278">
        <v>66.009829999999994</v>
      </c>
    </row>
    <row r="27" spans="1:13">
      <c r="A27" s="302">
        <v>18</v>
      </c>
      <c r="B27" s="278" t="s">
        <v>48</v>
      </c>
      <c r="C27" s="278">
        <v>1411.8</v>
      </c>
      <c r="D27" s="280">
        <v>1417.6000000000001</v>
      </c>
      <c r="E27" s="280">
        <v>1395.2000000000003</v>
      </c>
      <c r="F27" s="280">
        <v>1378.6000000000001</v>
      </c>
      <c r="G27" s="280">
        <v>1356.2000000000003</v>
      </c>
      <c r="H27" s="280">
        <v>1434.2000000000003</v>
      </c>
      <c r="I27" s="280">
        <v>1456.6000000000004</v>
      </c>
      <c r="J27" s="280">
        <v>1473.2000000000003</v>
      </c>
      <c r="K27" s="278">
        <v>1440</v>
      </c>
      <c r="L27" s="278">
        <v>1401</v>
      </c>
      <c r="M27" s="278">
        <v>6.8113200000000003</v>
      </c>
    </row>
    <row r="28" spans="1:13">
      <c r="A28" s="302">
        <v>19</v>
      </c>
      <c r="B28" s="278" t="s">
        <v>49</v>
      </c>
      <c r="C28" s="278">
        <v>108.75</v>
      </c>
      <c r="D28" s="280">
        <v>110.10000000000001</v>
      </c>
      <c r="E28" s="280">
        <v>105.85000000000002</v>
      </c>
      <c r="F28" s="280">
        <v>102.95000000000002</v>
      </c>
      <c r="G28" s="280">
        <v>98.700000000000031</v>
      </c>
      <c r="H28" s="280">
        <v>113.00000000000001</v>
      </c>
      <c r="I28" s="280">
        <v>117.24999999999999</v>
      </c>
      <c r="J28" s="280">
        <v>120.15</v>
      </c>
      <c r="K28" s="278">
        <v>114.35</v>
      </c>
      <c r="L28" s="278">
        <v>107.2</v>
      </c>
      <c r="M28" s="278">
        <v>90.396690000000007</v>
      </c>
    </row>
    <row r="29" spans="1:13">
      <c r="A29" s="302">
        <v>20</v>
      </c>
      <c r="B29" s="278" t="s">
        <v>50</v>
      </c>
      <c r="C29" s="278">
        <v>54.15</v>
      </c>
      <c r="D29" s="280">
        <v>55.433333333333337</v>
      </c>
      <c r="E29" s="280">
        <v>52.366666666666674</v>
      </c>
      <c r="F29" s="280">
        <v>50.583333333333336</v>
      </c>
      <c r="G29" s="280">
        <v>47.516666666666673</v>
      </c>
      <c r="H29" s="280">
        <v>57.216666666666676</v>
      </c>
      <c r="I29" s="280">
        <v>60.283333333333339</v>
      </c>
      <c r="J29" s="280">
        <v>62.066666666666677</v>
      </c>
      <c r="K29" s="278">
        <v>58.5</v>
      </c>
      <c r="L29" s="278">
        <v>53.65</v>
      </c>
      <c r="M29" s="278">
        <v>593.20761000000005</v>
      </c>
    </row>
    <row r="30" spans="1:13">
      <c r="A30" s="302">
        <v>21</v>
      </c>
      <c r="B30" s="278" t="s">
        <v>52</v>
      </c>
      <c r="C30" s="278">
        <v>1747.25</v>
      </c>
      <c r="D30" s="280">
        <v>1748.3333333333333</v>
      </c>
      <c r="E30" s="280">
        <v>1682.9166666666665</v>
      </c>
      <c r="F30" s="280">
        <v>1618.5833333333333</v>
      </c>
      <c r="G30" s="280">
        <v>1553.1666666666665</v>
      </c>
      <c r="H30" s="280">
        <v>1812.6666666666665</v>
      </c>
      <c r="I30" s="280">
        <v>1878.083333333333</v>
      </c>
      <c r="J30" s="280">
        <v>1942.4166666666665</v>
      </c>
      <c r="K30" s="278">
        <v>1813.75</v>
      </c>
      <c r="L30" s="278">
        <v>1684</v>
      </c>
      <c r="M30" s="278">
        <v>115.45936</v>
      </c>
    </row>
    <row r="31" spans="1:13">
      <c r="A31" s="302">
        <v>22</v>
      </c>
      <c r="B31" s="278" t="s">
        <v>54</v>
      </c>
      <c r="C31" s="278">
        <v>791.95</v>
      </c>
      <c r="D31" s="280">
        <v>798.93333333333339</v>
      </c>
      <c r="E31" s="280">
        <v>778.11666666666679</v>
      </c>
      <c r="F31" s="280">
        <v>764.28333333333342</v>
      </c>
      <c r="G31" s="280">
        <v>743.46666666666681</v>
      </c>
      <c r="H31" s="280">
        <v>812.76666666666677</v>
      </c>
      <c r="I31" s="280">
        <v>833.58333333333337</v>
      </c>
      <c r="J31" s="280">
        <v>847.41666666666674</v>
      </c>
      <c r="K31" s="278">
        <v>819.75</v>
      </c>
      <c r="L31" s="278">
        <v>785.1</v>
      </c>
      <c r="M31" s="278">
        <v>39.094070000000002</v>
      </c>
    </row>
    <row r="32" spans="1:13">
      <c r="A32" s="302">
        <v>23</v>
      </c>
      <c r="B32" s="278" t="s">
        <v>232</v>
      </c>
      <c r="C32" s="278">
        <v>2358.35</v>
      </c>
      <c r="D32" s="280">
        <v>2374.7833333333333</v>
      </c>
      <c r="E32" s="280">
        <v>2325.5666666666666</v>
      </c>
      <c r="F32" s="280">
        <v>2292.7833333333333</v>
      </c>
      <c r="G32" s="280">
        <v>2243.5666666666666</v>
      </c>
      <c r="H32" s="280">
        <v>2407.5666666666666</v>
      </c>
      <c r="I32" s="280">
        <v>2456.7833333333328</v>
      </c>
      <c r="J32" s="280">
        <v>2489.5666666666666</v>
      </c>
      <c r="K32" s="278">
        <v>2424</v>
      </c>
      <c r="L32" s="278">
        <v>2342</v>
      </c>
      <c r="M32" s="278">
        <v>4.1504300000000001</v>
      </c>
    </row>
    <row r="33" spans="1:13">
      <c r="A33" s="302">
        <v>24</v>
      </c>
      <c r="B33" s="278" t="s">
        <v>56</v>
      </c>
      <c r="C33" s="278">
        <v>424.65</v>
      </c>
      <c r="D33" s="280">
        <v>431.7833333333333</v>
      </c>
      <c r="E33" s="280">
        <v>415.06666666666661</v>
      </c>
      <c r="F33" s="280">
        <v>405.48333333333329</v>
      </c>
      <c r="G33" s="280">
        <v>388.76666666666659</v>
      </c>
      <c r="H33" s="280">
        <v>441.36666666666662</v>
      </c>
      <c r="I33" s="280">
        <v>458.08333333333331</v>
      </c>
      <c r="J33" s="280">
        <v>467.66666666666663</v>
      </c>
      <c r="K33" s="278">
        <v>448.5</v>
      </c>
      <c r="L33" s="278">
        <v>422.2</v>
      </c>
      <c r="M33" s="278">
        <v>335.77339999999998</v>
      </c>
    </row>
    <row r="34" spans="1:13">
      <c r="A34" s="302">
        <v>25</v>
      </c>
      <c r="B34" s="278" t="s">
        <v>57</v>
      </c>
      <c r="C34" s="278">
        <v>2817.25</v>
      </c>
      <c r="D34" s="280">
        <v>2867.6</v>
      </c>
      <c r="E34" s="280">
        <v>2755.2999999999997</v>
      </c>
      <c r="F34" s="280">
        <v>2693.35</v>
      </c>
      <c r="G34" s="280">
        <v>2581.0499999999997</v>
      </c>
      <c r="H34" s="280">
        <v>2929.5499999999997</v>
      </c>
      <c r="I34" s="280">
        <v>3041.85</v>
      </c>
      <c r="J34" s="280">
        <v>3103.7999999999997</v>
      </c>
      <c r="K34" s="278">
        <v>2979.9</v>
      </c>
      <c r="L34" s="278">
        <v>2805.65</v>
      </c>
      <c r="M34" s="278">
        <v>16.171769999999999</v>
      </c>
    </row>
    <row r="35" spans="1:13">
      <c r="A35" s="302">
        <v>26</v>
      </c>
      <c r="B35" s="278" t="s">
        <v>60</v>
      </c>
      <c r="C35" s="278">
        <v>2934.45</v>
      </c>
      <c r="D35" s="280">
        <v>2990.15</v>
      </c>
      <c r="E35" s="280">
        <v>2855.3</v>
      </c>
      <c r="F35" s="280">
        <v>2776.15</v>
      </c>
      <c r="G35" s="280">
        <v>2641.3</v>
      </c>
      <c r="H35" s="280">
        <v>3069.3</v>
      </c>
      <c r="I35" s="280">
        <v>3204.1499999999996</v>
      </c>
      <c r="J35" s="280">
        <v>3283.3</v>
      </c>
      <c r="K35" s="278">
        <v>3125</v>
      </c>
      <c r="L35" s="278">
        <v>2911</v>
      </c>
      <c r="M35" s="278">
        <v>201.10276999999999</v>
      </c>
    </row>
    <row r="36" spans="1:13">
      <c r="A36" s="302">
        <v>27</v>
      </c>
      <c r="B36" s="278" t="s">
        <v>59</v>
      </c>
      <c r="C36" s="278">
        <v>6046.05</v>
      </c>
      <c r="D36" s="280">
        <v>6160.4833333333327</v>
      </c>
      <c r="E36" s="280">
        <v>5865.9666666666653</v>
      </c>
      <c r="F36" s="280">
        <v>5685.8833333333323</v>
      </c>
      <c r="G36" s="280">
        <v>5391.366666666665</v>
      </c>
      <c r="H36" s="280">
        <v>6340.5666666666657</v>
      </c>
      <c r="I36" s="280">
        <v>6635.0833333333339</v>
      </c>
      <c r="J36" s="280">
        <v>6815.1666666666661</v>
      </c>
      <c r="K36" s="278">
        <v>6455</v>
      </c>
      <c r="L36" s="278">
        <v>5980.4</v>
      </c>
      <c r="M36" s="278">
        <v>18.864909999999998</v>
      </c>
    </row>
    <row r="37" spans="1:13">
      <c r="A37" s="302">
        <v>28</v>
      </c>
      <c r="B37" s="278" t="s">
        <v>233</v>
      </c>
      <c r="C37" s="278">
        <v>2838.75</v>
      </c>
      <c r="D37" s="280">
        <v>2886.25</v>
      </c>
      <c r="E37" s="280">
        <v>2767.5</v>
      </c>
      <c r="F37" s="280">
        <v>2696.25</v>
      </c>
      <c r="G37" s="280">
        <v>2577.5</v>
      </c>
      <c r="H37" s="280">
        <v>2957.5</v>
      </c>
      <c r="I37" s="280">
        <v>3076.25</v>
      </c>
      <c r="J37" s="280">
        <v>3147.5</v>
      </c>
      <c r="K37" s="278">
        <v>3005</v>
      </c>
      <c r="L37" s="278">
        <v>2815</v>
      </c>
      <c r="M37" s="278">
        <v>0.88119000000000003</v>
      </c>
    </row>
    <row r="38" spans="1:13">
      <c r="A38" s="302">
        <v>29</v>
      </c>
      <c r="B38" s="278" t="s">
        <v>61</v>
      </c>
      <c r="C38" s="278">
        <v>1255.5</v>
      </c>
      <c r="D38" s="280">
        <v>1261.8999999999999</v>
      </c>
      <c r="E38" s="280">
        <v>1230.7999999999997</v>
      </c>
      <c r="F38" s="280">
        <v>1206.0999999999999</v>
      </c>
      <c r="G38" s="280">
        <v>1174.9999999999998</v>
      </c>
      <c r="H38" s="280">
        <v>1286.5999999999997</v>
      </c>
      <c r="I38" s="280">
        <v>1317.6999999999996</v>
      </c>
      <c r="J38" s="280">
        <v>1342.3999999999996</v>
      </c>
      <c r="K38" s="278">
        <v>1293</v>
      </c>
      <c r="L38" s="278">
        <v>1237.2</v>
      </c>
      <c r="M38" s="278">
        <v>10.576969999999999</v>
      </c>
    </row>
    <row r="39" spans="1:13">
      <c r="A39" s="302">
        <v>30</v>
      </c>
      <c r="B39" s="278" t="s">
        <v>234</v>
      </c>
      <c r="C39" s="278">
        <v>331.35</v>
      </c>
      <c r="D39" s="280">
        <v>342.41666666666669</v>
      </c>
      <c r="E39" s="280">
        <v>317.03333333333336</v>
      </c>
      <c r="F39" s="280">
        <v>302.7166666666667</v>
      </c>
      <c r="G39" s="280">
        <v>277.33333333333337</v>
      </c>
      <c r="H39" s="280">
        <v>356.73333333333335</v>
      </c>
      <c r="I39" s="280">
        <v>382.11666666666667</v>
      </c>
      <c r="J39" s="280">
        <v>396.43333333333334</v>
      </c>
      <c r="K39" s="278">
        <v>367.8</v>
      </c>
      <c r="L39" s="278">
        <v>328.1</v>
      </c>
      <c r="M39" s="278">
        <v>387.47548999999998</v>
      </c>
    </row>
    <row r="40" spans="1:13">
      <c r="A40" s="302">
        <v>31</v>
      </c>
      <c r="B40" s="278" t="s">
        <v>62</v>
      </c>
      <c r="C40" s="278">
        <v>51.6</v>
      </c>
      <c r="D40" s="280">
        <v>52.5</v>
      </c>
      <c r="E40" s="280">
        <v>50.2</v>
      </c>
      <c r="F40" s="280">
        <v>48.800000000000004</v>
      </c>
      <c r="G40" s="280">
        <v>46.500000000000007</v>
      </c>
      <c r="H40" s="280">
        <v>53.9</v>
      </c>
      <c r="I40" s="280">
        <v>56.199999999999996</v>
      </c>
      <c r="J40" s="280">
        <v>57.599999999999994</v>
      </c>
      <c r="K40" s="278">
        <v>54.8</v>
      </c>
      <c r="L40" s="278">
        <v>51.1</v>
      </c>
      <c r="M40" s="278">
        <v>1351.78756</v>
      </c>
    </row>
    <row r="41" spans="1:13">
      <c r="A41" s="302">
        <v>32</v>
      </c>
      <c r="B41" s="278" t="s">
        <v>63</v>
      </c>
      <c r="C41" s="278">
        <v>55</v>
      </c>
      <c r="D41" s="280">
        <v>55.683333333333337</v>
      </c>
      <c r="E41" s="280">
        <v>52.466666666666676</v>
      </c>
      <c r="F41" s="280">
        <v>49.933333333333337</v>
      </c>
      <c r="G41" s="280">
        <v>46.716666666666676</v>
      </c>
      <c r="H41" s="280">
        <v>58.216666666666676</v>
      </c>
      <c r="I41" s="280">
        <v>61.433333333333344</v>
      </c>
      <c r="J41" s="280">
        <v>63.966666666666676</v>
      </c>
      <c r="K41" s="278">
        <v>58.9</v>
      </c>
      <c r="L41" s="278">
        <v>53.15</v>
      </c>
      <c r="M41" s="278">
        <v>130.10740000000001</v>
      </c>
    </row>
    <row r="42" spans="1:13">
      <c r="A42" s="302">
        <v>33</v>
      </c>
      <c r="B42" s="278" t="s">
        <v>64</v>
      </c>
      <c r="C42" s="278">
        <v>1331.4</v>
      </c>
      <c r="D42" s="280">
        <v>1345.1333333333334</v>
      </c>
      <c r="E42" s="280">
        <v>1311.2666666666669</v>
      </c>
      <c r="F42" s="280">
        <v>1291.1333333333334</v>
      </c>
      <c r="G42" s="280">
        <v>1257.2666666666669</v>
      </c>
      <c r="H42" s="280">
        <v>1365.2666666666669</v>
      </c>
      <c r="I42" s="280">
        <v>1399.1333333333332</v>
      </c>
      <c r="J42" s="280">
        <v>1419.2666666666669</v>
      </c>
      <c r="K42" s="278">
        <v>1379</v>
      </c>
      <c r="L42" s="278">
        <v>1325</v>
      </c>
      <c r="M42" s="278">
        <v>8.4187399999999997</v>
      </c>
    </row>
    <row r="43" spans="1:13">
      <c r="A43" s="302">
        <v>34</v>
      </c>
      <c r="B43" s="278" t="s">
        <v>67</v>
      </c>
      <c r="C43" s="278">
        <v>540.79999999999995</v>
      </c>
      <c r="D43" s="280">
        <v>536.13333333333333</v>
      </c>
      <c r="E43" s="280">
        <v>520.26666666666665</v>
      </c>
      <c r="F43" s="280">
        <v>499.73333333333335</v>
      </c>
      <c r="G43" s="280">
        <v>483.86666666666667</v>
      </c>
      <c r="H43" s="280">
        <v>556.66666666666663</v>
      </c>
      <c r="I43" s="280">
        <v>572.53333333333319</v>
      </c>
      <c r="J43" s="280">
        <v>593.06666666666661</v>
      </c>
      <c r="K43" s="278">
        <v>552</v>
      </c>
      <c r="L43" s="278">
        <v>515.6</v>
      </c>
      <c r="M43" s="278">
        <v>55.741070000000001</v>
      </c>
    </row>
    <row r="44" spans="1:13">
      <c r="A44" s="302">
        <v>35</v>
      </c>
      <c r="B44" s="278" t="s">
        <v>66</v>
      </c>
      <c r="C44" s="278">
        <v>82.5</v>
      </c>
      <c r="D44" s="280">
        <v>83.383333333333326</v>
      </c>
      <c r="E44" s="280">
        <v>81.166666666666657</v>
      </c>
      <c r="F44" s="280">
        <v>79.833333333333329</v>
      </c>
      <c r="G44" s="280">
        <v>77.61666666666666</v>
      </c>
      <c r="H44" s="280">
        <v>84.716666666666654</v>
      </c>
      <c r="I44" s="280">
        <v>86.933333333333323</v>
      </c>
      <c r="J44" s="280">
        <v>88.266666666666652</v>
      </c>
      <c r="K44" s="278">
        <v>85.6</v>
      </c>
      <c r="L44" s="278">
        <v>82.05</v>
      </c>
      <c r="M44" s="278">
        <v>232.81774999999999</v>
      </c>
    </row>
    <row r="45" spans="1:13">
      <c r="A45" s="302">
        <v>36</v>
      </c>
      <c r="B45" s="278" t="s">
        <v>68</v>
      </c>
      <c r="C45" s="278">
        <v>356.65</v>
      </c>
      <c r="D45" s="280">
        <v>361.65000000000003</v>
      </c>
      <c r="E45" s="280">
        <v>348.70000000000005</v>
      </c>
      <c r="F45" s="280">
        <v>340.75</v>
      </c>
      <c r="G45" s="280">
        <v>327.8</v>
      </c>
      <c r="H45" s="280">
        <v>369.60000000000008</v>
      </c>
      <c r="I45" s="280">
        <v>382.55</v>
      </c>
      <c r="J45" s="280">
        <v>390.50000000000011</v>
      </c>
      <c r="K45" s="278">
        <v>374.6</v>
      </c>
      <c r="L45" s="278">
        <v>353.7</v>
      </c>
      <c r="M45" s="278">
        <v>16.344999999999999</v>
      </c>
    </row>
    <row r="46" spans="1:13">
      <c r="A46" s="302">
        <v>37</v>
      </c>
      <c r="B46" s="278" t="s">
        <v>71</v>
      </c>
      <c r="C46" s="278">
        <v>36.35</v>
      </c>
      <c r="D46" s="280">
        <v>37.25</v>
      </c>
      <c r="E46" s="280">
        <v>34.700000000000003</v>
      </c>
      <c r="F46" s="280">
        <v>33.050000000000004</v>
      </c>
      <c r="G46" s="280">
        <v>30.500000000000007</v>
      </c>
      <c r="H46" s="280">
        <v>38.9</v>
      </c>
      <c r="I46" s="280">
        <v>41.449999999999996</v>
      </c>
      <c r="J46" s="280">
        <v>43.099999999999994</v>
      </c>
      <c r="K46" s="278">
        <v>39.799999999999997</v>
      </c>
      <c r="L46" s="278">
        <v>35.6</v>
      </c>
      <c r="M46" s="278">
        <v>2154.1862999999998</v>
      </c>
    </row>
    <row r="47" spans="1:13">
      <c r="A47" s="302">
        <v>38</v>
      </c>
      <c r="B47" s="278" t="s">
        <v>75</v>
      </c>
      <c r="C47" s="278">
        <v>378.55</v>
      </c>
      <c r="D47" s="280">
        <v>382.65000000000003</v>
      </c>
      <c r="E47" s="280">
        <v>370.90000000000009</v>
      </c>
      <c r="F47" s="280">
        <v>363.25000000000006</v>
      </c>
      <c r="G47" s="280">
        <v>351.50000000000011</v>
      </c>
      <c r="H47" s="280">
        <v>390.30000000000007</v>
      </c>
      <c r="I47" s="280">
        <v>402.04999999999995</v>
      </c>
      <c r="J47" s="280">
        <v>409.70000000000005</v>
      </c>
      <c r="K47" s="278">
        <v>394.4</v>
      </c>
      <c r="L47" s="278">
        <v>375</v>
      </c>
      <c r="M47" s="278">
        <v>40.59366</v>
      </c>
    </row>
    <row r="48" spans="1:13">
      <c r="A48" s="302">
        <v>39</v>
      </c>
      <c r="B48" s="278" t="s">
        <v>70</v>
      </c>
      <c r="C48" s="278">
        <v>557.35</v>
      </c>
      <c r="D48" s="280">
        <v>564.7833333333333</v>
      </c>
      <c r="E48" s="280">
        <v>547.56666666666661</v>
      </c>
      <c r="F48" s="280">
        <v>537.7833333333333</v>
      </c>
      <c r="G48" s="280">
        <v>520.56666666666661</v>
      </c>
      <c r="H48" s="280">
        <v>574.56666666666661</v>
      </c>
      <c r="I48" s="280">
        <v>591.7833333333333</v>
      </c>
      <c r="J48" s="280">
        <v>601.56666666666661</v>
      </c>
      <c r="K48" s="278">
        <v>582</v>
      </c>
      <c r="L48" s="278">
        <v>555</v>
      </c>
      <c r="M48" s="278">
        <v>123.87454</v>
      </c>
    </row>
    <row r="49" spans="1:13">
      <c r="A49" s="302">
        <v>40</v>
      </c>
      <c r="B49" s="278" t="s">
        <v>126</v>
      </c>
      <c r="C49" s="278">
        <v>233.05</v>
      </c>
      <c r="D49" s="280">
        <v>232.65</v>
      </c>
      <c r="E49" s="280">
        <v>227.8</v>
      </c>
      <c r="F49" s="280">
        <v>222.55</v>
      </c>
      <c r="G49" s="280">
        <v>217.70000000000002</v>
      </c>
      <c r="H49" s="280">
        <v>237.9</v>
      </c>
      <c r="I49" s="280">
        <v>242.74999999999997</v>
      </c>
      <c r="J49" s="280">
        <v>248</v>
      </c>
      <c r="K49" s="278">
        <v>237.5</v>
      </c>
      <c r="L49" s="278">
        <v>227.4</v>
      </c>
      <c r="M49" s="278">
        <v>102.64785999999999</v>
      </c>
    </row>
    <row r="50" spans="1:13">
      <c r="A50" s="302">
        <v>41</v>
      </c>
      <c r="B50" s="278" t="s">
        <v>72</v>
      </c>
      <c r="C50" s="278">
        <v>389.9</v>
      </c>
      <c r="D50" s="280">
        <v>393.73333333333329</v>
      </c>
      <c r="E50" s="280">
        <v>383.76666666666659</v>
      </c>
      <c r="F50" s="280">
        <v>377.63333333333333</v>
      </c>
      <c r="G50" s="280">
        <v>367.66666666666663</v>
      </c>
      <c r="H50" s="280">
        <v>399.86666666666656</v>
      </c>
      <c r="I50" s="280">
        <v>409.83333333333326</v>
      </c>
      <c r="J50" s="280">
        <v>415.96666666666653</v>
      </c>
      <c r="K50" s="278">
        <v>403.7</v>
      </c>
      <c r="L50" s="278">
        <v>387.6</v>
      </c>
      <c r="M50" s="278">
        <v>49.99774</v>
      </c>
    </row>
    <row r="51" spans="1:13">
      <c r="A51" s="302">
        <v>42</v>
      </c>
      <c r="B51" s="278" t="s">
        <v>235</v>
      </c>
      <c r="C51" s="278">
        <v>1046.3</v>
      </c>
      <c r="D51" s="280">
        <v>1061.25</v>
      </c>
      <c r="E51" s="280">
        <v>1022.5</v>
      </c>
      <c r="F51" s="280">
        <v>998.7</v>
      </c>
      <c r="G51" s="280">
        <v>959.95</v>
      </c>
      <c r="H51" s="280">
        <v>1085.05</v>
      </c>
      <c r="I51" s="280">
        <v>1123.8</v>
      </c>
      <c r="J51" s="280">
        <v>1147.5999999999999</v>
      </c>
      <c r="K51" s="278">
        <v>1100</v>
      </c>
      <c r="L51" s="278">
        <v>1037.45</v>
      </c>
      <c r="M51" s="278">
        <v>1.3686799999999999</v>
      </c>
    </row>
    <row r="52" spans="1:13">
      <c r="A52" s="302">
        <v>43</v>
      </c>
      <c r="B52" s="278" t="s">
        <v>73</v>
      </c>
      <c r="C52" s="278">
        <v>11401.3</v>
      </c>
      <c r="D52" s="280">
        <v>11414.800000000001</v>
      </c>
      <c r="E52" s="280">
        <v>11245.600000000002</v>
      </c>
      <c r="F52" s="280">
        <v>11089.900000000001</v>
      </c>
      <c r="G52" s="280">
        <v>10920.700000000003</v>
      </c>
      <c r="H52" s="280">
        <v>11570.500000000002</v>
      </c>
      <c r="I52" s="280">
        <v>11739.700000000003</v>
      </c>
      <c r="J52" s="280">
        <v>11895.400000000001</v>
      </c>
      <c r="K52" s="278">
        <v>11584</v>
      </c>
      <c r="L52" s="278">
        <v>11259.1</v>
      </c>
      <c r="M52" s="278">
        <v>0.40167000000000003</v>
      </c>
    </row>
    <row r="53" spans="1:13">
      <c r="A53" s="302">
        <v>44</v>
      </c>
      <c r="B53" s="278" t="s">
        <v>76</v>
      </c>
      <c r="C53" s="278">
        <v>3446.4</v>
      </c>
      <c r="D53" s="280">
        <v>3463.7666666666664</v>
      </c>
      <c r="E53" s="280">
        <v>3422.6333333333328</v>
      </c>
      <c r="F53" s="280">
        <v>3398.8666666666663</v>
      </c>
      <c r="G53" s="280">
        <v>3357.7333333333327</v>
      </c>
      <c r="H53" s="280">
        <v>3487.5333333333328</v>
      </c>
      <c r="I53" s="280">
        <v>3528.6666666666661</v>
      </c>
      <c r="J53" s="280">
        <v>3552.4333333333329</v>
      </c>
      <c r="K53" s="278">
        <v>3504.9</v>
      </c>
      <c r="L53" s="278">
        <v>3440</v>
      </c>
      <c r="M53" s="278">
        <v>5.7326600000000001</v>
      </c>
    </row>
    <row r="54" spans="1:13">
      <c r="A54" s="302">
        <v>45</v>
      </c>
      <c r="B54" s="278" t="s">
        <v>82</v>
      </c>
      <c r="C54" s="278">
        <v>606.54999999999995</v>
      </c>
      <c r="D54" s="280">
        <v>612.75</v>
      </c>
      <c r="E54" s="280">
        <v>596.5</v>
      </c>
      <c r="F54" s="280">
        <v>586.45000000000005</v>
      </c>
      <c r="G54" s="280">
        <v>570.20000000000005</v>
      </c>
      <c r="H54" s="280">
        <v>622.79999999999995</v>
      </c>
      <c r="I54" s="280">
        <v>639.04999999999995</v>
      </c>
      <c r="J54" s="280">
        <v>649.09999999999991</v>
      </c>
      <c r="K54" s="278">
        <v>629</v>
      </c>
      <c r="L54" s="278">
        <v>602.70000000000005</v>
      </c>
      <c r="M54" s="278">
        <v>5.1672799999999999</v>
      </c>
    </row>
    <row r="55" spans="1:13">
      <c r="A55" s="302">
        <v>46</v>
      </c>
      <c r="B55" s="278" t="s">
        <v>77</v>
      </c>
      <c r="C55" s="278">
        <v>362.8</v>
      </c>
      <c r="D55" s="280">
        <v>365.88333333333338</v>
      </c>
      <c r="E55" s="280">
        <v>358.46666666666675</v>
      </c>
      <c r="F55" s="280">
        <v>354.13333333333338</v>
      </c>
      <c r="G55" s="280">
        <v>346.71666666666675</v>
      </c>
      <c r="H55" s="280">
        <v>370.21666666666675</v>
      </c>
      <c r="I55" s="280">
        <v>377.63333333333338</v>
      </c>
      <c r="J55" s="280">
        <v>381.96666666666675</v>
      </c>
      <c r="K55" s="278">
        <v>373.3</v>
      </c>
      <c r="L55" s="278">
        <v>361.55</v>
      </c>
      <c r="M55" s="278">
        <v>30.905429999999999</v>
      </c>
    </row>
    <row r="56" spans="1:13">
      <c r="A56" s="302">
        <v>47</v>
      </c>
      <c r="B56" s="278" t="s">
        <v>78</v>
      </c>
      <c r="C56" s="278">
        <v>109.5</v>
      </c>
      <c r="D56" s="280">
        <v>111.93333333333334</v>
      </c>
      <c r="E56" s="280">
        <v>105.56666666666668</v>
      </c>
      <c r="F56" s="280">
        <v>101.63333333333334</v>
      </c>
      <c r="G56" s="280">
        <v>95.26666666666668</v>
      </c>
      <c r="H56" s="280">
        <v>115.86666666666667</v>
      </c>
      <c r="I56" s="280">
        <v>122.23333333333335</v>
      </c>
      <c r="J56" s="280">
        <v>126.16666666666667</v>
      </c>
      <c r="K56" s="278">
        <v>118.3</v>
      </c>
      <c r="L56" s="278">
        <v>108</v>
      </c>
      <c r="M56" s="278">
        <v>296.20429999999999</v>
      </c>
    </row>
    <row r="57" spans="1:13">
      <c r="A57" s="302">
        <v>48</v>
      </c>
      <c r="B57" s="278" t="s">
        <v>79</v>
      </c>
      <c r="C57" s="278">
        <v>126.45</v>
      </c>
      <c r="D57" s="280">
        <v>126.91666666666667</v>
      </c>
      <c r="E57" s="280">
        <v>125.08333333333334</v>
      </c>
      <c r="F57" s="280">
        <v>123.71666666666667</v>
      </c>
      <c r="G57" s="280">
        <v>121.88333333333334</v>
      </c>
      <c r="H57" s="280">
        <v>128.28333333333336</v>
      </c>
      <c r="I57" s="280">
        <v>130.11666666666667</v>
      </c>
      <c r="J57" s="280">
        <v>131.48333333333335</v>
      </c>
      <c r="K57" s="278">
        <v>128.75</v>
      </c>
      <c r="L57" s="278">
        <v>125.55</v>
      </c>
      <c r="M57" s="278">
        <v>15.180859999999999</v>
      </c>
    </row>
    <row r="58" spans="1:13">
      <c r="A58" s="302">
        <v>49</v>
      </c>
      <c r="B58" s="278" t="s">
        <v>83</v>
      </c>
      <c r="C58" s="278">
        <v>196.8</v>
      </c>
      <c r="D58" s="280">
        <v>200.16666666666666</v>
      </c>
      <c r="E58" s="280">
        <v>191.18333333333331</v>
      </c>
      <c r="F58" s="280">
        <v>185.56666666666666</v>
      </c>
      <c r="G58" s="280">
        <v>176.58333333333331</v>
      </c>
      <c r="H58" s="280">
        <v>205.7833333333333</v>
      </c>
      <c r="I58" s="280">
        <v>214.76666666666665</v>
      </c>
      <c r="J58" s="280">
        <v>220.3833333333333</v>
      </c>
      <c r="K58" s="278">
        <v>209.15</v>
      </c>
      <c r="L58" s="278">
        <v>194.55</v>
      </c>
      <c r="M58" s="278">
        <v>214.57595000000001</v>
      </c>
    </row>
    <row r="59" spans="1:13">
      <c r="A59" s="302">
        <v>50</v>
      </c>
      <c r="B59" s="278" t="s">
        <v>84</v>
      </c>
      <c r="C59" s="278">
        <v>631.20000000000005</v>
      </c>
      <c r="D59" s="280">
        <v>640.58333333333337</v>
      </c>
      <c r="E59" s="280">
        <v>618.91666666666674</v>
      </c>
      <c r="F59" s="280">
        <v>606.63333333333333</v>
      </c>
      <c r="G59" s="280">
        <v>584.9666666666667</v>
      </c>
      <c r="H59" s="280">
        <v>652.86666666666679</v>
      </c>
      <c r="I59" s="280">
        <v>674.53333333333353</v>
      </c>
      <c r="J59" s="280">
        <v>686.81666666666683</v>
      </c>
      <c r="K59" s="278">
        <v>662.25</v>
      </c>
      <c r="L59" s="278">
        <v>628.29999999999995</v>
      </c>
      <c r="M59" s="278">
        <v>69.559640000000002</v>
      </c>
    </row>
    <row r="60" spans="1:13">
      <c r="A60" s="302">
        <v>51</v>
      </c>
      <c r="B60" s="278" t="s">
        <v>236</v>
      </c>
      <c r="C60" s="278">
        <v>120.1</v>
      </c>
      <c r="D60" s="280">
        <v>121.66666666666667</v>
      </c>
      <c r="E60" s="280">
        <v>117.73333333333335</v>
      </c>
      <c r="F60" s="280">
        <v>115.36666666666667</v>
      </c>
      <c r="G60" s="280">
        <v>111.43333333333335</v>
      </c>
      <c r="H60" s="280">
        <v>124.03333333333335</v>
      </c>
      <c r="I60" s="280">
        <v>127.96666666666665</v>
      </c>
      <c r="J60" s="280">
        <v>130.33333333333334</v>
      </c>
      <c r="K60" s="278">
        <v>125.6</v>
      </c>
      <c r="L60" s="278">
        <v>119.3</v>
      </c>
      <c r="M60" s="278">
        <v>110.55206</v>
      </c>
    </row>
    <row r="61" spans="1:13">
      <c r="A61" s="302">
        <v>52</v>
      </c>
      <c r="B61" s="278" t="s">
        <v>85</v>
      </c>
      <c r="C61" s="278">
        <v>141.55000000000001</v>
      </c>
      <c r="D61" s="280">
        <v>142.91666666666666</v>
      </c>
      <c r="E61" s="280">
        <v>139.38333333333333</v>
      </c>
      <c r="F61" s="280">
        <v>137.21666666666667</v>
      </c>
      <c r="G61" s="280">
        <v>133.68333333333334</v>
      </c>
      <c r="H61" s="280">
        <v>145.08333333333331</v>
      </c>
      <c r="I61" s="280">
        <v>148.61666666666667</v>
      </c>
      <c r="J61" s="280">
        <v>150.7833333333333</v>
      </c>
      <c r="K61" s="278">
        <v>146.44999999999999</v>
      </c>
      <c r="L61" s="278">
        <v>140.75</v>
      </c>
      <c r="M61" s="278">
        <v>106.399</v>
      </c>
    </row>
    <row r="62" spans="1:13">
      <c r="A62" s="302">
        <v>53</v>
      </c>
      <c r="B62" s="278" t="s">
        <v>86</v>
      </c>
      <c r="C62" s="278">
        <v>1388.35</v>
      </c>
      <c r="D62" s="280">
        <v>1394.8333333333333</v>
      </c>
      <c r="E62" s="280">
        <v>1374.6666666666665</v>
      </c>
      <c r="F62" s="280">
        <v>1360.9833333333333</v>
      </c>
      <c r="G62" s="280">
        <v>1340.8166666666666</v>
      </c>
      <c r="H62" s="280">
        <v>1408.5166666666664</v>
      </c>
      <c r="I62" s="280">
        <v>1428.6833333333329</v>
      </c>
      <c r="J62" s="280">
        <v>1442.3666666666663</v>
      </c>
      <c r="K62" s="278">
        <v>1415</v>
      </c>
      <c r="L62" s="278">
        <v>1381.15</v>
      </c>
      <c r="M62" s="278">
        <v>7.9296100000000003</v>
      </c>
    </row>
    <row r="63" spans="1:13">
      <c r="A63" s="302">
        <v>54</v>
      </c>
      <c r="B63" s="278" t="s">
        <v>87</v>
      </c>
      <c r="C63" s="278">
        <v>417.75</v>
      </c>
      <c r="D63" s="280">
        <v>420.51666666666665</v>
      </c>
      <c r="E63" s="280">
        <v>412.38333333333333</v>
      </c>
      <c r="F63" s="280">
        <v>407.01666666666665</v>
      </c>
      <c r="G63" s="280">
        <v>398.88333333333333</v>
      </c>
      <c r="H63" s="280">
        <v>425.88333333333333</v>
      </c>
      <c r="I63" s="280">
        <v>434.01666666666665</v>
      </c>
      <c r="J63" s="280">
        <v>439.38333333333333</v>
      </c>
      <c r="K63" s="278">
        <v>428.65</v>
      </c>
      <c r="L63" s="278">
        <v>415.15</v>
      </c>
      <c r="M63" s="278">
        <v>20.995080000000002</v>
      </c>
    </row>
    <row r="64" spans="1:13">
      <c r="A64" s="302">
        <v>55</v>
      </c>
      <c r="B64" s="278" t="s">
        <v>237</v>
      </c>
      <c r="C64" s="278">
        <v>734</v>
      </c>
      <c r="D64" s="280">
        <v>733.51666666666677</v>
      </c>
      <c r="E64" s="280">
        <v>716.03333333333353</v>
      </c>
      <c r="F64" s="280">
        <v>698.06666666666672</v>
      </c>
      <c r="G64" s="280">
        <v>680.58333333333348</v>
      </c>
      <c r="H64" s="280">
        <v>751.48333333333358</v>
      </c>
      <c r="I64" s="280">
        <v>768.96666666666692</v>
      </c>
      <c r="J64" s="280">
        <v>786.93333333333362</v>
      </c>
      <c r="K64" s="278">
        <v>751</v>
      </c>
      <c r="L64" s="278">
        <v>715.55</v>
      </c>
      <c r="M64" s="278">
        <v>6.4601800000000003</v>
      </c>
    </row>
    <row r="65" spans="1:13">
      <c r="A65" s="302">
        <v>56</v>
      </c>
      <c r="B65" s="278" t="s">
        <v>238</v>
      </c>
      <c r="C65" s="278">
        <v>227.1</v>
      </c>
      <c r="D65" s="280">
        <v>228.68333333333331</v>
      </c>
      <c r="E65" s="280">
        <v>224.46666666666661</v>
      </c>
      <c r="F65" s="280">
        <v>221.83333333333331</v>
      </c>
      <c r="G65" s="280">
        <v>217.61666666666662</v>
      </c>
      <c r="H65" s="280">
        <v>231.31666666666661</v>
      </c>
      <c r="I65" s="280">
        <v>235.5333333333333</v>
      </c>
      <c r="J65" s="280">
        <v>238.1666666666666</v>
      </c>
      <c r="K65" s="278">
        <v>232.9</v>
      </c>
      <c r="L65" s="278">
        <v>226.05</v>
      </c>
      <c r="M65" s="278">
        <v>9.2076100000000007</v>
      </c>
    </row>
    <row r="66" spans="1:13">
      <c r="A66" s="302">
        <v>57</v>
      </c>
      <c r="B66" s="278" t="s">
        <v>88</v>
      </c>
      <c r="C66" s="278">
        <v>401.1</v>
      </c>
      <c r="D66" s="280">
        <v>405.58333333333331</v>
      </c>
      <c r="E66" s="280">
        <v>394.56666666666661</v>
      </c>
      <c r="F66" s="280">
        <v>388.0333333333333</v>
      </c>
      <c r="G66" s="280">
        <v>377.01666666666659</v>
      </c>
      <c r="H66" s="280">
        <v>412.11666666666662</v>
      </c>
      <c r="I66" s="280">
        <v>423.13333333333338</v>
      </c>
      <c r="J66" s="280">
        <v>429.66666666666663</v>
      </c>
      <c r="K66" s="278">
        <v>416.6</v>
      </c>
      <c r="L66" s="278">
        <v>399.05</v>
      </c>
      <c r="M66" s="278">
        <v>19.334790000000002</v>
      </c>
    </row>
    <row r="67" spans="1:13">
      <c r="A67" s="302">
        <v>58</v>
      </c>
      <c r="B67" s="278" t="s">
        <v>94</v>
      </c>
      <c r="C67" s="278">
        <v>160.05000000000001</v>
      </c>
      <c r="D67" s="280">
        <v>163.38333333333333</v>
      </c>
      <c r="E67" s="280">
        <v>155.51666666666665</v>
      </c>
      <c r="F67" s="280">
        <v>150.98333333333332</v>
      </c>
      <c r="G67" s="280">
        <v>143.11666666666665</v>
      </c>
      <c r="H67" s="280">
        <v>167.91666666666666</v>
      </c>
      <c r="I67" s="280">
        <v>175.78333333333333</v>
      </c>
      <c r="J67" s="280">
        <v>180.31666666666666</v>
      </c>
      <c r="K67" s="278">
        <v>171.25</v>
      </c>
      <c r="L67" s="278">
        <v>158.85</v>
      </c>
      <c r="M67" s="278">
        <v>138.66743</v>
      </c>
    </row>
    <row r="68" spans="1:13">
      <c r="A68" s="302">
        <v>59</v>
      </c>
      <c r="B68" s="278" t="s">
        <v>89</v>
      </c>
      <c r="C68" s="278">
        <v>455.05</v>
      </c>
      <c r="D68" s="280">
        <v>456.90000000000003</v>
      </c>
      <c r="E68" s="280">
        <v>448.95000000000005</v>
      </c>
      <c r="F68" s="280">
        <v>442.85</v>
      </c>
      <c r="G68" s="280">
        <v>434.90000000000003</v>
      </c>
      <c r="H68" s="280">
        <v>463.00000000000006</v>
      </c>
      <c r="I68" s="280">
        <v>470.95</v>
      </c>
      <c r="J68" s="280">
        <v>477.05000000000007</v>
      </c>
      <c r="K68" s="278">
        <v>464.85</v>
      </c>
      <c r="L68" s="278">
        <v>450.8</v>
      </c>
      <c r="M68" s="278">
        <v>34.735349999999997</v>
      </c>
    </row>
    <row r="69" spans="1:13">
      <c r="A69" s="302">
        <v>60</v>
      </c>
      <c r="B69" s="278" t="s">
        <v>239</v>
      </c>
      <c r="C69" s="278">
        <v>689.45</v>
      </c>
      <c r="D69" s="280">
        <v>689.41666666666663</v>
      </c>
      <c r="E69" s="280">
        <v>659.83333333333326</v>
      </c>
      <c r="F69" s="280">
        <v>630.21666666666658</v>
      </c>
      <c r="G69" s="280">
        <v>600.63333333333321</v>
      </c>
      <c r="H69" s="280">
        <v>719.0333333333333</v>
      </c>
      <c r="I69" s="280">
        <v>748.61666666666656</v>
      </c>
      <c r="J69" s="280">
        <v>778.23333333333335</v>
      </c>
      <c r="K69" s="278">
        <v>719</v>
      </c>
      <c r="L69" s="278">
        <v>659.8</v>
      </c>
      <c r="M69" s="278">
        <v>5.7038000000000002</v>
      </c>
    </row>
    <row r="70" spans="1:13">
      <c r="A70" s="302">
        <v>61</v>
      </c>
      <c r="B70" s="278" t="s">
        <v>92</v>
      </c>
      <c r="C70" s="278">
        <v>2341.35</v>
      </c>
      <c r="D70" s="280">
        <v>2361.6166666666668</v>
      </c>
      <c r="E70" s="280">
        <v>2311.2333333333336</v>
      </c>
      <c r="F70" s="280">
        <v>2281.1166666666668</v>
      </c>
      <c r="G70" s="280">
        <v>2230.7333333333336</v>
      </c>
      <c r="H70" s="280">
        <v>2391.7333333333336</v>
      </c>
      <c r="I70" s="280">
        <v>2442.1166666666668</v>
      </c>
      <c r="J70" s="280">
        <v>2472.2333333333336</v>
      </c>
      <c r="K70" s="278">
        <v>2412</v>
      </c>
      <c r="L70" s="278">
        <v>2331.5</v>
      </c>
      <c r="M70" s="278">
        <v>5.0160200000000001</v>
      </c>
    </row>
    <row r="71" spans="1:13">
      <c r="A71" s="302">
        <v>62</v>
      </c>
      <c r="B71" s="278" t="s">
        <v>95</v>
      </c>
      <c r="C71" s="278">
        <v>4042.65</v>
      </c>
      <c r="D71" s="280">
        <v>4069.2166666666672</v>
      </c>
      <c r="E71" s="280">
        <v>4001.7333333333345</v>
      </c>
      <c r="F71" s="280">
        <v>3960.8166666666675</v>
      </c>
      <c r="G71" s="280">
        <v>3893.3333333333348</v>
      </c>
      <c r="H71" s="280">
        <v>4110.1333333333341</v>
      </c>
      <c r="I71" s="280">
        <v>4177.6166666666677</v>
      </c>
      <c r="J71" s="280">
        <v>4218.5333333333338</v>
      </c>
      <c r="K71" s="278">
        <v>4136.7</v>
      </c>
      <c r="L71" s="278">
        <v>4028.3</v>
      </c>
      <c r="M71" s="278">
        <v>5.3556499999999998</v>
      </c>
    </row>
    <row r="72" spans="1:13">
      <c r="A72" s="302">
        <v>63</v>
      </c>
      <c r="B72" s="278" t="s">
        <v>240</v>
      </c>
      <c r="C72" s="278">
        <v>51.75</v>
      </c>
      <c r="D72" s="280">
        <v>51.416666666666664</v>
      </c>
      <c r="E72" s="280">
        <v>50.333333333333329</v>
      </c>
      <c r="F72" s="280">
        <v>48.916666666666664</v>
      </c>
      <c r="G72" s="280">
        <v>47.833333333333329</v>
      </c>
      <c r="H72" s="280">
        <v>52.833333333333329</v>
      </c>
      <c r="I72" s="280">
        <v>53.916666666666657</v>
      </c>
      <c r="J72" s="280">
        <v>55.333333333333329</v>
      </c>
      <c r="K72" s="278">
        <v>52.5</v>
      </c>
      <c r="L72" s="278">
        <v>50</v>
      </c>
      <c r="M72" s="278">
        <v>76.773070000000004</v>
      </c>
    </row>
    <row r="73" spans="1:13">
      <c r="A73" s="302">
        <v>64</v>
      </c>
      <c r="B73" s="278" t="s">
        <v>96</v>
      </c>
      <c r="C73" s="278">
        <v>18436.849999999999</v>
      </c>
      <c r="D73" s="280">
        <v>18258.966666666664</v>
      </c>
      <c r="E73" s="280">
        <v>18027.933333333327</v>
      </c>
      <c r="F73" s="280">
        <v>17619.016666666663</v>
      </c>
      <c r="G73" s="280">
        <v>17387.983333333326</v>
      </c>
      <c r="H73" s="280">
        <v>18667.883333333328</v>
      </c>
      <c r="I73" s="280">
        <v>18898.916666666661</v>
      </c>
      <c r="J73" s="280">
        <v>19307.833333333328</v>
      </c>
      <c r="K73" s="278">
        <v>18490</v>
      </c>
      <c r="L73" s="278">
        <v>17850.05</v>
      </c>
      <c r="M73" s="278">
        <v>3.3839199999999998</v>
      </c>
    </row>
    <row r="74" spans="1:13">
      <c r="A74" s="302">
        <v>65</v>
      </c>
      <c r="B74" s="278" t="s">
        <v>241</v>
      </c>
      <c r="C74" s="278">
        <v>218.9</v>
      </c>
      <c r="D74" s="280">
        <v>220.79999999999998</v>
      </c>
      <c r="E74" s="280">
        <v>212.59999999999997</v>
      </c>
      <c r="F74" s="280">
        <v>206.29999999999998</v>
      </c>
      <c r="G74" s="280">
        <v>198.09999999999997</v>
      </c>
      <c r="H74" s="280">
        <v>227.09999999999997</v>
      </c>
      <c r="I74" s="280">
        <v>235.29999999999995</v>
      </c>
      <c r="J74" s="280">
        <v>241.59999999999997</v>
      </c>
      <c r="K74" s="278">
        <v>229</v>
      </c>
      <c r="L74" s="278">
        <v>214.5</v>
      </c>
      <c r="M74" s="278">
        <v>12.855180000000001</v>
      </c>
    </row>
    <row r="75" spans="1:13">
      <c r="A75" s="302">
        <v>66</v>
      </c>
      <c r="B75" s="278" t="s">
        <v>242</v>
      </c>
      <c r="C75" s="278">
        <v>905.45</v>
      </c>
      <c r="D75" s="280">
        <v>915.15</v>
      </c>
      <c r="E75" s="280">
        <v>880.3</v>
      </c>
      <c r="F75" s="280">
        <v>855.15</v>
      </c>
      <c r="G75" s="280">
        <v>820.3</v>
      </c>
      <c r="H75" s="280">
        <v>940.3</v>
      </c>
      <c r="I75" s="280">
        <v>975.15000000000009</v>
      </c>
      <c r="J75" s="280">
        <v>1000.3</v>
      </c>
      <c r="K75" s="278">
        <v>950</v>
      </c>
      <c r="L75" s="278">
        <v>890</v>
      </c>
      <c r="M75" s="278">
        <v>3.3146300000000002</v>
      </c>
    </row>
    <row r="76" spans="1:13">
      <c r="A76" s="302">
        <v>67</v>
      </c>
      <c r="B76" s="278" t="s">
        <v>243</v>
      </c>
      <c r="C76" s="278">
        <v>72.45</v>
      </c>
      <c r="D76" s="280">
        <v>73.066666666666677</v>
      </c>
      <c r="E76" s="280">
        <v>70.03333333333336</v>
      </c>
      <c r="F76" s="280">
        <v>67.616666666666688</v>
      </c>
      <c r="G76" s="280">
        <v>64.583333333333371</v>
      </c>
      <c r="H76" s="280">
        <v>75.483333333333348</v>
      </c>
      <c r="I76" s="280">
        <v>78.51666666666668</v>
      </c>
      <c r="J76" s="280">
        <v>80.933333333333337</v>
      </c>
      <c r="K76" s="278">
        <v>76.099999999999994</v>
      </c>
      <c r="L76" s="278">
        <v>70.650000000000006</v>
      </c>
      <c r="M76" s="278">
        <v>46.632910000000003</v>
      </c>
    </row>
    <row r="77" spans="1:13">
      <c r="A77" s="302">
        <v>68</v>
      </c>
      <c r="B77" s="278" t="s">
        <v>98</v>
      </c>
      <c r="C77" s="278">
        <v>987.75</v>
      </c>
      <c r="D77" s="280">
        <v>1005.25</v>
      </c>
      <c r="E77" s="280">
        <v>962.5</v>
      </c>
      <c r="F77" s="280">
        <v>937.25</v>
      </c>
      <c r="G77" s="280">
        <v>894.5</v>
      </c>
      <c r="H77" s="280">
        <v>1030.5</v>
      </c>
      <c r="I77" s="280">
        <v>1073.25</v>
      </c>
      <c r="J77" s="280">
        <v>1098.5</v>
      </c>
      <c r="K77" s="278">
        <v>1048</v>
      </c>
      <c r="L77" s="278">
        <v>980</v>
      </c>
      <c r="M77" s="278">
        <v>60.801659999999998</v>
      </c>
    </row>
    <row r="78" spans="1:13">
      <c r="A78" s="302">
        <v>69</v>
      </c>
      <c r="B78" s="278" t="s">
        <v>99</v>
      </c>
      <c r="C78" s="278">
        <v>149.55000000000001</v>
      </c>
      <c r="D78" s="280">
        <v>151.78333333333333</v>
      </c>
      <c r="E78" s="280">
        <v>146.31666666666666</v>
      </c>
      <c r="F78" s="280">
        <v>143.08333333333334</v>
      </c>
      <c r="G78" s="280">
        <v>137.61666666666667</v>
      </c>
      <c r="H78" s="280">
        <v>155.01666666666665</v>
      </c>
      <c r="I78" s="280">
        <v>160.48333333333329</v>
      </c>
      <c r="J78" s="280">
        <v>163.71666666666664</v>
      </c>
      <c r="K78" s="278">
        <v>157.25</v>
      </c>
      <c r="L78" s="278">
        <v>148.55000000000001</v>
      </c>
      <c r="M78" s="278">
        <v>70.402540000000002</v>
      </c>
    </row>
    <row r="79" spans="1:13">
      <c r="A79" s="302">
        <v>70</v>
      </c>
      <c r="B79" s="278" t="s">
        <v>100</v>
      </c>
      <c r="C79" s="278">
        <v>53.25</v>
      </c>
      <c r="D79" s="280">
        <v>54.716666666666661</v>
      </c>
      <c r="E79" s="280">
        <v>51.333333333333321</v>
      </c>
      <c r="F79" s="280">
        <v>49.416666666666657</v>
      </c>
      <c r="G79" s="280">
        <v>46.033333333333317</v>
      </c>
      <c r="H79" s="280">
        <v>56.633333333333326</v>
      </c>
      <c r="I79" s="280">
        <v>60.016666666666666</v>
      </c>
      <c r="J79" s="280">
        <v>61.93333333333333</v>
      </c>
      <c r="K79" s="278">
        <v>58.1</v>
      </c>
      <c r="L79" s="278">
        <v>52.8</v>
      </c>
      <c r="M79" s="278">
        <v>501.55829</v>
      </c>
    </row>
    <row r="80" spans="1:13">
      <c r="A80" s="302">
        <v>71</v>
      </c>
      <c r="B80" s="278" t="s">
        <v>371</v>
      </c>
      <c r="C80" s="278">
        <v>123.45</v>
      </c>
      <c r="D80" s="280">
        <v>125.43333333333334</v>
      </c>
      <c r="E80" s="280">
        <v>120.21666666666667</v>
      </c>
      <c r="F80" s="280">
        <v>116.98333333333333</v>
      </c>
      <c r="G80" s="280">
        <v>111.76666666666667</v>
      </c>
      <c r="H80" s="280">
        <v>128.66666666666669</v>
      </c>
      <c r="I80" s="280">
        <v>133.88333333333338</v>
      </c>
      <c r="J80" s="280">
        <v>137.11666666666667</v>
      </c>
      <c r="K80" s="278">
        <v>130.65</v>
      </c>
      <c r="L80" s="278">
        <v>122.2</v>
      </c>
      <c r="M80" s="278">
        <v>27.363589999999999</v>
      </c>
    </row>
    <row r="81" spans="1:13">
      <c r="A81" s="302">
        <v>72</v>
      </c>
      <c r="B81" s="278" t="s">
        <v>244</v>
      </c>
      <c r="C81" s="278">
        <v>16.7</v>
      </c>
      <c r="D81" s="280">
        <v>16.45</v>
      </c>
      <c r="E81" s="280">
        <v>16.2</v>
      </c>
      <c r="F81" s="280">
        <v>15.7</v>
      </c>
      <c r="G81" s="280">
        <v>15.45</v>
      </c>
      <c r="H81" s="280">
        <v>16.95</v>
      </c>
      <c r="I81" s="280">
        <v>17.2</v>
      </c>
      <c r="J81" s="280">
        <v>17.7</v>
      </c>
      <c r="K81" s="278">
        <v>16.7</v>
      </c>
      <c r="L81" s="278">
        <v>15.95</v>
      </c>
      <c r="M81" s="278">
        <v>311.71847000000002</v>
      </c>
    </row>
    <row r="82" spans="1:13">
      <c r="A82" s="302">
        <v>73</v>
      </c>
      <c r="B82" s="278" t="s">
        <v>245</v>
      </c>
      <c r="C82" s="278">
        <v>129.19999999999999</v>
      </c>
      <c r="D82" s="280">
        <v>127.8</v>
      </c>
      <c r="E82" s="280">
        <v>126.4</v>
      </c>
      <c r="F82" s="280">
        <v>123.60000000000001</v>
      </c>
      <c r="G82" s="280">
        <v>122.20000000000002</v>
      </c>
      <c r="H82" s="280">
        <v>130.6</v>
      </c>
      <c r="I82" s="280">
        <v>132</v>
      </c>
      <c r="J82" s="280">
        <v>134.79999999999998</v>
      </c>
      <c r="K82" s="278">
        <v>129.19999999999999</v>
      </c>
      <c r="L82" s="278">
        <v>125</v>
      </c>
      <c r="M82" s="278">
        <v>112.01949999999999</v>
      </c>
    </row>
    <row r="83" spans="1:13">
      <c r="A83" s="302">
        <v>74</v>
      </c>
      <c r="B83" s="278" t="s">
        <v>101</v>
      </c>
      <c r="C83" s="278">
        <v>101.4</v>
      </c>
      <c r="D83" s="280">
        <v>101.41666666666667</v>
      </c>
      <c r="E83" s="280">
        <v>98.483333333333348</v>
      </c>
      <c r="F83" s="280">
        <v>95.566666666666677</v>
      </c>
      <c r="G83" s="280">
        <v>92.633333333333354</v>
      </c>
      <c r="H83" s="280">
        <v>104.33333333333334</v>
      </c>
      <c r="I83" s="280">
        <v>107.26666666666665</v>
      </c>
      <c r="J83" s="280">
        <v>110.18333333333334</v>
      </c>
      <c r="K83" s="278">
        <v>104.35</v>
      </c>
      <c r="L83" s="278">
        <v>98.5</v>
      </c>
      <c r="M83" s="278">
        <v>373.94693000000001</v>
      </c>
    </row>
    <row r="84" spans="1:13">
      <c r="A84" s="302">
        <v>75</v>
      </c>
      <c r="B84" s="278" t="s">
        <v>104</v>
      </c>
      <c r="C84" s="278">
        <v>20.65</v>
      </c>
      <c r="D84" s="280">
        <v>21</v>
      </c>
      <c r="E84" s="280">
        <v>20.2</v>
      </c>
      <c r="F84" s="280">
        <v>19.75</v>
      </c>
      <c r="G84" s="280">
        <v>18.95</v>
      </c>
      <c r="H84" s="280">
        <v>21.45</v>
      </c>
      <c r="I84" s="280">
        <v>22.249999999999996</v>
      </c>
      <c r="J84" s="280">
        <v>22.7</v>
      </c>
      <c r="K84" s="278">
        <v>21.8</v>
      </c>
      <c r="L84" s="278">
        <v>20.55</v>
      </c>
      <c r="M84" s="278">
        <v>132.79447999999999</v>
      </c>
    </row>
    <row r="85" spans="1:13">
      <c r="A85" s="302">
        <v>76</v>
      </c>
      <c r="B85" s="278" t="s">
        <v>246</v>
      </c>
      <c r="C85" s="278">
        <v>152.80000000000001</v>
      </c>
      <c r="D85" s="280">
        <v>154.41666666666669</v>
      </c>
      <c r="E85" s="280">
        <v>150.43333333333337</v>
      </c>
      <c r="F85" s="280">
        <v>148.06666666666669</v>
      </c>
      <c r="G85" s="280">
        <v>144.08333333333337</v>
      </c>
      <c r="H85" s="280">
        <v>156.78333333333336</v>
      </c>
      <c r="I85" s="280">
        <v>160.76666666666671</v>
      </c>
      <c r="J85" s="280">
        <v>163.13333333333335</v>
      </c>
      <c r="K85" s="278">
        <v>158.4</v>
      </c>
      <c r="L85" s="278">
        <v>152.05000000000001</v>
      </c>
      <c r="M85" s="278">
        <v>3.0599500000000002</v>
      </c>
    </row>
    <row r="86" spans="1:13">
      <c r="A86" s="302">
        <v>77</v>
      </c>
      <c r="B86" s="278" t="s">
        <v>102</v>
      </c>
      <c r="C86" s="278">
        <v>459.2</v>
      </c>
      <c r="D86" s="280">
        <v>463.26666666666665</v>
      </c>
      <c r="E86" s="280">
        <v>449.23333333333329</v>
      </c>
      <c r="F86" s="280">
        <v>439.26666666666665</v>
      </c>
      <c r="G86" s="280">
        <v>425.23333333333329</v>
      </c>
      <c r="H86" s="280">
        <v>473.23333333333329</v>
      </c>
      <c r="I86" s="280">
        <v>487.26666666666659</v>
      </c>
      <c r="J86" s="280">
        <v>497.23333333333329</v>
      </c>
      <c r="K86" s="278">
        <v>477.3</v>
      </c>
      <c r="L86" s="278">
        <v>453.3</v>
      </c>
      <c r="M86" s="278">
        <v>245.59370000000001</v>
      </c>
    </row>
    <row r="87" spans="1:13">
      <c r="A87" s="302">
        <v>78</v>
      </c>
      <c r="B87" s="278" t="s">
        <v>247</v>
      </c>
      <c r="C87" s="278">
        <v>441</v>
      </c>
      <c r="D87" s="280">
        <v>446</v>
      </c>
      <c r="E87" s="280">
        <v>432</v>
      </c>
      <c r="F87" s="280">
        <v>423</v>
      </c>
      <c r="G87" s="280">
        <v>409</v>
      </c>
      <c r="H87" s="280">
        <v>455</v>
      </c>
      <c r="I87" s="280">
        <v>469</v>
      </c>
      <c r="J87" s="280">
        <v>478</v>
      </c>
      <c r="K87" s="278">
        <v>460</v>
      </c>
      <c r="L87" s="278">
        <v>437</v>
      </c>
      <c r="M87" s="278">
        <v>4.3649199999999997</v>
      </c>
    </row>
    <row r="88" spans="1:13">
      <c r="A88" s="302">
        <v>79</v>
      </c>
      <c r="B88" s="278" t="s">
        <v>105</v>
      </c>
      <c r="C88" s="278">
        <v>671.7</v>
      </c>
      <c r="D88" s="280">
        <v>675.4</v>
      </c>
      <c r="E88" s="280">
        <v>664.34999999999991</v>
      </c>
      <c r="F88" s="280">
        <v>656.99999999999989</v>
      </c>
      <c r="G88" s="280">
        <v>645.94999999999982</v>
      </c>
      <c r="H88" s="280">
        <v>682.75</v>
      </c>
      <c r="I88" s="280">
        <v>693.8</v>
      </c>
      <c r="J88" s="280">
        <v>701.15000000000009</v>
      </c>
      <c r="K88" s="278">
        <v>686.45</v>
      </c>
      <c r="L88" s="278">
        <v>668.05</v>
      </c>
      <c r="M88" s="278">
        <v>22.895949999999999</v>
      </c>
    </row>
    <row r="89" spans="1:13">
      <c r="A89" s="302">
        <v>80</v>
      </c>
      <c r="B89" s="278" t="s">
        <v>248</v>
      </c>
      <c r="C89" s="278">
        <v>412.15</v>
      </c>
      <c r="D89" s="280">
        <v>415.75</v>
      </c>
      <c r="E89" s="280">
        <v>402.5</v>
      </c>
      <c r="F89" s="280">
        <v>392.85</v>
      </c>
      <c r="G89" s="280">
        <v>379.6</v>
      </c>
      <c r="H89" s="280">
        <v>425.4</v>
      </c>
      <c r="I89" s="280">
        <v>438.65</v>
      </c>
      <c r="J89" s="280">
        <v>448.29999999999995</v>
      </c>
      <c r="K89" s="278">
        <v>429</v>
      </c>
      <c r="L89" s="278">
        <v>406.1</v>
      </c>
      <c r="M89" s="278">
        <v>3.5166900000000001</v>
      </c>
    </row>
    <row r="90" spans="1:13">
      <c r="A90" s="302">
        <v>81</v>
      </c>
      <c r="B90" s="278" t="s">
        <v>249</v>
      </c>
      <c r="C90" s="278">
        <v>890.05</v>
      </c>
      <c r="D90" s="280">
        <v>899.51666666666654</v>
      </c>
      <c r="E90" s="280">
        <v>875.6333333333331</v>
      </c>
      <c r="F90" s="280">
        <v>861.21666666666658</v>
      </c>
      <c r="G90" s="280">
        <v>837.33333333333314</v>
      </c>
      <c r="H90" s="280">
        <v>913.93333333333305</v>
      </c>
      <c r="I90" s="280">
        <v>937.81666666666649</v>
      </c>
      <c r="J90" s="280">
        <v>952.23333333333301</v>
      </c>
      <c r="K90" s="278">
        <v>923.4</v>
      </c>
      <c r="L90" s="278">
        <v>885.1</v>
      </c>
      <c r="M90" s="278">
        <v>4.4446500000000002</v>
      </c>
    </row>
    <row r="91" spans="1:13">
      <c r="A91" s="302">
        <v>82</v>
      </c>
      <c r="B91" s="278" t="s">
        <v>250</v>
      </c>
      <c r="C91" s="278">
        <v>192.1</v>
      </c>
      <c r="D91" s="280">
        <v>194.86666666666667</v>
      </c>
      <c r="E91" s="280">
        <v>187.73333333333335</v>
      </c>
      <c r="F91" s="280">
        <v>183.36666666666667</v>
      </c>
      <c r="G91" s="280">
        <v>176.23333333333335</v>
      </c>
      <c r="H91" s="280">
        <v>199.23333333333335</v>
      </c>
      <c r="I91" s="280">
        <v>206.36666666666667</v>
      </c>
      <c r="J91" s="280">
        <v>210.73333333333335</v>
      </c>
      <c r="K91" s="278">
        <v>202</v>
      </c>
      <c r="L91" s="278">
        <v>190.5</v>
      </c>
      <c r="M91" s="278">
        <v>7.6737399999999996</v>
      </c>
    </row>
    <row r="92" spans="1:13">
      <c r="A92" s="302">
        <v>83</v>
      </c>
      <c r="B92" s="278" t="s">
        <v>106</v>
      </c>
      <c r="C92" s="278">
        <v>613.65</v>
      </c>
      <c r="D92" s="280">
        <v>615.19999999999993</v>
      </c>
      <c r="E92" s="280">
        <v>596.94999999999982</v>
      </c>
      <c r="F92" s="280">
        <v>580.24999999999989</v>
      </c>
      <c r="G92" s="280">
        <v>561.99999999999977</v>
      </c>
      <c r="H92" s="280">
        <v>631.89999999999986</v>
      </c>
      <c r="I92" s="280">
        <v>650.15000000000009</v>
      </c>
      <c r="J92" s="280">
        <v>666.84999999999991</v>
      </c>
      <c r="K92" s="278">
        <v>633.45000000000005</v>
      </c>
      <c r="L92" s="278">
        <v>598.5</v>
      </c>
      <c r="M92" s="278">
        <v>24.423870000000001</v>
      </c>
    </row>
    <row r="93" spans="1:13">
      <c r="A93" s="302">
        <v>84</v>
      </c>
      <c r="B93" s="278" t="s">
        <v>251</v>
      </c>
      <c r="C93" s="278">
        <v>211.1</v>
      </c>
      <c r="D93" s="280">
        <v>212.71666666666667</v>
      </c>
      <c r="E93" s="280">
        <v>205.13333333333333</v>
      </c>
      <c r="F93" s="280">
        <v>199.16666666666666</v>
      </c>
      <c r="G93" s="280">
        <v>191.58333333333331</v>
      </c>
      <c r="H93" s="280">
        <v>218.68333333333334</v>
      </c>
      <c r="I93" s="280">
        <v>226.26666666666665</v>
      </c>
      <c r="J93" s="280">
        <v>232.23333333333335</v>
      </c>
      <c r="K93" s="278">
        <v>220.3</v>
      </c>
      <c r="L93" s="278">
        <v>206.75</v>
      </c>
      <c r="M93" s="278">
        <v>13.483420000000001</v>
      </c>
    </row>
    <row r="94" spans="1:13">
      <c r="A94" s="302">
        <v>85</v>
      </c>
      <c r="B94" s="278" t="s">
        <v>252</v>
      </c>
      <c r="C94" s="278">
        <v>882.3</v>
      </c>
      <c r="D94" s="280">
        <v>897.94999999999993</v>
      </c>
      <c r="E94" s="280">
        <v>864.34999999999991</v>
      </c>
      <c r="F94" s="280">
        <v>846.4</v>
      </c>
      <c r="G94" s="280">
        <v>812.8</v>
      </c>
      <c r="H94" s="280">
        <v>915.89999999999986</v>
      </c>
      <c r="I94" s="280">
        <v>949.5</v>
      </c>
      <c r="J94" s="280">
        <v>967.44999999999982</v>
      </c>
      <c r="K94" s="278">
        <v>931.55</v>
      </c>
      <c r="L94" s="278">
        <v>880</v>
      </c>
      <c r="M94" s="278">
        <v>2.5531100000000002</v>
      </c>
    </row>
    <row r="95" spans="1:13">
      <c r="A95" s="302">
        <v>86</v>
      </c>
      <c r="B95" s="278" t="s">
        <v>109</v>
      </c>
      <c r="C95" s="278">
        <v>559.6</v>
      </c>
      <c r="D95" s="280">
        <v>564.6</v>
      </c>
      <c r="E95" s="280">
        <v>549.40000000000009</v>
      </c>
      <c r="F95" s="280">
        <v>539.20000000000005</v>
      </c>
      <c r="G95" s="280">
        <v>524.00000000000011</v>
      </c>
      <c r="H95" s="280">
        <v>574.80000000000007</v>
      </c>
      <c r="I95" s="280">
        <v>590.00000000000011</v>
      </c>
      <c r="J95" s="280">
        <v>600.20000000000005</v>
      </c>
      <c r="K95" s="278">
        <v>579.79999999999995</v>
      </c>
      <c r="L95" s="278">
        <v>554.4</v>
      </c>
      <c r="M95" s="278">
        <v>53.399030000000003</v>
      </c>
    </row>
    <row r="96" spans="1:13">
      <c r="A96" s="302">
        <v>87</v>
      </c>
      <c r="B96" s="278" t="s">
        <v>253</v>
      </c>
      <c r="C96" s="278">
        <v>2447.3000000000002</v>
      </c>
      <c r="D96" s="280">
        <v>2476.0333333333333</v>
      </c>
      <c r="E96" s="280">
        <v>2411.2666666666664</v>
      </c>
      <c r="F96" s="280">
        <v>2375.2333333333331</v>
      </c>
      <c r="G96" s="280">
        <v>2310.4666666666662</v>
      </c>
      <c r="H96" s="280">
        <v>2512.0666666666666</v>
      </c>
      <c r="I96" s="280">
        <v>2576.8333333333339</v>
      </c>
      <c r="J96" s="280">
        <v>2612.8666666666668</v>
      </c>
      <c r="K96" s="278">
        <v>2540.8000000000002</v>
      </c>
      <c r="L96" s="278">
        <v>2440</v>
      </c>
      <c r="M96" s="278">
        <v>6.52407</v>
      </c>
    </row>
    <row r="97" spans="1:13">
      <c r="A97" s="302">
        <v>88</v>
      </c>
      <c r="B97" s="278" t="s">
        <v>111</v>
      </c>
      <c r="C97" s="278">
        <v>1032.5</v>
      </c>
      <c r="D97" s="280">
        <v>1040.0166666666667</v>
      </c>
      <c r="E97" s="280">
        <v>1022.5333333333333</v>
      </c>
      <c r="F97" s="280">
        <v>1012.5666666666666</v>
      </c>
      <c r="G97" s="280">
        <v>995.08333333333326</v>
      </c>
      <c r="H97" s="280">
        <v>1049.9833333333333</v>
      </c>
      <c r="I97" s="280">
        <v>1067.4666666666665</v>
      </c>
      <c r="J97" s="280">
        <v>1077.4333333333334</v>
      </c>
      <c r="K97" s="278">
        <v>1057.5</v>
      </c>
      <c r="L97" s="278">
        <v>1030.05</v>
      </c>
      <c r="M97" s="278">
        <v>197.14663999999999</v>
      </c>
    </row>
    <row r="98" spans="1:13">
      <c r="A98" s="302">
        <v>89</v>
      </c>
      <c r="B98" s="278" t="s">
        <v>254</v>
      </c>
      <c r="C98" s="278">
        <v>527.25</v>
      </c>
      <c r="D98" s="280">
        <v>532.18333333333328</v>
      </c>
      <c r="E98" s="280">
        <v>518.76666666666654</v>
      </c>
      <c r="F98" s="280">
        <v>510.2833333333333</v>
      </c>
      <c r="G98" s="280">
        <v>496.86666666666656</v>
      </c>
      <c r="H98" s="280">
        <v>540.66666666666652</v>
      </c>
      <c r="I98" s="280">
        <v>554.08333333333326</v>
      </c>
      <c r="J98" s="280">
        <v>562.56666666666649</v>
      </c>
      <c r="K98" s="278">
        <v>545.6</v>
      </c>
      <c r="L98" s="278">
        <v>523.70000000000005</v>
      </c>
      <c r="M98" s="278">
        <v>37.652940000000001</v>
      </c>
    </row>
    <row r="99" spans="1:13">
      <c r="A99" s="302">
        <v>90</v>
      </c>
      <c r="B99" s="278" t="s">
        <v>107</v>
      </c>
      <c r="C99" s="278">
        <v>582.1</v>
      </c>
      <c r="D99" s="280">
        <v>579.63333333333333</v>
      </c>
      <c r="E99" s="280">
        <v>572.86666666666667</v>
      </c>
      <c r="F99" s="280">
        <v>563.63333333333333</v>
      </c>
      <c r="G99" s="280">
        <v>556.86666666666667</v>
      </c>
      <c r="H99" s="280">
        <v>588.86666666666667</v>
      </c>
      <c r="I99" s="280">
        <v>595.63333333333333</v>
      </c>
      <c r="J99" s="280">
        <v>604.86666666666667</v>
      </c>
      <c r="K99" s="278">
        <v>586.4</v>
      </c>
      <c r="L99" s="278">
        <v>570.4</v>
      </c>
      <c r="M99" s="278">
        <v>28.03425</v>
      </c>
    </row>
    <row r="100" spans="1:13">
      <c r="A100" s="302">
        <v>91</v>
      </c>
      <c r="B100" s="278" t="s">
        <v>112</v>
      </c>
      <c r="C100" s="278">
        <v>2493.8000000000002</v>
      </c>
      <c r="D100" s="280">
        <v>2492.85</v>
      </c>
      <c r="E100" s="280">
        <v>2440.6999999999998</v>
      </c>
      <c r="F100" s="280">
        <v>2387.6</v>
      </c>
      <c r="G100" s="280">
        <v>2335.4499999999998</v>
      </c>
      <c r="H100" s="280">
        <v>2545.9499999999998</v>
      </c>
      <c r="I100" s="280">
        <v>2598.1000000000004</v>
      </c>
      <c r="J100" s="280">
        <v>2651.2</v>
      </c>
      <c r="K100" s="278">
        <v>2545</v>
      </c>
      <c r="L100" s="278">
        <v>2439.75</v>
      </c>
      <c r="M100" s="278">
        <v>33.545299999999997</v>
      </c>
    </row>
    <row r="101" spans="1:13">
      <c r="A101" s="302">
        <v>92</v>
      </c>
      <c r="B101" s="278" t="s">
        <v>113</v>
      </c>
      <c r="C101" s="278">
        <v>321.14999999999998</v>
      </c>
      <c r="D101" s="280">
        <v>320.71666666666664</v>
      </c>
      <c r="E101" s="280">
        <v>317.93333333333328</v>
      </c>
      <c r="F101" s="280">
        <v>314.71666666666664</v>
      </c>
      <c r="G101" s="280">
        <v>311.93333333333328</v>
      </c>
      <c r="H101" s="280">
        <v>323.93333333333328</v>
      </c>
      <c r="I101" s="280">
        <v>326.7166666666667</v>
      </c>
      <c r="J101" s="280">
        <v>329.93333333333328</v>
      </c>
      <c r="K101" s="278">
        <v>323.5</v>
      </c>
      <c r="L101" s="278">
        <v>317.5</v>
      </c>
      <c r="M101" s="278">
        <v>18.438780000000001</v>
      </c>
    </row>
    <row r="102" spans="1:13">
      <c r="A102" s="302">
        <v>93</v>
      </c>
      <c r="B102" s="278" t="s">
        <v>115</v>
      </c>
      <c r="C102" s="278">
        <v>151.4</v>
      </c>
      <c r="D102" s="280">
        <v>153.98333333333332</v>
      </c>
      <c r="E102" s="280">
        <v>147.86666666666665</v>
      </c>
      <c r="F102" s="280">
        <v>144.33333333333331</v>
      </c>
      <c r="G102" s="280">
        <v>138.21666666666664</v>
      </c>
      <c r="H102" s="280">
        <v>157.51666666666665</v>
      </c>
      <c r="I102" s="280">
        <v>163.63333333333333</v>
      </c>
      <c r="J102" s="280">
        <v>167.16666666666666</v>
      </c>
      <c r="K102" s="278">
        <v>160.1</v>
      </c>
      <c r="L102" s="278">
        <v>150.44999999999999</v>
      </c>
      <c r="M102" s="278">
        <v>159.18297999999999</v>
      </c>
    </row>
    <row r="103" spans="1:13">
      <c r="A103" s="302">
        <v>94</v>
      </c>
      <c r="B103" s="278" t="s">
        <v>116</v>
      </c>
      <c r="C103" s="278">
        <v>228.4</v>
      </c>
      <c r="D103" s="280">
        <v>231.33333333333334</v>
      </c>
      <c r="E103" s="280">
        <v>223.66666666666669</v>
      </c>
      <c r="F103" s="280">
        <v>218.93333333333334</v>
      </c>
      <c r="G103" s="280">
        <v>211.26666666666668</v>
      </c>
      <c r="H103" s="280">
        <v>236.06666666666669</v>
      </c>
      <c r="I103" s="280">
        <v>243.73333333333338</v>
      </c>
      <c r="J103" s="280">
        <v>248.4666666666667</v>
      </c>
      <c r="K103" s="278">
        <v>239</v>
      </c>
      <c r="L103" s="278">
        <v>226.6</v>
      </c>
      <c r="M103" s="278">
        <v>57.289720000000003</v>
      </c>
    </row>
    <row r="104" spans="1:13">
      <c r="A104" s="302">
        <v>95</v>
      </c>
      <c r="B104" s="278" t="s">
        <v>117</v>
      </c>
      <c r="C104" s="278">
        <v>2130.3000000000002</v>
      </c>
      <c r="D104" s="280">
        <v>2144.0666666666671</v>
      </c>
      <c r="E104" s="280">
        <v>2111.233333333334</v>
      </c>
      <c r="F104" s="280">
        <v>2092.166666666667</v>
      </c>
      <c r="G104" s="280">
        <v>2059.3333333333339</v>
      </c>
      <c r="H104" s="280">
        <v>2163.1333333333341</v>
      </c>
      <c r="I104" s="280">
        <v>2195.9666666666672</v>
      </c>
      <c r="J104" s="280">
        <v>2215.0333333333342</v>
      </c>
      <c r="K104" s="278">
        <v>2176.9</v>
      </c>
      <c r="L104" s="278">
        <v>2125</v>
      </c>
      <c r="M104" s="278">
        <v>30.230309999999999</v>
      </c>
    </row>
    <row r="105" spans="1:13">
      <c r="A105" s="302">
        <v>96</v>
      </c>
      <c r="B105" s="278" t="s">
        <v>255</v>
      </c>
      <c r="C105" s="278">
        <v>186.95</v>
      </c>
      <c r="D105" s="280">
        <v>189.01666666666665</v>
      </c>
      <c r="E105" s="280">
        <v>183.33333333333331</v>
      </c>
      <c r="F105" s="280">
        <v>179.71666666666667</v>
      </c>
      <c r="G105" s="280">
        <v>174.03333333333333</v>
      </c>
      <c r="H105" s="280">
        <v>192.6333333333333</v>
      </c>
      <c r="I105" s="280">
        <v>198.31666666666663</v>
      </c>
      <c r="J105" s="280">
        <v>201.93333333333328</v>
      </c>
      <c r="K105" s="278">
        <v>194.7</v>
      </c>
      <c r="L105" s="278">
        <v>185.4</v>
      </c>
      <c r="M105" s="278">
        <v>21.925139999999999</v>
      </c>
    </row>
    <row r="106" spans="1:13">
      <c r="A106" s="302">
        <v>97</v>
      </c>
      <c r="B106" s="278" t="s">
        <v>256</v>
      </c>
      <c r="C106" s="278">
        <v>27.5</v>
      </c>
      <c r="D106" s="280">
        <v>27.833333333333332</v>
      </c>
      <c r="E106" s="280">
        <v>26.816666666666663</v>
      </c>
      <c r="F106" s="280">
        <v>26.133333333333329</v>
      </c>
      <c r="G106" s="280">
        <v>25.11666666666666</v>
      </c>
      <c r="H106" s="280">
        <v>28.516666666666666</v>
      </c>
      <c r="I106" s="280">
        <v>29.533333333333339</v>
      </c>
      <c r="J106" s="280">
        <v>30.216666666666669</v>
      </c>
      <c r="K106" s="278">
        <v>28.85</v>
      </c>
      <c r="L106" s="278">
        <v>27.15</v>
      </c>
      <c r="M106" s="278">
        <v>42.473509999999997</v>
      </c>
    </row>
    <row r="107" spans="1:13">
      <c r="A107" s="302">
        <v>98</v>
      </c>
      <c r="B107" s="278" t="s">
        <v>110</v>
      </c>
      <c r="C107" s="278">
        <v>1797.75</v>
      </c>
      <c r="D107" s="280">
        <v>1818.45</v>
      </c>
      <c r="E107" s="280">
        <v>1767.9</v>
      </c>
      <c r="F107" s="280">
        <v>1738.05</v>
      </c>
      <c r="G107" s="280">
        <v>1687.5</v>
      </c>
      <c r="H107" s="280">
        <v>1848.3000000000002</v>
      </c>
      <c r="I107" s="280">
        <v>1898.85</v>
      </c>
      <c r="J107" s="280">
        <v>1928.7000000000003</v>
      </c>
      <c r="K107" s="278">
        <v>1869</v>
      </c>
      <c r="L107" s="278">
        <v>1788.6</v>
      </c>
      <c r="M107" s="278">
        <v>70.292069999999995</v>
      </c>
    </row>
    <row r="108" spans="1:13">
      <c r="A108" s="302">
        <v>99</v>
      </c>
      <c r="B108" s="278" t="s">
        <v>119</v>
      </c>
      <c r="C108" s="278">
        <v>348.1</v>
      </c>
      <c r="D108" s="280">
        <v>357.7</v>
      </c>
      <c r="E108" s="280">
        <v>335.4</v>
      </c>
      <c r="F108" s="280">
        <v>322.7</v>
      </c>
      <c r="G108" s="280">
        <v>300.39999999999998</v>
      </c>
      <c r="H108" s="280">
        <v>370.4</v>
      </c>
      <c r="I108" s="280">
        <v>392.70000000000005</v>
      </c>
      <c r="J108" s="280">
        <v>405.4</v>
      </c>
      <c r="K108" s="278">
        <v>380</v>
      </c>
      <c r="L108" s="278">
        <v>345</v>
      </c>
      <c r="M108" s="278">
        <v>579.56305999999995</v>
      </c>
    </row>
    <row r="109" spans="1:13">
      <c r="A109" s="302">
        <v>100</v>
      </c>
      <c r="B109" s="278" t="s">
        <v>257</v>
      </c>
      <c r="C109" s="278">
        <v>1293.0999999999999</v>
      </c>
      <c r="D109" s="280">
        <v>1293.7</v>
      </c>
      <c r="E109" s="280">
        <v>1276.4000000000001</v>
      </c>
      <c r="F109" s="280">
        <v>1259.7</v>
      </c>
      <c r="G109" s="280">
        <v>1242.4000000000001</v>
      </c>
      <c r="H109" s="280">
        <v>1310.4000000000001</v>
      </c>
      <c r="I109" s="280">
        <v>1327.6999999999998</v>
      </c>
      <c r="J109" s="280">
        <v>1344.4</v>
      </c>
      <c r="K109" s="278">
        <v>1311</v>
      </c>
      <c r="L109" s="278">
        <v>1277</v>
      </c>
      <c r="M109" s="278">
        <v>9.8229100000000003</v>
      </c>
    </row>
    <row r="110" spans="1:13">
      <c r="A110" s="302">
        <v>101</v>
      </c>
      <c r="B110" s="278" t="s">
        <v>120</v>
      </c>
      <c r="C110" s="278">
        <v>430.65</v>
      </c>
      <c r="D110" s="280">
        <v>433.41666666666669</v>
      </c>
      <c r="E110" s="280">
        <v>425.38333333333338</v>
      </c>
      <c r="F110" s="280">
        <v>420.11666666666667</v>
      </c>
      <c r="G110" s="280">
        <v>412.08333333333337</v>
      </c>
      <c r="H110" s="280">
        <v>438.68333333333339</v>
      </c>
      <c r="I110" s="280">
        <v>446.7166666666667</v>
      </c>
      <c r="J110" s="280">
        <v>451.98333333333341</v>
      </c>
      <c r="K110" s="278">
        <v>441.45</v>
      </c>
      <c r="L110" s="278">
        <v>428.15</v>
      </c>
      <c r="M110" s="278">
        <v>41.99691</v>
      </c>
    </row>
    <row r="111" spans="1:13">
      <c r="A111" s="302">
        <v>102</v>
      </c>
      <c r="B111" s="278" t="s">
        <v>258</v>
      </c>
      <c r="C111" s="278">
        <v>36.299999999999997</v>
      </c>
      <c r="D111" s="280">
        <v>35.9</v>
      </c>
      <c r="E111" s="280">
        <v>35.5</v>
      </c>
      <c r="F111" s="280">
        <v>34.700000000000003</v>
      </c>
      <c r="G111" s="280">
        <v>34.300000000000004</v>
      </c>
      <c r="H111" s="280">
        <v>36.699999999999996</v>
      </c>
      <c r="I111" s="280">
        <v>37.099999999999987</v>
      </c>
      <c r="J111" s="280">
        <v>37.899999999999991</v>
      </c>
      <c r="K111" s="278">
        <v>36.299999999999997</v>
      </c>
      <c r="L111" s="278">
        <v>35.1</v>
      </c>
      <c r="M111" s="278">
        <v>114.42025</v>
      </c>
    </row>
    <row r="112" spans="1:13">
      <c r="A112" s="302">
        <v>103</v>
      </c>
      <c r="B112" s="278" t="s">
        <v>122</v>
      </c>
      <c r="C112" s="278">
        <v>27.55</v>
      </c>
      <c r="D112" s="280">
        <v>28.066666666666663</v>
      </c>
      <c r="E112" s="280">
        <v>26.883333333333326</v>
      </c>
      <c r="F112" s="280">
        <v>26.216666666666661</v>
      </c>
      <c r="G112" s="280">
        <v>25.033333333333324</v>
      </c>
      <c r="H112" s="280">
        <v>28.733333333333327</v>
      </c>
      <c r="I112" s="280">
        <v>29.916666666666664</v>
      </c>
      <c r="J112" s="280">
        <v>30.583333333333329</v>
      </c>
      <c r="K112" s="278">
        <v>29.25</v>
      </c>
      <c r="L112" s="278">
        <v>27.4</v>
      </c>
      <c r="M112" s="278">
        <v>668.71438999999998</v>
      </c>
    </row>
    <row r="113" spans="1:13">
      <c r="A113" s="302">
        <v>104</v>
      </c>
      <c r="B113" s="278" t="s">
        <v>129</v>
      </c>
      <c r="C113" s="278">
        <v>191.85</v>
      </c>
      <c r="D113" s="280">
        <v>190.89999999999998</v>
      </c>
      <c r="E113" s="280">
        <v>187.09999999999997</v>
      </c>
      <c r="F113" s="280">
        <v>182.35</v>
      </c>
      <c r="G113" s="280">
        <v>178.54999999999998</v>
      </c>
      <c r="H113" s="280">
        <v>195.64999999999995</v>
      </c>
      <c r="I113" s="280">
        <v>199.44999999999996</v>
      </c>
      <c r="J113" s="280">
        <v>204.19999999999993</v>
      </c>
      <c r="K113" s="278">
        <v>194.7</v>
      </c>
      <c r="L113" s="278">
        <v>186.15</v>
      </c>
      <c r="M113" s="278">
        <v>546.53036999999995</v>
      </c>
    </row>
    <row r="114" spans="1:13">
      <c r="A114" s="302">
        <v>105</v>
      </c>
      <c r="B114" s="278" t="s">
        <v>118</v>
      </c>
      <c r="C114" s="278">
        <v>208.1</v>
      </c>
      <c r="D114" s="280">
        <v>215.93333333333331</v>
      </c>
      <c r="E114" s="280">
        <v>185.96666666666661</v>
      </c>
      <c r="F114" s="280">
        <v>163.83333333333331</v>
      </c>
      <c r="G114" s="280">
        <v>133.86666666666662</v>
      </c>
      <c r="H114" s="280">
        <v>238.06666666666661</v>
      </c>
      <c r="I114" s="280">
        <v>268.0333333333333</v>
      </c>
      <c r="J114" s="280">
        <v>290.16666666666663</v>
      </c>
      <c r="K114" s="278">
        <v>245.9</v>
      </c>
      <c r="L114" s="278">
        <v>193.8</v>
      </c>
      <c r="M114" s="278">
        <v>496.09285</v>
      </c>
    </row>
    <row r="115" spans="1:13">
      <c r="A115" s="302">
        <v>106</v>
      </c>
      <c r="B115" s="278" t="s">
        <v>259</v>
      </c>
      <c r="C115" s="278">
        <v>100.55</v>
      </c>
      <c r="D115" s="280">
        <v>99.416666666666671</v>
      </c>
      <c r="E115" s="280">
        <v>96.733333333333348</v>
      </c>
      <c r="F115" s="280">
        <v>92.916666666666671</v>
      </c>
      <c r="G115" s="280">
        <v>90.233333333333348</v>
      </c>
      <c r="H115" s="280">
        <v>103.23333333333335</v>
      </c>
      <c r="I115" s="280">
        <v>105.91666666666666</v>
      </c>
      <c r="J115" s="280">
        <v>109.73333333333335</v>
      </c>
      <c r="K115" s="278">
        <v>102.1</v>
      </c>
      <c r="L115" s="278">
        <v>95.6</v>
      </c>
      <c r="M115" s="278">
        <v>22.053100000000001</v>
      </c>
    </row>
    <row r="116" spans="1:13">
      <c r="A116" s="302">
        <v>107</v>
      </c>
      <c r="B116" s="278" t="s">
        <v>260</v>
      </c>
      <c r="C116" s="278">
        <v>65.3</v>
      </c>
      <c r="D116" s="280">
        <v>67.266666666666666</v>
      </c>
      <c r="E116" s="280">
        <v>63.033333333333331</v>
      </c>
      <c r="F116" s="280">
        <v>60.766666666666666</v>
      </c>
      <c r="G116" s="280">
        <v>56.533333333333331</v>
      </c>
      <c r="H116" s="280">
        <v>69.533333333333331</v>
      </c>
      <c r="I116" s="280">
        <v>73.766666666666652</v>
      </c>
      <c r="J116" s="280">
        <v>76.033333333333331</v>
      </c>
      <c r="K116" s="278">
        <v>71.5</v>
      </c>
      <c r="L116" s="278">
        <v>65</v>
      </c>
      <c r="M116" s="278">
        <v>87.660659999999993</v>
      </c>
    </row>
    <row r="117" spans="1:13">
      <c r="A117" s="302">
        <v>108</v>
      </c>
      <c r="B117" s="278" t="s">
        <v>261</v>
      </c>
      <c r="C117" s="278">
        <v>81.349999999999994</v>
      </c>
      <c r="D117" s="280">
        <v>82.916666666666671</v>
      </c>
      <c r="E117" s="280">
        <v>79.433333333333337</v>
      </c>
      <c r="F117" s="280">
        <v>77.516666666666666</v>
      </c>
      <c r="G117" s="280">
        <v>74.033333333333331</v>
      </c>
      <c r="H117" s="280">
        <v>84.833333333333343</v>
      </c>
      <c r="I117" s="280">
        <v>88.316666666666663</v>
      </c>
      <c r="J117" s="280">
        <v>90.233333333333348</v>
      </c>
      <c r="K117" s="278">
        <v>86.4</v>
      </c>
      <c r="L117" s="278">
        <v>81</v>
      </c>
      <c r="M117" s="278">
        <v>42.309649999999998</v>
      </c>
    </row>
    <row r="118" spans="1:13">
      <c r="A118" s="302">
        <v>109</v>
      </c>
      <c r="B118" s="278" t="s">
        <v>128</v>
      </c>
      <c r="C118" s="278">
        <v>87.1</v>
      </c>
      <c r="D118" s="280">
        <v>87.883333333333326</v>
      </c>
      <c r="E118" s="280">
        <v>85.266666666666652</v>
      </c>
      <c r="F118" s="280">
        <v>83.433333333333323</v>
      </c>
      <c r="G118" s="280">
        <v>80.816666666666649</v>
      </c>
      <c r="H118" s="280">
        <v>89.716666666666654</v>
      </c>
      <c r="I118" s="280">
        <v>92.333333333333329</v>
      </c>
      <c r="J118" s="280">
        <v>94.166666666666657</v>
      </c>
      <c r="K118" s="278">
        <v>90.5</v>
      </c>
      <c r="L118" s="278">
        <v>86.05</v>
      </c>
      <c r="M118" s="278">
        <v>296.48025999999999</v>
      </c>
    </row>
    <row r="119" spans="1:13">
      <c r="A119" s="302">
        <v>110</v>
      </c>
      <c r="B119" s="278" t="s">
        <v>123</v>
      </c>
      <c r="C119" s="278">
        <v>443.55</v>
      </c>
      <c r="D119" s="280">
        <v>449.84999999999997</v>
      </c>
      <c r="E119" s="280">
        <v>435.69999999999993</v>
      </c>
      <c r="F119" s="280">
        <v>427.84999999999997</v>
      </c>
      <c r="G119" s="280">
        <v>413.69999999999993</v>
      </c>
      <c r="H119" s="280">
        <v>457.69999999999993</v>
      </c>
      <c r="I119" s="280">
        <v>471.84999999999991</v>
      </c>
      <c r="J119" s="280">
        <v>479.69999999999993</v>
      </c>
      <c r="K119" s="278">
        <v>464</v>
      </c>
      <c r="L119" s="278">
        <v>442</v>
      </c>
      <c r="M119" s="278">
        <v>45.395319999999998</v>
      </c>
    </row>
    <row r="120" spans="1:13">
      <c r="A120" s="302">
        <v>111</v>
      </c>
      <c r="B120" s="278" t="s">
        <v>125</v>
      </c>
      <c r="C120" s="278">
        <v>481.7</v>
      </c>
      <c r="D120" s="280">
        <v>496.08333333333331</v>
      </c>
      <c r="E120" s="280">
        <v>461.71666666666658</v>
      </c>
      <c r="F120" s="280">
        <v>441.73333333333329</v>
      </c>
      <c r="G120" s="280">
        <v>407.36666666666656</v>
      </c>
      <c r="H120" s="280">
        <v>516.06666666666661</v>
      </c>
      <c r="I120" s="280">
        <v>550.43333333333328</v>
      </c>
      <c r="J120" s="280">
        <v>570.41666666666663</v>
      </c>
      <c r="K120" s="278">
        <v>530.45000000000005</v>
      </c>
      <c r="L120" s="278">
        <v>476.1</v>
      </c>
      <c r="M120" s="278">
        <v>432.58366000000001</v>
      </c>
    </row>
    <row r="121" spans="1:13">
      <c r="A121" s="302">
        <v>112</v>
      </c>
      <c r="B121" s="278" t="s">
        <v>262</v>
      </c>
      <c r="C121" s="278">
        <v>2712.05</v>
      </c>
      <c r="D121" s="280">
        <v>2772.1833333333329</v>
      </c>
      <c r="E121" s="280">
        <v>2604.3666666666659</v>
      </c>
      <c r="F121" s="280">
        <v>2496.6833333333329</v>
      </c>
      <c r="G121" s="280">
        <v>2328.8666666666659</v>
      </c>
      <c r="H121" s="280">
        <v>2879.8666666666659</v>
      </c>
      <c r="I121" s="280">
        <v>3047.6833333333325</v>
      </c>
      <c r="J121" s="280">
        <v>3155.3666666666659</v>
      </c>
      <c r="K121" s="278">
        <v>2940</v>
      </c>
      <c r="L121" s="278">
        <v>2664.5</v>
      </c>
      <c r="M121" s="278">
        <v>7.4628300000000003</v>
      </c>
    </row>
    <row r="122" spans="1:13">
      <c r="A122" s="302">
        <v>113</v>
      </c>
      <c r="B122" s="278" t="s">
        <v>127</v>
      </c>
      <c r="C122" s="278">
        <v>714.15</v>
      </c>
      <c r="D122" s="280">
        <v>716.7833333333333</v>
      </c>
      <c r="E122" s="280">
        <v>706.76666666666665</v>
      </c>
      <c r="F122" s="280">
        <v>699.38333333333333</v>
      </c>
      <c r="G122" s="280">
        <v>689.36666666666667</v>
      </c>
      <c r="H122" s="280">
        <v>724.16666666666663</v>
      </c>
      <c r="I122" s="280">
        <v>734.18333333333328</v>
      </c>
      <c r="J122" s="280">
        <v>741.56666666666661</v>
      </c>
      <c r="K122" s="278">
        <v>726.8</v>
      </c>
      <c r="L122" s="278">
        <v>709.4</v>
      </c>
      <c r="M122" s="278">
        <v>102.20908</v>
      </c>
    </row>
    <row r="123" spans="1:13">
      <c r="A123" s="302">
        <v>114</v>
      </c>
      <c r="B123" s="278" t="s">
        <v>124</v>
      </c>
      <c r="C123" s="278">
        <v>1062.5</v>
      </c>
      <c r="D123" s="280">
        <v>1073.1166666666666</v>
      </c>
      <c r="E123" s="280">
        <v>1040.3833333333332</v>
      </c>
      <c r="F123" s="280">
        <v>1018.2666666666667</v>
      </c>
      <c r="G123" s="280">
        <v>985.5333333333333</v>
      </c>
      <c r="H123" s="280">
        <v>1095.2333333333331</v>
      </c>
      <c r="I123" s="280">
        <v>1127.9666666666662</v>
      </c>
      <c r="J123" s="280">
        <v>1150.083333333333</v>
      </c>
      <c r="K123" s="278">
        <v>1105.8499999999999</v>
      </c>
      <c r="L123" s="278">
        <v>1051</v>
      </c>
      <c r="M123" s="278">
        <v>20.49156</v>
      </c>
    </row>
    <row r="124" spans="1:13">
      <c r="A124" s="302">
        <v>115</v>
      </c>
      <c r="B124" s="278" t="s">
        <v>263</v>
      </c>
      <c r="C124" s="278">
        <v>1651.55</v>
      </c>
      <c r="D124" s="280">
        <v>1648.9000000000003</v>
      </c>
      <c r="E124" s="280">
        <v>1627.8000000000006</v>
      </c>
      <c r="F124" s="280">
        <v>1604.0500000000004</v>
      </c>
      <c r="G124" s="280">
        <v>1582.9500000000007</v>
      </c>
      <c r="H124" s="280">
        <v>1672.6500000000005</v>
      </c>
      <c r="I124" s="280">
        <v>1693.7500000000005</v>
      </c>
      <c r="J124" s="280">
        <v>1717.5000000000005</v>
      </c>
      <c r="K124" s="278">
        <v>1670</v>
      </c>
      <c r="L124" s="278">
        <v>1625.15</v>
      </c>
      <c r="M124" s="278">
        <v>4.2275</v>
      </c>
    </row>
    <row r="125" spans="1:13">
      <c r="A125" s="302">
        <v>116</v>
      </c>
      <c r="B125" s="278" t="s">
        <v>264</v>
      </c>
      <c r="C125" s="278">
        <v>49.2</v>
      </c>
      <c r="D125" s="280">
        <v>50.233333333333327</v>
      </c>
      <c r="E125" s="280">
        <v>47.966666666666654</v>
      </c>
      <c r="F125" s="280">
        <v>46.733333333333327</v>
      </c>
      <c r="G125" s="280">
        <v>44.466666666666654</v>
      </c>
      <c r="H125" s="280">
        <v>51.466666666666654</v>
      </c>
      <c r="I125" s="280">
        <v>53.73333333333332</v>
      </c>
      <c r="J125" s="280">
        <v>54.966666666666654</v>
      </c>
      <c r="K125" s="278">
        <v>52.5</v>
      </c>
      <c r="L125" s="278">
        <v>49</v>
      </c>
      <c r="M125" s="278">
        <v>28.992260000000002</v>
      </c>
    </row>
    <row r="126" spans="1:13">
      <c r="A126" s="302">
        <v>117</v>
      </c>
      <c r="B126" s="278" t="s">
        <v>131</v>
      </c>
      <c r="C126" s="278">
        <v>193.9</v>
      </c>
      <c r="D126" s="280">
        <v>198</v>
      </c>
      <c r="E126" s="280">
        <v>188.25</v>
      </c>
      <c r="F126" s="280">
        <v>182.6</v>
      </c>
      <c r="G126" s="280">
        <v>172.85</v>
      </c>
      <c r="H126" s="280">
        <v>203.65</v>
      </c>
      <c r="I126" s="280">
        <v>213.4</v>
      </c>
      <c r="J126" s="280">
        <v>219.05</v>
      </c>
      <c r="K126" s="278">
        <v>207.75</v>
      </c>
      <c r="L126" s="278">
        <v>192.35</v>
      </c>
      <c r="M126" s="278">
        <v>197.39135999999999</v>
      </c>
    </row>
    <row r="127" spans="1:13">
      <c r="A127" s="302">
        <v>118</v>
      </c>
      <c r="B127" s="278" t="s">
        <v>130</v>
      </c>
      <c r="C127" s="278">
        <v>148.44999999999999</v>
      </c>
      <c r="D127" s="280">
        <v>151.39999999999998</v>
      </c>
      <c r="E127" s="280">
        <v>144.44999999999996</v>
      </c>
      <c r="F127" s="280">
        <v>140.44999999999999</v>
      </c>
      <c r="G127" s="280">
        <v>133.49999999999997</v>
      </c>
      <c r="H127" s="280">
        <v>155.39999999999995</v>
      </c>
      <c r="I127" s="280">
        <v>162.35</v>
      </c>
      <c r="J127" s="280">
        <v>166.34999999999994</v>
      </c>
      <c r="K127" s="278">
        <v>158.35</v>
      </c>
      <c r="L127" s="278">
        <v>147.4</v>
      </c>
      <c r="M127" s="278">
        <v>301.35849000000002</v>
      </c>
    </row>
    <row r="128" spans="1:13">
      <c r="A128" s="302">
        <v>119</v>
      </c>
      <c r="B128" s="278" t="s">
        <v>132</v>
      </c>
      <c r="C128" s="278">
        <v>1767.65</v>
      </c>
      <c r="D128" s="280">
        <v>1778.8999999999999</v>
      </c>
      <c r="E128" s="280">
        <v>1739.7999999999997</v>
      </c>
      <c r="F128" s="280">
        <v>1711.9499999999998</v>
      </c>
      <c r="G128" s="280">
        <v>1672.8499999999997</v>
      </c>
      <c r="H128" s="280">
        <v>1806.7499999999998</v>
      </c>
      <c r="I128" s="280">
        <v>1845.8499999999997</v>
      </c>
      <c r="J128" s="280">
        <v>1873.6999999999998</v>
      </c>
      <c r="K128" s="278">
        <v>1818</v>
      </c>
      <c r="L128" s="278">
        <v>1751.05</v>
      </c>
      <c r="M128" s="278">
        <v>12.68289</v>
      </c>
    </row>
    <row r="129" spans="1:13">
      <c r="A129" s="302">
        <v>120</v>
      </c>
      <c r="B129" s="278" t="s">
        <v>265</v>
      </c>
      <c r="C129" s="278">
        <v>662.1</v>
      </c>
      <c r="D129" s="280">
        <v>667.31666666666672</v>
      </c>
      <c r="E129" s="280">
        <v>650.03333333333342</v>
      </c>
      <c r="F129" s="280">
        <v>637.9666666666667</v>
      </c>
      <c r="G129" s="280">
        <v>620.68333333333339</v>
      </c>
      <c r="H129" s="280">
        <v>679.38333333333344</v>
      </c>
      <c r="I129" s="280">
        <v>696.66666666666674</v>
      </c>
      <c r="J129" s="280">
        <v>708.73333333333346</v>
      </c>
      <c r="K129" s="278">
        <v>684.6</v>
      </c>
      <c r="L129" s="278">
        <v>655.25</v>
      </c>
      <c r="M129" s="278">
        <v>2.6424599999999998</v>
      </c>
    </row>
    <row r="130" spans="1:13">
      <c r="A130" s="302">
        <v>121</v>
      </c>
      <c r="B130" s="278" t="s">
        <v>134</v>
      </c>
      <c r="C130" s="278">
        <v>1343.9</v>
      </c>
      <c r="D130" s="280">
        <v>1359.6166666666668</v>
      </c>
      <c r="E130" s="280">
        <v>1321.2333333333336</v>
      </c>
      <c r="F130" s="280">
        <v>1298.5666666666668</v>
      </c>
      <c r="G130" s="280">
        <v>1260.1833333333336</v>
      </c>
      <c r="H130" s="280">
        <v>1382.2833333333335</v>
      </c>
      <c r="I130" s="280">
        <v>1420.6666666666667</v>
      </c>
      <c r="J130" s="280">
        <v>1443.3333333333335</v>
      </c>
      <c r="K130" s="278">
        <v>1398</v>
      </c>
      <c r="L130" s="278">
        <v>1336.95</v>
      </c>
      <c r="M130" s="278">
        <v>53.326340000000002</v>
      </c>
    </row>
    <row r="131" spans="1:13">
      <c r="A131" s="302">
        <v>122</v>
      </c>
      <c r="B131" s="278" t="s">
        <v>135</v>
      </c>
      <c r="C131" s="278">
        <v>67.650000000000006</v>
      </c>
      <c r="D131" s="280">
        <v>69.083333333333329</v>
      </c>
      <c r="E131" s="280">
        <v>65.766666666666652</v>
      </c>
      <c r="F131" s="280">
        <v>63.883333333333326</v>
      </c>
      <c r="G131" s="280">
        <v>60.566666666666649</v>
      </c>
      <c r="H131" s="280">
        <v>70.966666666666654</v>
      </c>
      <c r="I131" s="280">
        <v>74.283333333333346</v>
      </c>
      <c r="J131" s="280">
        <v>76.166666666666657</v>
      </c>
      <c r="K131" s="278">
        <v>72.400000000000006</v>
      </c>
      <c r="L131" s="278">
        <v>67.2</v>
      </c>
      <c r="M131" s="278">
        <v>242.38721000000001</v>
      </c>
    </row>
    <row r="132" spans="1:13">
      <c r="A132" s="302">
        <v>123</v>
      </c>
      <c r="B132" s="278" t="s">
        <v>266</v>
      </c>
      <c r="C132" s="278">
        <v>1281.3499999999999</v>
      </c>
      <c r="D132" s="280">
        <v>1288.2833333333333</v>
      </c>
      <c r="E132" s="280">
        <v>1268.0666666666666</v>
      </c>
      <c r="F132" s="280">
        <v>1254.7833333333333</v>
      </c>
      <c r="G132" s="280">
        <v>1234.5666666666666</v>
      </c>
      <c r="H132" s="280">
        <v>1301.5666666666666</v>
      </c>
      <c r="I132" s="280">
        <v>1321.7833333333333</v>
      </c>
      <c r="J132" s="280">
        <v>1335.0666666666666</v>
      </c>
      <c r="K132" s="278">
        <v>1308.5</v>
      </c>
      <c r="L132" s="278">
        <v>1275</v>
      </c>
      <c r="M132" s="278">
        <v>0.90317000000000003</v>
      </c>
    </row>
    <row r="133" spans="1:13">
      <c r="A133" s="302">
        <v>124</v>
      </c>
      <c r="B133" s="278" t="s">
        <v>136</v>
      </c>
      <c r="C133" s="278">
        <v>270.39999999999998</v>
      </c>
      <c r="D133" s="280">
        <v>272.95</v>
      </c>
      <c r="E133" s="280">
        <v>266.45</v>
      </c>
      <c r="F133" s="280">
        <v>262.5</v>
      </c>
      <c r="G133" s="280">
        <v>256</v>
      </c>
      <c r="H133" s="280">
        <v>276.89999999999998</v>
      </c>
      <c r="I133" s="280">
        <v>283.39999999999998</v>
      </c>
      <c r="J133" s="280">
        <v>287.34999999999997</v>
      </c>
      <c r="K133" s="278">
        <v>279.45</v>
      </c>
      <c r="L133" s="278">
        <v>269</v>
      </c>
      <c r="M133" s="278">
        <v>76.162419999999997</v>
      </c>
    </row>
    <row r="134" spans="1:13">
      <c r="A134" s="302">
        <v>125</v>
      </c>
      <c r="B134" s="278" t="s">
        <v>267</v>
      </c>
      <c r="C134" s="278">
        <v>1926.4</v>
      </c>
      <c r="D134" s="280">
        <v>1918.8</v>
      </c>
      <c r="E134" s="280">
        <v>1897.6</v>
      </c>
      <c r="F134" s="280">
        <v>1868.8</v>
      </c>
      <c r="G134" s="280">
        <v>1847.6</v>
      </c>
      <c r="H134" s="280">
        <v>1947.6</v>
      </c>
      <c r="I134" s="280">
        <v>1968.8000000000002</v>
      </c>
      <c r="J134" s="280">
        <v>1997.6</v>
      </c>
      <c r="K134" s="278">
        <v>1940</v>
      </c>
      <c r="L134" s="278">
        <v>1890</v>
      </c>
      <c r="M134" s="278">
        <v>1.0407999999999999</v>
      </c>
    </row>
    <row r="135" spans="1:13">
      <c r="A135" s="302">
        <v>126</v>
      </c>
      <c r="B135" s="278" t="s">
        <v>137</v>
      </c>
      <c r="C135" s="278">
        <v>955.55</v>
      </c>
      <c r="D135" s="280">
        <v>965.81666666666661</v>
      </c>
      <c r="E135" s="280">
        <v>941.73333333333323</v>
      </c>
      <c r="F135" s="280">
        <v>927.91666666666663</v>
      </c>
      <c r="G135" s="280">
        <v>903.83333333333326</v>
      </c>
      <c r="H135" s="280">
        <v>979.63333333333321</v>
      </c>
      <c r="I135" s="280">
        <v>1003.7166666666667</v>
      </c>
      <c r="J135" s="280">
        <v>1017.5333333333332</v>
      </c>
      <c r="K135" s="278">
        <v>989.9</v>
      </c>
      <c r="L135" s="278">
        <v>952</v>
      </c>
      <c r="M135" s="278">
        <v>119.85144</v>
      </c>
    </row>
    <row r="136" spans="1:13">
      <c r="A136" s="302">
        <v>127</v>
      </c>
      <c r="B136" s="278" t="s">
        <v>138</v>
      </c>
      <c r="C136" s="278">
        <v>921.4</v>
      </c>
      <c r="D136" s="280">
        <v>927.46666666666658</v>
      </c>
      <c r="E136" s="280">
        <v>910.23333333333312</v>
      </c>
      <c r="F136" s="280">
        <v>899.06666666666649</v>
      </c>
      <c r="G136" s="280">
        <v>881.83333333333303</v>
      </c>
      <c r="H136" s="280">
        <v>938.63333333333321</v>
      </c>
      <c r="I136" s="280">
        <v>955.86666666666656</v>
      </c>
      <c r="J136" s="280">
        <v>967.0333333333333</v>
      </c>
      <c r="K136" s="278">
        <v>944.7</v>
      </c>
      <c r="L136" s="278">
        <v>916.3</v>
      </c>
      <c r="M136" s="278">
        <v>16.424240000000001</v>
      </c>
    </row>
    <row r="137" spans="1:13">
      <c r="A137" s="302">
        <v>128</v>
      </c>
      <c r="B137" s="278" t="s">
        <v>149</v>
      </c>
      <c r="C137" s="278">
        <v>64128.1</v>
      </c>
      <c r="D137" s="280">
        <v>64528.166666666664</v>
      </c>
      <c r="E137" s="280">
        <v>63186.333333333328</v>
      </c>
      <c r="F137" s="280">
        <v>62244.566666666666</v>
      </c>
      <c r="G137" s="280">
        <v>60902.73333333333</v>
      </c>
      <c r="H137" s="280">
        <v>65469.933333333327</v>
      </c>
      <c r="I137" s="280">
        <v>66811.766666666663</v>
      </c>
      <c r="J137" s="280">
        <v>67753.533333333326</v>
      </c>
      <c r="K137" s="278">
        <v>65870</v>
      </c>
      <c r="L137" s="278">
        <v>63586.400000000001</v>
      </c>
      <c r="M137" s="278">
        <v>9.7379999999999994E-2</v>
      </c>
    </row>
    <row r="138" spans="1:13">
      <c r="A138" s="302">
        <v>129</v>
      </c>
      <c r="B138" s="278" t="s">
        <v>146</v>
      </c>
      <c r="C138" s="278">
        <v>1062.95</v>
      </c>
      <c r="D138" s="280">
        <v>1074.3666666666668</v>
      </c>
      <c r="E138" s="280">
        <v>1036.5333333333335</v>
      </c>
      <c r="F138" s="280">
        <v>1010.1166666666668</v>
      </c>
      <c r="G138" s="280">
        <v>972.28333333333353</v>
      </c>
      <c r="H138" s="280">
        <v>1100.7833333333335</v>
      </c>
      <c r="I138" s="280">
        <v>1138.6166666666666</v>
      </c>
      <c r="J138" s="280">
        <v>1165.0333333333335</v>
      </c>
      <c r="K138" s="278">
        <v>1112.2</v>
      </c>
      <c r="L138" s="278">
        <v>1047.95</v>
      </c>
      <c r="M138" s="278">
        <v>16.05125</v>
      </c>
    </row>
    <row r="139" spans="1:13">
      <c r="A139" s="302">
        <v>130</v>
      </c>
      <c r="B139" s="278" t="s">
        <v>140</v>
      </c>
      <c r="C139" s="278">
        <v>178.7</v>
      </c>
      <c r="D139" s="280">
        <v>181.91666666666666</v>
      </c>
      <c r="E139" s="280">
        <v>174.23333333333332</v>
      </c>
      <c r="F139" s="280">
        <v>169.76666666666665</v>
      </c>
      <c r="G139" s="280">
        <v>162.08333333333331</v>
      </c>
      <c r="H139" s="280">
        <v>186.38333333333333</v>
      </c>
      <c r="I139" s="280">
        <v>194.06666666666666</v>
      </c>
      <c r="J139" s="280">
        <v>198.53333333333333</v>
      </c>
      <c r="K139" s="278">
        <v>189.6</v>
      </c>
      <c r="L139" s="278">
        <v>177.45</v>
      </c>
      <c r="M139" s="278">
        <v>240.55393000000001</v>
      </c>
    </row>
    <row r="140" spans="1:13">
      <c r="A140" s="302">
        <v>131</v>
      </c>
      <c r="B140" s="278" t="s">
        <v>139</v>
      </c>
      <c r="C140" s="278">
        <v>515.35</v>
      </c>
      <c r="D140" s="280">
        <v>518.51666666666665</v>
      </c>
      <c r="E140" s="280">
        <v>509.38333333333333</v>
      </c>
      <c r="F140" s="280">
        <v>503.41666666666663</v>
      </c>
      <c r="G140" s="280">
        <v>494.2833333333333</v>
      </c>
      <c r="H140" s="280">
        <v>524.48333333333335</v>
      </c>
      <c r="I140" s="280">
        <v>533.61666666666656</v>
      </c>
      <c r="J140" s="280">
        <v>539.58333333333337</v>
      </c>
      <c r="K140" s="278">
        <v>527.65</v>
      </c>
      <c r="L140" s="278">
        <v>512.54999999999995</v>
      </c>
      <c r="M140" s="278">
        <v>75.699860000000001</v>
      </c>
    </row>
    <row r="141" spans="1:13">
      <c r="A141" s="302">
        <v>132</v>
      </c>
      <c r="B141" s="278" t="s">
        <v>141</v>
      </c>
      <c r="C141" s="278">
        <v>150.94999999999999</v>
      </c>
      <c r="D141" s="280">
        <v>152.21666666666667</v>
      </c>
      <c r="E141" s="280">
        <v>147.28333333333333</v>
      </c>
      <c r="F141" s="280">
        <v>143.61666666666667</v>
      </c>
      <c r="G141" s="280">
        <v>138.68333333333334</v>
      </c>
      <c r="H141" s="280">
        <v>155.88333333333333</v>
      </c>
      <c r="I141" s="280">
        <v>160.81666666666666</v>
      </c>
      <c r="J141" s="280">
        <v>164.48333333333332</v>
      </c>
      <c r="K141" s="278">
        <v>157.15</v>
      </c>
      <c r="L141" s="278">
        <v>148.55000000000001</v>
      </c>
      <c r="M141" s="278">
        <v>87.238640000000004</v>
      </c>
    </row>
    <row r="142" spans="1:13">
      <c r="A142" s="302">
        <v>133</v>
      </c>
      <c r="B142" s="278" t="s">
        <v>268</v>
      </c>
      <c r="C142" s="278">
        <v>41.75</v>
      </c>
      <c r="D142" s="280">
        <v>40.116666666666667</v>
      </c>
      <c r="E142" s="280">
        <v>37.883333333333333</v>
      </c>
      <c r="F142" s="280">
        <v>34.016666666666666</v>
      </c>
      <c r="G142" s="280">
        <v>31.783333333333331</v>
      </c>
      <c r="H142" s="280">
        <v>43.983333333333334</v>
      </c>
      <c r="I142" s="280">
        <v>46.216666666666669</v>
      </c>
      <c r="J142" s="280">
        <v>50.083333333333336</v>
      </c>
      <c r="K142" s="278">
        <v>42.35</v>
      </c>
      <c r="L142" s="278">
        <v>36.25</v>
      </c>
      <c r="M142" s="278">
        <v>229.46888000000001</v>
      </c>
    </row>
    <row r="143" spans="1:13">
      <c r="A143" s="302">
        <v>134</v>
      </c>
      <c r="B143" s="278" t="s">
        <v>142</v>
      </c>
      <c r="C143" s="278">
        <v>338.75</v>
      </c>
      <c r="D143" s="280">
        <v>339.18333333333334</v>
      </c>
      <c r="E143" s="280">
        <v>334.66666666666669</v>
      </c>
      <c r="F143" s="280">
        <v>330.58333333333337</v>
      </c>
      <c r="G143" s="280">
        <v>326.06666666666672</v>
      </c>
      <c r="H143" s="280">
        <v>343.26666666666665</v>
      </c>
      <c r="I143" s="280">
        <v>347.7833333333333</v>
      </c>
      <c r="J143" s="280">
        <v>351.86666666666662</v>
      </c>
      <c r="K143" s="278">
        <v>343.7</v>
      </c>
      <c r="L143" s="278">
        <v>335.1</v>
      </c>
      <c r="M143" s="278">
        <v>25.138490000000001</v>
      </c>
    </row>
    <row r="144" spans="1:13">
      <c r="A144" s="302">
        <v>135</v>
      </c>
      <c r="B144" s="278" t="s">
        <v>143</v>
      </c>
      <c r="C144" s="278">
        <v>5755.35</v>
      </c>
      <c r="D144" s="280">
        <v>5807.7833333333328</v>
      </c>
      <c r="E144" s="280">
        <v>5677.5666666666657</v>
      </c>
      <c r="F144" s="280">
        <v>5599.7833333333328</v>
      </c>
      <c r="G144" s="280">
        <v>5469.5666666666657</v>
      </c>
      <c r="H144" s="280">
        <v>5885.5666666666657</v>
      </c>
      <c r="I144" s="280">
        <v>6015.7833333333328</v>
      </c>
      <c r="J144" s="280">
        <v>6093.5666666666657</v>
      </c>
      <c r="K144" s="278">
        <v>5938</v>
      </c>
      <c r="L144" s="278">
        <v>5730</v>
      </c>
      <c r="M144" s="278">
        <v>12.68492</v>
      </c>
    </row>
    <row r="145" spans="1:13">
      <c r="A145" s="302">
        <v>136</v>
      </c>
      <c r="B145" s="278" t="s">
        <v>145</v>
      </c>
      <c r="C145" s="278">
        <v>506.65</v>
      </c>
      <c r="D145" s="280">
        <v>506.90000000000003</v>
      </c>
      <c r="E145" s="280">
        <v>495.95000000000005</v>
      </c>
      <c r="F145" s="280">
        <v>485.25</v>
      </c>
      <c r="G145" s="280">
        <v>474.3</v>
      </c>
      <c r="H145" s="280">
        <v>517.60000000000014</v>
      </c>
      <c r="I145" s="280">
        <v>528.54999999999995</v>
      </c>
      <c r="J145" s="280">
        <v>539.25000000000011</v>
      </c>
      <c r="K145" s="278">
        <v>517.85</v>
      </c>
      <c r="L145" s="278">
        <v>496.2</v>
      </c>
      <c r="M145" s="278">
        <v>11.90286</v>
      </c>
    </row>
    <row r="146" spans="1:13">
      <c r="A146" s="302">
        <v>137</v>
      </c>
      <c r="B146" s="278" t="s">
        <v>147</v>
      </c>
      <c r="C146" s="278">
        <v>924.4</v>
      </c>
      <c r="D146" s="280">
        <v>927.09999999999991</v>
      </c>
      <c r="E146" s="280">
        <v>911.89999999999986</v>
      </c>
      <c r="F146" s="280">
        <v>899.4</v>
      </c>
      <c r="G146" s="280">
        <v>884.19999999999993</v>
      </c>
      <c r="H146" s="280">
        <v>939.5999999999998</v>
      </c>
      <c r="I146" s="280">
        <v>954.79999999999984</v>
      </c>
      <c r="J146" s="280">
        <v>967.29999999999973</v>
      </c>
      <c r="K146" s="278">
        <v>942.3</v>
      </c>
      <c r="L146" s="278">
        <v>914.6</v>
      </c>
      <c r="M146" s="278">
        <v>10.15314</v>
      </c>
    </row>
    <row r="147" spans="1:13">
      <c r="A147" s="302">
        <v>138</v>
      </c>
      <c r="B147" s="278" t="s">
        <v>148</v>
      </c>
      <c r="C147" s="278">
        <v>95.7</v>
      </c>
      <c r="D147" s="280">
        <v>97.466666666666683</v>
      </c>
      <c r="E147" s="280">
        <v>93.53333333333336</v>
      </c>
      <c r="F147" s="280">
        <v>91.366666666666674</v>
      </c>
      <c r="G147" s="280">
        <v>87.433333333333351</v>
      </c>
      <c r="H147" s="280">
        <v>99.633333333333368</v>
      </c>
      <c r="I147" s="280">
        <v>103.56666666666668</v>
      </c>
      <c r="J147" s="280">
        <v>105.73333333333338</v>
      </c>
      <c r="K147" s="278">
        <v>101.4</v>
      </c>
      <c r="L147" s="278">
        <v>95.3</v>
      </c>
      <c r="M147" s="278">
        <v>171.19391999999999</v>
      </c>
    </row>
    <row r="148" spans="1:13">
      <c r="A148" s="302">
        <v>139</v>
      </c>
      <c r="B148" s="278" t="s">
        <v>269</v>
      </c>
      <c r="C148" s="278">
        <v>863.15</v>
      </c>
      <c r="D148" s="280">
        <v>860.2166666666667</v>
      </c>
      <c r="E148" s="280">
        <v>855.93333333333339</v>
      </c>
      <c r="F148" s="280">
        <v>848.7166666666667</v>
      </c>
      <c r="G148" s="280">
        <v>844.43333333333339</v>
      </c>
      <c r="H148" s="280">
        <v>867.43333333333339</v>
      </c>
      <c r="I148" s="280">
        <v>871.7166666666667</v>
      </c>
      <c r="J148" s="280">
        <v>878.93333333333339</v>
      </c>
      <c r="K148" s="278">
        <v>864.5</v>
      </c>
      <c r="L148" s="278">
        <v>853</v>
      </c>
      <c r="M148" s="278">
        <v>1.3380300000000001</v>
      </c>
    </row>
    <row r="149" spans="1:13">
      <c r="A149" s="302">
        <v>140</v>
      </c>
      <c r="B149" s="278" t="s">
        <v>150</v>
      </c>
      <c r="C149" s="278">
        <v>1112.75</v>
      </c>
      <c r="D149" s="280">
        <v>1118.2166666666665</v>
      </c>
      <c r="E149" s="280">
        <v>1091.833333333333</v>
      </c>
      <c r="F149" s="280">
        <v>1070.9166666666665</v>
      </c>
      <c r="G149" s="280">
        <v>1044.5333333333331</v>
      </c>
      <c r="H149" s="280">
        <v>1139.133333333333</v>
      </c>
      <c r="I149" s="280">
        <v>1165.5166666666667</v>
      </c>
      <c r="J149" s="280">
        <v>1186.4333333333329</v>
      </c>
      <c r="K149" s="278">
        <v>1144.5999999999999</v>
      </c>
      <c r="L149" s="278">
        <v>1097.3</v>
      </c>
      <c r="M149" s="278">
        <v>33.386319999999998</v>
      </c>
    </row>
    <row r="150" spans="1:13">
      <c r="A150" s="302">
        <v>141</v>
      </c>
      <c r="B150" s="278" t="s">
        <v>270</v>
      </c>
      <c r="C150" s="278">
        <v>628.35</v>
      </c>
      <c r="D150" s="280">
        <v>633.25</v>
      </c>
      <c r="E150" s="280">
        <v>615.1</v>
      </c>
      <c r="F150" s="280">
        <v>601.85</v>
      </c>
      <c r="G150" s="280">
        <v>583.70000000000005</v>
      </c>
      <c r="H150" s="280">
        <v>646.5</v>
      </c>
      <c r="I150" s="280">
        <v>664.65000000000009</v>
      </c>
      <c r="J150" s="280">
        <v>677.9</v>
      </c>
      <c r="K150" s="278">
        <v>651.4</v>
      </c>
      <c r="L150" s="278">
        <v>620</v>
      </c>
      <c r="M150" s="278">
        <v>3.3723999999999998</v>
      </c>
    </row>
    <row r="151" spans="1:13">
      <c r="A151" s="302">
        <v>142</v>
      </c>
      <c r="B151" s="278" t="s">
        <v>152</v>
      </c>
      <c r="C151" s="278">
        <v>24.25</v>
      </c>
      <c r="D151" s="280">
        <v>24.766666666666666</v>
      </c>
      <c r="E151" s="280">
        <v>23.633333333333333</v>
      </c>
      <c r="F151" s="280">
        <v>23.016666666666666</v>
      </c>
      <c r="G151" s="280">
        <v>21.883333333333333</v>
      </c>
      <c r="H151" s="280">
        <v>25.383333333333333</v>
      </c>
      <c r="I151" s="280">
        <v>26.516666666666666</v>
      </c>
      <c r="J151" s="280">
        <v>27.133333333333333</v>
      </c>
      <c r="K151" s="278">
        <v>25.9</v>
      </c>
      <c r="L151" s="278">
        <v>24.15</v>
      </c>
      <c r="M151" s="278">
        <v>225.08792</v>
      </c>
    </row>
    <row r="152" spans="1:13">
      <c r="A152" s="302">
        <v>143</v>
      </c>
      <c r="B152" s="278" t="s">
        <v>271</v>
      </c>
      <c r="C152" s="278">
        <v>20.55</v>
      </c>
      <c r="D152" s="280">
        <v>20.766666666666666</v>
      </c>
      <c r="E152" s="280">
        <v>20.283333333333331</v>
      </c>
      <c r="F152" s="280">
        <v>20.016666666666666</v>
      </c>
      <c r="G152" s="280">
        <v>19.533333333333331</v>
      </c>
      <c r="H152" s="280">
        <v>21.033333333333331</v>
      </c>
      <c r="I152" s="280">
        <v>21.516666666666666</v>
      </c>
      <c r="J152" s="280">
        <v>21.783333333333331</v>
      </c>
      <c r="K152" s="278">
        <v>21.25</v>
      </c>
      <c r="L152" s="278">
        <v>20.5</v>
      </c>
      <c r="M152" s="278">
        <v>98.228080000000006</v>
      </c>
    </row>
    <row r="153" spans="1:13">
      <c r="A153" s="302">
        <v>144</v>
      </c>
      <c r="B153" s="278" t="s">
        <v>156</v>
      </c>
      <c r="C153" s="278">
        <v>87.25</v>
      </c>
      <c r="D153" s="280">
        <v>87.600000000000009</v>
      </c>
      <c r="E153" s="280">
        <v>85.450000000000017</v>
      </c>
      <c r="F153" s="280">
        <v>83.65</v>
      </c>
      <c r="G153" s="280">
        <v>81.500000000000014</v>
      </c>
      <c r="H153" s="280">
        <v>89.40000000000002</v>
      </c>
      <c r="I153" s="280">
        <v>91.550000000000026</v>
      </c>
      <c r="J153" s="280">
        <v>93.350000000000023</v>
      </c>
      <c r="K153" s="278">
        <v>89.75</v>
      </c>
      <c r="L153" s="278">
        <v>85.8</v>
      </c>
      <c r="M153" s="278">
        <v>132.8854</v>
      </c>
    </row>
    <row r="154" spans="1:13">
      <c r="A154" s="302">
        <v>145</v>
      </c>
      <c r="B154" s="278" t="s">
        <v>157</v>
      </c>
      <c r="C154" s="278">
        <v>97.05</v>
      </c>
      <c r="D154" s="280">
        <v>99.2</v>
      </c>
      <c r="E154" s="280">
        <v>94.600000000000009</v>
      </c>
      <c r="F154" s="280">
        <v>92.15</v>
      </c>
      <c r="G154" s="280">
        <v>87.550000000000011</v>
      </c>
      <c r="H154" s="280">
        <v>101.65</v>
      </c>
      <c r="I154" s="280">
        <v>106.25</v>
      </c>
      <c r="J154" s="280">
        <v>108.7</v>
      </c>
      <c r="K154" s="278">
        <v>103.8</v>
      </c>
      <c r="L154" s="278">
        <v>96.75</v>
      </c>
      <c r="M154" s="278">
        <v>240.55053000000001</v>
      </c>
    </row>
    <row r="155" spans="1:13">
      <c r="A155" s="302">
        <v>146</v>
      </c>
      <c r="B155" s="278" t="s">
        <v>151</v>
      </c>
      <c r="C155" s="278">
        <v>32.25</v>
      </c>
      <c r="D155" s="280">
        <v>32.9</v>
      </c>
      <c r="E155" s="280">
        <v>31.449999999999996</v>
      </c>
      <c r="F155" s="280">
        <v>30.65</v>
      </c>
      <c r="G155" s="280">
        <v>29.199999999999996</v>
      </c>
      <c r="H155" s="280">
        <v>33.699999999999996</v>
      </c>
      <c r="I155" s="280">
        <v>35.15</v>
      </c>
      <c r="J155" s="280">
        <v>35.949999999999996</v>
      </c>
      <c r="K155" s="278">
        <v>34.35</v>
      </c>
      <c r="L155" s="278">
        <v>32.1</v>
      </c>
      <c r="M155" s="278">
        <v>281.73572000000001</v>
      </c>
    </row>
    <row r="156" spans="1:13">
      <c r="A156" s="302">
        <v>147</v>
      </c>
      <c r="B156" s="278" t="s">
        <v>154</v>
      </c>
      <c r="C156" s="278">
        <v>16707.95</v>
      </c>
      <c r="D156" s="280">
        <v>16695.7</v>
      </c>
      <c r="E156" s="280">
        <v>16531.400000000001</v>
      </c>
      <c r="F156" s="280">
        <v>16354.850000000002</v>
      </c>
      <c r="G156" s="280">
        <v>16190.550000000003</v>
      </c>
      <c r="H156" s="280">
        <v>16872.25</v>
      </c>
      <c r="I156" s="280">
        <v>17036.549999999996</v>
      </c>
      <c r="J156" s="280">
        <v>17213.099999999999</v>
      </c>
      <c r="K156" s="278">
        <v>16860</v>
      </c>
      <c r="L156" s="278">
        <v>16519.150000000001</v>
      </c>
      <c r="M156" s="278">
        <v>2.0108600000000001</v>
      </c>
    </row>
    <row r="157" spans="1:13">
      <c r="A157" s="302">
        <v>148</v>
      </c>
      <c r="B157" s="278" t="s">
        <v>3163</v>
      </c>
      <c r="C157" s="278">
        <v>312.14999999999998</v>
      </c>
      <c r="D157" s="280">
        <v>313.31666666666666</v>
      </c>
      <c r="E157" s="280">
        <v>306.63333333333333</v>
      </c>
      <c r="F157" s="280">
        <v>301.11666666666667</v>
      </c>
      <c r="G157" s="280">
        <v>294.43333333333334</v>
      </c>
      <c r="H157" s="280">
        <v>318.83333333333331</v>
      </c>
      <c r="I157" s="280">
        <v>325.51666666666659</v>
      </c>
      <c r="J157" s="280">
        <v>331.0333333333333</v>
      </c>
      <c r="K157" s="278">
        <v>320</v>
      </c>
      <c r="L157" s="278">
        <v>307.8</v>
      </c>
      <c r="M157" s="278">
        <v>28.747890000000002</v>
      </c>
    </row>
    <row r="158" spans="1:13">
      <c r="A158" s="302">
        <v>149</v>
      </c>
      <c r="B158" s="278" t="s">
        <v>272</v>
      </c>
      <c r="C158" s="278">
        <v>383.2</v>
      </c>
      <c r="D158" s="280">
        <v>386.4666666666667</v>
      </c>
      <c r="E158" s="280">
        <v>376.73333333333341</v>
      </c>
      <c r="F158" s="280">
        <v>370.26666666666671</v>
      </c>
      <c r="G158" s="280">
        <v>360.53333333333342</v>
      </c>
      <c r="H158" s="280">
        <v>392.93333333333339</v>
      </c>
      <c r="I158" s="280">
        <v>402.66666666666674</v>
      </c>
      <c r="J158" s="280">
        <v>409.13333333333338</v>
      </c>
      <c r="K158" s="278">
        <v>396.2</v>
      </c>
      <c r="L158" s="278">
        <v>380</v>
      </c>
      <c r="M158" s="278">
        <v>3.7618</v>
      </c>
    </row>
    <row r="159" spans="1:13">
      <c r="A159" s="302">
        <v>150</v>
      </c>
      <c r="B159" s="278" t="s">
        <v>159</v>
      </c>
      <c r="C159" s="278">
        <v>83.1</v>
      </c>
      <c r="D159" s="280">
        <v>84.100000000000009</v>
      </c>
      <c r="E159" s="280">
        <v>81.550000000000011</v>
      </c>
      <c r="F159" s="280">
        <v>80</v>
      </c>
      <c r="G159" s="280">
        <v>77.45</v>
      </c>
      <c r="H159" s="280">
        <v>85.65000000000002</v>
      </c>
      <c r="I159" s="280">
        <v>88.2</v>
      </c>
      <c r="J159" s="280">
        <v>89.750000000000028</v>
      </c>
      <c r="K159" s="278">
        <v>86.65</v>
      </c>
      <c r="L159" s="278">
        <v>82.55</v>
      </c>
      <c r="M159" s="278">
        <v>330.82695999999999</v>
      </c>
    </row>
    <row r="160" spans="1:13">
      <c r="A160" s="302">
        <v>151</v>
      </c>
      <c r="B160" s="278" t="s">
        <v>158</v>
      </c>
      <c r="C160" s="278">
        <v>100.55</v>
      </c>
      <c r="D160" s="280">
        <v>100.88333333333333</v>
      </c>
      <c r="E160" s="280">
        <v>98.266666666666652</v>
      </c>
      <c r="F160" s="280">
        <v>95.98333333333332</v>
      </c>
      <c r="G160" s="280">
        <v>93.366666666666646</v>
      </c>
      <c r="H160" s="280">
        <v>103.16666666666666</v>
      </c>
      <c r="I160" s="280">
        <v>105.78333333333333</v>
      </c>
      <c r="J160" s="280">
        <v>108.06666666666666</v>
      </c>
      <c r="K160" s="278">
        <v>103.5</v>
      </c>
      <c r="L160" s="278">
        <v>98.6</v>
      </c>
      <c r="M160" s="278">
        <v>15.570169999999999</v>
      </c>
    </row>
    <row r="161" spans="1:13">
      <c r="A161" s="302">
        <v>152</v>
      </c>
      <c r="B161" s="278" t="s">
        <v>273</v>
      </c>
      <c r="C161" s="278">
        <v>2710.55</v>
      </c>
      <c r="D161" s="280">
        <v>2710.1833333333334</v>
      </c>
      <c r="E161" s="280">
        <v>2650.3666666666668</v>
      </c>
      <c r="F161" s="280">
        <v>2590.1833333333334</v>
      </c>
      <c r="G161" s="280">
        <v>2530.3666666666668</v>
      </c>
      <c r="H161" s="280">
        <v>2770.3666666666668</v>
      </c>
      <c r="I161" s="280">
        <v>2830.1833333333334</v>
      </c>
      <c r="J161" s="280">
        <v>2890.3666666666668</v>
      </c>
      <c r="K161" s="278">
        <v>2770</v>
      </c>
      <c r="L161" s="278">
        <v>2650</v>
      </c>
      <c r="M161" s="278">
        <v>0.55754000000000004</v>
      </c>
    </row>
    <row r="162" spans="1:13">
      <c r="A162" s="302">
        <v>153</v>
      </c>
      <c r="B162" s="278" t="s">
        <v>274</v>
      </c>
      <c r="C162" s="278">
        <v>1528.95</v>
      </c>
      <c r="D162" s="280">
        <v>1536.3166666666666</v>
      </c>
      <c r="E162" s="280">
        <v>1512.6333333333332</v>
      </c>
      <c r="F162" s="280">
        <v>1496.3166666666666</v>
      </c>
      <c r="G162" s="280">
        <v>1472.6333333333332</v>
      </c>
      <c r="H162" s="280">
        <v>1552.6333333333332</v>
      </c>
      <c r="I162" s="280">
        <v>1576.3166666666666</v>
      </c>
      <c r="J162" s="280">
        <v>1592.6333333333332</v>
      </c>
      <c r="K162" s="278">
        <v>1560</v>
      </c>
      <c r="L162" s="278">
        <v>1520</v>
      </c>
      <c r="M162" s="278">
        <v>1.8855</v>
      </c>
    </row>
    <row r="163" spans="1:13">
      <c r="A163" s="302">
        <v>154</v>
      </c>
      <c r="B163" s="278" t="s">
        <v>275</v>
      </c>
      <c r="C163" s="278">
        <v>222.35</v>
      </c>
      <c r="D163" s="280">
        <v>225.58333333333334</v>
      </c>
      <c r="E163" s="280">
        <v>216.76666666666668</v>
      </c>
      <c r="F163" s="280">
        <v>211.18333333333334</v>
      </c>
      <c r="G163" s="280">
        <v>202.36666666666667</v>
      </c>
      <c r="H163" s="280">
        <v>231.16666666666669</v>
      </c>
      <c r="I163" s="280">
        <v>239.98333333333335</v>
      </c>
      <c r="J163" s="280">
        <v>245.56666666666669</v>
      </c>
      <c r="K163" s="278">
        <v>234.4</v>
      </c>
      <c r="L163" s="278">
        <v>220</v>
      </c>
      <c r="M163" s="278">
        <v>11.334250000000001</v>
      </c>
    </row>
    <row r="164" spans="1:13">
      <c r="A164" s="302">
        <v>155</v>
      </c>
      <c r="B164" s="278" t="s">
        <v>160</v>
      </c>
      <c r="C164" s="278">
        <v>20753.900000000001</v>
      </c>
      <c r="D164" s="280">
        <v>20335.916666666668</v>
      </c>
      <c r="E164" s="280">
        <v>19477.983333333337</v>
      </c>
      <c r="F164" s="280">
        <v>18202.066666666669</v>
      </c>
      <c r="G164" s="280">
        <v>17344.133333333339</v>
      </c>
      <c r="H164" s="280">
        <v>21611.833333333336</v>
      </c>
      <c r="I164" s="280">
        <v>22469.766666666663</v>
      </c>
      <c r="J164" s="280">
        <v>23745.683333333334</v>
      </c>
      <c r="K164" s="278">
        <v>21193.85</v>
      </c>
      <c r="L164" s="278">
        <v>19060</v>
      </c>
      <c r="M164" s="278">
        <v>2.0421800000000001</v>
      </c>
    </row>
    <row r="165" spans="1:13">
      <c r="A165" s="302">
        <v>156</v>
      </c>
      <c r="B165" s="278" t="s">
        <v>162</v>
      </c>
      <c r="C165" s="278">
        <v>262.64999999999998</v>
      </c>
      <c r="D165" s="280">
        <v>263.38333333333333</v>
      </c>
      <c r="E165" s="280">
        <v>259.26666666666665</v>
      </c>
      <c r="F165" s="280">
        <v>255.88333333333333</v>
      </c>
      <c r="G165" s="280">
        <v>251.76666666666665</v>
      </c>
      <c r="H165" s="280">
        <v>266.76666666666665</v>
      </c>
      <c r="I165" s="280">
        <v>270.88333333333333</v>
      </c>
      <c r="J165" s="280">
        <v>274.26666666666665</v>
      </c>
      <c r="K165" s="278">
        <v>267.5</v>
      </c>
      <c r="L165" s="278">
        <v>260</v>
      </c>
      <c r="M165" s="278">
        <v>49.215209999999999</v>
      </c>
    </row>
    <row r="166" spans="1:13">
      <c r="A166" s="302">
        <v>157</v>
      </c>
      <c r="B166" s="278" t="s">
        <v>276</v>
      </c>
      <c r="C166" s="278">
        <v>3990.8</v>
      </c>
      <c r="D166" s="280">
        <v>4001.6</v>
      </c>
      <c r="E166" s="280">
        <v>3969.6499999999996</v>
      </c>
      <c r="F166" s="280">
        <v>3948.4999999999995</v>
      </c>
      <c r="G166" s="280">
        <v>3916.5499999999993</v>
      </c>
      <c r="H166" s="280">
        <v>4022.75</v>
      </c>
      <c r="I166" s="280">
        <v>4054.7</v>
      </c>
      <c r="J166" s="280">
        <v>4075.8500000000004</v>
      </c>
      <c r="K166" s="278">
        <v>4033.55</v>
      </c>
      <c r="L166" s="278">
        <v>3980.45</v>
      </c>
      <c r="M166" s="278">
        <v>0.47821999999999998</v>
      </c>
    </row>
    <row r="167" spans="1:13">
      <c r="A167" s="302">
        <v>158</v>
      </c>
      <c r="B167" s="278" t="s">
        <v>164</v>
      </c>
      <c r="C167" s="278">
        <v>1404.15</v>
      </c>
      <c r="D167" s="280">
        <v>1413.9333333333334</v>
      </c>
      <c r="E167" s="280">
        <v>1390.2166666666667</v>
      </c>
      <c r="F167" s="280">
        <v>1376.2833333333333</v>
      </c>
      <c r="G167" s="280">
        <v>1352.5666666666666</v>
      </c>
      <c r="H167" s="280">
        <v>1427.8666666666668</v>
      </c>
      <c r="I167" s="280">
        <v>1451.5833333333335</v>
      </c>
      <c r="J167" s="280">
        <v>1465.5166666666669</v>
      </c>
      <c r="K167" s="278">
        <v>1437.65</v>
      </c>
      <c r="L167" s="278">
        <v>1400</v>
      </c>
      <c r="M167" s="278">
        <v>9.5790900000000008</v>
      </c>
    </row>
    <row r="168" spans="1:13">
      <c r="A168" s="302">
        <v>159</v>
      </c>
      <c r="B168" s="278" t="s">
        <v>161</v>
      </c>
      <c r="C168" s="278">
        <v>1240.4000000000001</v>
      </c>
      <c r="D168" s="280">
        <v>1253.4666666666667</v>
      </c>
      <c r="E168" s="280">
        <v>1211.9333333333334</v>
      </c>
      <c r="F168" s="280">
        <v>1183.4666666666667</v>
      </c>
      <c r="G168" s="280">
        <v>1141.9333333333334</v>
      </c>
      <c r="H168" s="280">
        <v>1281.9333333333334</v>
      </c>
      <c r="I168" s="280">
        <v>1323.4666666666667</v>
      </c>
      <c r="J168" s="280">
        <v>1351.9333333333334</v>
      </c>
      <c r="K168" s="278">
        <v>1295</v>
      </c>
      <c r="L168" s="278">
        <v>1225</v>
      </c>
      <c r="M168" s="278">
        <v>23.052299999999999</v>
      </c>
    </row>
    <row r="169" spans="1:13">
      <c r="A169" s="302">
        <v>160</v>
      </c>
      <c r="B169" s="278" t="s">
        <v>163</v>
      </c>
      <c r="C169" s="278">
        <v>87.95</v>
      </c>
      <c r="D169" s="280">
        <v>88.966666666666654</v>
      </c>
      <c r="E169" s="280">
        <v>85.983333333333306</v>
      </c>
      <c r="F169" s="280">
        <v>84.016666666666652</v>
      </c>
      <c r="G169" s="280">
        <v>81.033333333333303</v>
      </c>
      <c r="H169" s="280">
        <v>90.933333333333309</v>
      </c>
      <c r="I169" s="280">
        <v>93.916666666666657</v>
      </c>
      <c r="J169" s="280">
        <v>95.883333333333312</v>
      </c>
      <c r="K169" s="278">
        <v>91.95</v>
      </c>
      <c r="L169" s="278">
        <v>87</v>
      </c>
      <c r="M169" s="278">
        <v>105.00702</v>
      </c>
    </row>
    <row r="170" spans="1:13">
      <c r="A170" s="302">
        <v>161</v>
      </c>
      <c r="B170" s="278" t="s">
        <v>166</v>
      </c>
      <c r="C170" s="278">
        <v>178.5</v>
      </c>
      <c r="D170" s="280">
        <v>181.29999999999998</v>
      </c>
      <c r="E170" s="280">
        <v>174.19999999999996</v>
      </c>
      <c r="F170" s="280">
        <v>169.89999999999998</v>
      </c>
      <c r="G170" s="280">
        <v>162.79999999999995</v>
      </c>
      <c r="H170" s="280">
        <v>185.59999999999997</v>
      </c>
      <c r="I170" s="280">
        <v>192.7</v>
      </c>
      <c r="J170" s="280">
        <v>196.99999999999997</v>
      </c>
      <c r="K170" s="278">
        <v>188.4</v>
      </c>
      <c r="L170" s="278">
        <v>177</v>
      </c>
      <c r="M170" s="278">
        <v>185.12376</v>
      </c>
    </row>
    <row r="171" spans="1:13">
      <c r="A171" s="302">
        <v>162</v>
      </c>
      <c r="B171" s="278" t="s">
        <v>277</v>
      </c>
      <c r="C171" s="278">
        <v>226.8</v>
      </c>
      <c r="D171" s="280">
        <v>228.25</v>
      </c>
      <c r="E171" s="280">
        <v>212.6</v>
      </c>
      <c r="F171" s="280">
        <v>198.4</v>
      </c>
      <c r="G171" s="280">
        <v>182.75</v>
      </c>
      <c r="H171" s="280">
        <v>242.45</v>
      </c>
      <c r="I171" s="280">
        <v>258.09999999999997</v>
      </c>
      <c r="J171" s="280">
        <v>272.29999999999995</v>
      </c>
      <c r="K171" s="278">
        <v>243.9</v>
      </c>
      <c r="L171" s="278">
        <v>214.05</v>
      </c>
      <c r="M171" s="278">
        <v>10.11605</v>
      </c>
    </row>
    <row r="172" spans="1:13">
      <c r="A172" s="302">
        <v>163</v>
      </c>
      <c r="B172" s="278" t="s">
        <v>278</v>
      </c>
      <c r="C172" s="278">
        <v>9953.5499999999993</v>
      </c>
      <c r="D172" s="280">
        <v>9931.4</v>
      </c>
      <c r="E172" s="280">
        <v>9812.7999999999993</v>
      </c>
      <c r="F172" s="280">
        <v>9672.0499999999993</v>
      </c>
      <c r="G172" s="280">
        <v>9553.4499999999989</v>
      </c>
      <c r="H172" s="280">
        <v>10072.15</v>
      </c>
      <c r="I172" s="280">
        <v>10190.750000000002</v>
      </c>
      <c r="J172" s="280">
        <v>10331.5</v>
      </c>
      <c r="K172" s="278">
        <v>10050</v>
      </c>
      <c r="L172" s="278">
        <v>9790.65</v>
      </c>
      <c r="M172" s="278">
        <v>9.3820000000000001E-2</v>
      </c>
    </row>
    <row r="173" spans="1:13">
      <c r="A173" s="302">
        <v>164</v>
      </c>
      <c r="B173" s="278" t="s">
        <v>165</v>
      </c>
      <c r="C173" s="278">
        <v>36.5</v>
      </c>
      <c r="D173" s="280">
        <v>37.050000000000004</v>
      </c>
      <c r="E173" s="280">
        <v>35.70000000000001</v>
      </c>
      <c r="F173" s="280">
        <v>34.900000000000006</v>
      </c>
      <c r="G173" s="280">
        <v>33.550000000000011</v>
      </c>
      <c r="H173" s="280">
        <v>37.850000000000009</v>
      </c>
      <c r="I173" s="280">
        <v>39.200000000000003</v>
      </c>
      <c r="J173" s="280">
        <v>40.000000000000007</v>
      </c>
      <c r="K173" s="278">
        <v>38.4</v>
      </c>
      <c r="L173" s="278">
        <v>36.25</v>
      </c>
      <c r="M173" s="278">
        <v>706.21046000000001</v>
      </c>
    </row>
    <row r="174" spans="1:13">
      <c r="A174" s="302">
        <v>165</v>
      </c>
      <c r="B174" s="278" t="s">
        <v>279</v>
      </c>
      <c r="C174" s="278">
        <v>347.6</v>
      </c>
      <c r="D174" s="280">
        <v>351.61666666666662</v>
      </c>
      <c r="E174" s="280">
        <v>335.98333333333323</v>
      </c>
      <c r="F174" s="280">
        <v>324.36666666666662</v>
      </c>
      <c r="G174" s="280">
        <v>308.73333333333323</v>
      </c>
      <c r="H174" s="280">
        <v>363.23333333333323</v>
      </c>
      <c r="I174" s="280">
        <v>378.86666666666656</v>
      </c>
      <c r="J174" s="280">
        <v>390.48333333333323</v>
      </c>
      <c r="K174" s="278">
        <v>367.25</v>
      </c>
      <c r="L174" s="278">
        <v>340</v>
      </c>
      <c r="M174" s="278">
        <v>10.8843</v>
      </c>
    </row>
    <row r="175" spans="1:13">
      <c r="A175" s="302">
        <v>166</v>
      </c>
      <c r="B175" s="278" t="s">
        <v>169</v>
      </c>
      <c r="C175" s="278">
        <v>185.75</v>
      </c>
      <c r="D175" s="280">
        <v>191.15</v>
      </c>
      <c r="E175" s="280">
        <v>176.60000000000002</v>
      </c>
      <c r="F175" s="280">
        <v>167.45000000000002</v>
      </c>
      <c r="G175" s="280">
        <v>152.90000000000003</v>
      </c>
      <c r="H175" s="280">
        <v>200.3</v>
      </c>
      <c r="I175" s="280">
        <v>214.85000000000002</v>
      </c>
      <c r="J175" s="280">
        <v>224</v>
      </c>
      <c r="K175" s="278">
        <v>205.7</v>
      </c>
      <c r="L175" s="278">
        <v>182</v>
      </c>
      <c r="M175" s="278">
        <v>884.90679999999998</v>
      </c>
    </row>
    <row r="176" spans="1:13">
      <c r="A176" s="302">
        <v>167</v>
      </c>
      <c r="B176" s="278" t="s">
        <v>170</v>
      </c>
      <c r="C176" s="278">
        <v>112.9</v>
      </c>
      <c r="D176" s="280">
        <v>113.13333333333333</v>
      </c>
      <c r="E176" s="280">
        <v>110.76666666666665</v>
      </c>
      <c r="F176" s="280">
        <v>108.63333333333333</v>
      </c>
      <c r="G176" s="280">
        <v>106.26666666666665</v>
      </c>
      <c r="H176" s="280">
        <v>115.26666666666665</v>
      </c>
      <c r="I176" s="280">
        <v>117.63333333333333</v>
      </c>
      <c r="J176" s="280">
        <v>119.76666666666665</v>
      </c>
      <c r="K176" s="278">
        <v>115.5</v>
      </c>
      <c r="L176" s="278">
        <v>111</v>
      </c>
      <c r="M176" s="278">
        <v>67.685850000000002</v>
      </c>
    </row>
    <row r="177" spans="1:13">
      <c r="A177" s="302">
        <v>168</v>
      </c>
      <c r="B177" s="278" t="s">
        <v>280</v>
      </c>
      <c r="C177" s="278">
        <v>485.9</v>
      </c>
      <c r="D177" s="280">
        <v>486.05</v>
      </c>
      <c r="E177" s="280">
        <v>477.1</v>
      </c>
      <c r="F177" s="280">
        <v>468.3</v>
      </c>
      <c r="G177" s="280">
        <v>459.35</v>
      </c>
      <c r="H177" s="280">
        <v>494.85</v>
      </c>
      <c r="I177" s="280">
        <v>503.79999999999995</v>
      </c>
      <c r="J177" s="280">
        <v>512.6</v>
      </c>
      <c r="K177" s="278">
        <v>495</v>
      </c>
      <c r="L177" s="278">
        <v>477.25</v>
      </c>
      <c r="M177" s="278">
        <v>1.9979199999999999</v>
      </c>
    </row>
    <row r="178" spans="1:13">
      <c r="A178" s="302">
        <v>169</v>
      </c>
      <c r="B178" s="278" t="s">
        <v>171</v>
      </c>
      <c r="C178" s="278">
        <v>1727.85</v>
      </c>
      <c r="D178" s="280">
        <v>1737.4166666666667</v>
      </c>
      <c r="E178" s="280">
        <v>1702.1333333333334</v>
      </c>
      <c r="F178" s="280">
        <v>1676.4166666666667</v>
      </c>
      <c r="G178" s="280">
        <v>1641.1333333333334</v>
      </c>
      <c r="H178" s="280">
        <v>1763.1333333333334</v>
      </c>
      <c r="I178" s="280">
        <v>1798.4166666666667</v>
      </c>
      <c r="J178" s="280">
        <v>1824.1333333333334</v>
      </c>
      <c r="K178" s="278">
        <v>1772.7</v>
      </c>
      <c r="L178" s="278">
        <v>1711.7</v>
      </c>
      <c r="M178" s="278">
        <v>238.08524</v>
      </c>
    </row>
    <row r="179" spans="1:13">
      <c r="A179" s="302">
        <v>170</v>
      </c>
      <c r="B179" s="278" t="s">
        <v>281</v>
      </c>
      <c r="C179" s="278">
        <v>780.75</v>
      </c>
      <c r="D179" s="280">
        <v>788.76666666666677</v>
      </c>
      <c r="E179" s="280">
        <v>767.53333333333353</v>
      </c>
      <c r="F179" s="280">
        <v>754.31666666666672</v>
      </c>
      <c r="G179" s="280">
        <v>733.08333333333348</v>
      </c>
      <c r="H179" s="280">
        <v>801.98333333333358</v>
      </c>
      <c r="I179" s="280">
        <v>823.21666666666692</v>
      </c>
      <c r="J179" s="280">
        <v>836.43333333333362</v>
      </c>
      <c r="K179" s="278">
        <v>810</v>
      </c>
      <c r="L179" s="278">
        <v>775.55</v>
      </c>
      <c r="M179" s="278">
        <v>16.990629999999999</v>
      </c>
    </row>
    <row r="180" spans="1:13">
      <c r="A180" s="302">
        <v>171</v>
      </c>
      <c r="B180" s="278" t="s">
        <v>176</v>
      </c>
      <c r="C180" s="278">
        <v>3601.35</v>
      </c>
      <c r="D180" s="280">
        <v>3646.85</v>
      </c>
      <c r="E180" s="280">
        <v>3536.5499999999997</v>
      </c>
      <c r="F180" s="280">
        <v>3471.75</v>
      </c>
      <c r="G180" s="280">
        <v>3361.45</v>
      </c>
      <c r="H180" s="280">
        <v>3711.6499999999996</v>
      </c>
      <c r="I180" s="280">
        <v>3821.95</v>
      </c>
      <c r="J180" s="280">
        <v>3886.7499999999995</v>
      </c>
      <c r="K180" s="278">
        <v>3757.15</v>
      </c>
      <c r="L180" s="278">
        <v>3582.05</v>
      </c>
      <c r="M180" s="278">
        <v>3.51709</v>
      </c>
    </row>
    <row r="181" spans="1:13">
      <c r="A181" s="302">
        <v>172</v>
      </c>
      <c r="B181" s="278" t="s">
        <v>174</v>
      </c>
      <c r="C181" s="278">
        <v>22566.25</v>
      </c>
      <c r="D181" s="280">
        <v>22654.75</v>
      </c>
      <c r="E181" s="280">
        <v>22241.5</v>
      </c>
      <c r="F181" s="280">
        <v>21916.75</v>
      </c>
      <c r="G181" s="280">
        <v>21503.5</v>
      </c>
      <c r="H181" s="280">
        <v>22979.5</v>
      </c>
      <c r="I181" s="280">
        <v>23392.75</v>
      </c>
      <c r="J181" s="280">
        <v>23717.5</v>
      </c>
      <c r="K181" s="278">
        <v>23068</v>
      </c>
      <c r="L181" s="278">
        <v>22330</v>
      </c>
      <c r="M181" s="278">
        <v>0.67022000000000004</v>
      </c>
    </row>
    <row r="182" spans="1:13">
      <c r="A182" s="302">
        <v>173</v>
      </c>
      <c r="B182" s="278" t="s">
        <v>177</v>
      </c>
      <c r="C182" s="278">
        <v>682.25</v>
      </c>
      <c r="D182" s="280">
        <v>692.94999999999993</v>
      </c>
      <c r="E182" s="280">
        <v>667.29999999999984</v>
      </c>
      <c r="F182" s="280">
        <v>652.34999999999991</v>
      </c>
      <c r="G182" s="280">
        <v>626.69999999999982</v>
      </c>
      <c r="H182" s="280">
        <v>707.89999999999986</v>
      </c>
      <c r="I182" s="280">
        <v>733.55</v>
      </c>
      <c r="J182" s="280">
        <v>748.49999999999989</v>
      </c>
      <c r="K182" s="278">
        <v>718.6</v>
      </c>
      <c r="L182" s="278">
        <v>678</v>
      </c>
      <c r="M182" s="278">
        <v>91.87903</v>
      </c>
    </row>
    <row r="183" spans="1:13">
      <c r="A183" s="302">
        <v>174</v>
      </c>
      <c r="B183" s="278" t="s">
        <v>175</v>
      </c>
      <c r="C183" s="278">
        <v>1094.3</v>
      </c>
      <c r="D183" s="280">
        <v>1104.8</v>
      </c>
      <c r="E183" s="280">
        <v>1077.5999999999999</v>
      </c>
      <c r="F183" s="280">
        <v>1060.8999999999999</v>
      </c>
      <c r="G183" s="280">
        <v>1033.6999999999998</v>
      </c>
      <c r="H183" s="280">
        <v>1121.5</v>
      </c>
      <c r="I183" s="280">
        <v>1148.7000000000003</v>
      </c>
      <c r="J183" s="280">
        <v>1165.4000000000001</v>
      </c>
      <c r="K183" s="278">
        <v>1132</v>
      </c>
      <c r="L183" s="278">
        <v>1088.0999999999999</v>
      </c>
      <c r="M183" s="278">
        <v>6.7770700000000001</v>
      </c>
    </row>
    <row r="184" spans="1:13">
      <c r="A184" s="302">
        <v>175</v>
      </c>
      <c r="B184" s="278" t="s">
        <v>173</v>
      </c>
      <c r="C184" s="278">
        <v>184.6</v>
      </c>
      <c r="D184" s="280">
        <v>187.79999999999998</v>
      </c>
      <c r="E184" s="280">
        <v>180.69999999999996</v>
      </c>
      <c r="F184" s="280">
        <v>176.79999999999998</v>
      </c>
      <c r="G184" s="280">
        <v>169.69999999999996</v>
      </c>
      <c r="H184" s="280">
        <v>191.69999999999996</v>
      </c>
      <c r="I184" s="280">
        <v>198.79999999999998</v>
      </c>
      <c r="J184" s="280">
        <v>202.69999999999996</v>
      </c>
      <c r="K184" s="278">
        <v>194.9</v>
      </c>
      <c r="L184" s="278">
        <v>183.9</v>
      </c>
      <c r="M184" s="278">
        <v>746.70205999999996</v>
      </c>
    </row>
    <row r="185" spans="1:13">
      <c r="A185" s="302">
        <v>176</v>
      </c>
      <c r="B185" s="278" t="s">
        <v>172</v>
      </c>
      <c r="C185" s="278">
        <v>30.85</v>
      </c>
      <c r="D185" s="280">
        <v>31.566666666666674</v>
      </c>
      <c r="E185" s="280">
        <v>29.683333333333344</v>
      </c>
      <c r="F185" s="280">
        <v>28.516666666666669</v>
      </c>
      <c r="G185" s="280">
        <v>26.63333333333334</v>
      </c>
      <c r="H185" s="280">
        <v>32.733333333333348</v>
      </c>
      <c r="I185" s="280">
        <v>34.616666666666681</v>
      </c>
      <c r="J185" s="280">
        <v>35.783333333333353</v>
      </c>
      <c r="K185" s="278">
        <v>33.450000000000003</v>
      </c>
      <c r="L185" s="278">
        <v>30.4</v>
      </c>
      <c r="M185" s="278">
        <v>498.44402000000002</v>
      </c>
    </row>
    <row r="186" spans="1:13">
      <c r="A186" s="302">
        <v>177</v>
      </c>
      <c r="B186" s="278" t="s">
        <v>282</v>
      </c>
      <c r="C186" s="278">
        <v>113.7</v>
      </c>
      <c r="D186" s="280">
        <v>116.23333333333333</v>
      </c>
      <c r="E186" s="280">
        <v>110.46666666666667</v>
      </c>
      <c r="F186" s="280">
        <v>107.23333333333333</v>
      </c>
      <c r="G186" s="280">
        <v>101.46666666666667</v>
      </c>
      <c r="H186" s="280">
        <v>119.46666666666667</v>
      </c>
      <c r="I186" s="280">
        <v>125.23333333333335</v>
      </c>
      <c r="J186" s="280">
        <v>128.46666666666667</v>
      </c>
      <c r="K186" s="278">
        <v>122</v>
      </c>
      <c r="L186" s="278">
        <v>113</v>
      </c>
      <c r="M186" s="278">
        <v>27.89875</v>
      </c>
    </row>
    <row r="187" spans="1:13">
      <c r="A187" s="302">
        <v>178</v>
      </c>
      <c r="B187" s="278" t="s">
        <v>179</v>
      </c>
      <c r="C187" s="278">
        <v>484.4</v>
      </c>
      <c r="D187" s="280">
        <v>489.59999999999997</v>
      </c>
      <c r="E187" s="280">
        <v>475.79999999999995</v>
      </c>
      <c r="F187" s="280">
        <v>467.2</v>
      </c>
      <c r="G187" s="280">
        <v>453.4</v>
      </c>
      <c r="H187" s="280">
        <v>498.19999999999993</v>
      </c>
      <c r="I187" s="280">
        <v>512</v>
      </c>
      <c r="J187" s="280">
        <v>520.59999999999991</v>
      </c>
      <c r="K187" s="278">
        <v>503.4</v>
      </c>
      <c r="L187" s="278">
        <v>481</v>
      </c>
      <c r="M187" s="278">
        <v>85.67595</v>
      </c>
    </row>
    <row r="188" spans="1:13">
      <c r="A188" s="302">
        <v>179</v>
      </c>
      <c r="B188" s="278" t="s">
        <v>180</v>
      </c>
      <c r="C188" s="278">
        <v>396.95</v>
      </c>
      <c r="D188" s="280">
        <v>403.26666666666671</v>
      </c>
      <c r="E188" s="280">
        <v>388.78333333333342</v>
      </c>
      <c r="F188" s="280">
        <v>380.61666666666673</v>
      </c>
      <c r="G188" s="280">
        <v>366.13333333333344</v>
      </c>
      <c r="H188" s="280">
        <v>411.43333333333339</v>
      </c>
      <c r="I188" s="280">
        <v>425.91666666666663</v>
      </c>
      <c r="J188" s="280">
        <v>434.08333333333337</v>
      </c>
      <c r="K188" s="278">
        <v>417.75</v>
      </c>
      <c r="L188" s="278">
        <v>395.1</v>
      </c>
      <c r="M188" s="278">
        <v>32.100499999999997</v>
      </c>
    </row>
    <row r="189" spans="1:13">
      <c r="A189" s="302">
        <v>180</v>
      </c>
      <c r="B189" s="278" t="s">
        <v>283</v>
      </c>
      <c r="C189" s="278">
        <v>411.15</v>
      </c>
      <c r="D189" s="280">
        <v>413.48333333333335</v>
      </c>
      <c r="E189" s="280">
        <v>404.66666666666669</v>
      </c>
      <c r="F189" s="280">
        <v>398.18333333333334</v>
      </c>
      <c r="G189" s="280">
        <v>389.36666666666667</v>
      </c>
      <c r="H189" s="280">
        <v>419.9666666666667</v>
      </c>
      <c r="I189" s="280">
        <v>428.7833333333333</v>
      </c>
      <c r="J189" s="280">
        <v>435.26666666666671</v>
      </c>
      <c r="K189" s="278">
        <v>422.3</v>
      </c>
      <c r="L189" s="278">
        <v>407</v>
      </c>
      <c r="M189" s="278">
        <v>4.31907</v>
      </c>
    </row>
    <row r="190" spans="1:13">
      <c r="A190" s="302">
        <v>181</v>
      </c>
      <c r="B190" s="278" t="s">
        <v>193</v>
      </c>
      <c r="C190" s="278">
        <v>380.6</v>
      </c>
      <c r="D190" s="280">
        <v>383.41666666666669</v>
      </c>
      <c r="E190" s="280">
        <v>375.88333333333338</v>
      </c>
      <c r="F190" s="280">
        <v>371.16666666666669</v>
      </c>
      <c r="G190" s="280">
        <v>363.63333333333338</v>
      </c>
      <c r="H190" s="280">
        <v>388.13333333333338</v>
      </c>
      <c r="I190" s="280">
        <v>395.66666666666669</v>
      </c>
      <c r="J190" s="280">
        <v>400.38333333333338</v>
      </c>
      <c r="K190" s="278">
        <v>390.95</v>
      </c>
      <c r="L190" s="278">
        <v>378.7</v>
      </c>
      <c r="M190" s="278">
        <v>23.27148</v>
      </c>
    </row>
    <row r="191" spans="1:13">
      <c r="A191" s="302">
        <v>182</v>
      </c>
      <c r="B191" s="278" t="s">
        <v>188</v>
      </c>
      <c r="C191" s="278">
        <v>2042.2</v>
      </c>
      <c r="D191" s="280">
        <v>2046.0166666666664</v>
      </c>
      <c r="E191" s="280">
        <v>2027.7833333333328</v>
      </c>
      <c r="F191" s="280">
        <v>2013.3666666666663</v>
      </c>
      <c r="G191" s="280">
        <v>1995.1333333333328</v>
      </c>
      <c r="H191" s="280">
        <v>2060.4333333333329</v>
      </c>
      <c r="I191" s="280">
        <v>2078.6666666666665</v>
      </c>
      <c r="J191" s="280">
        <v>2093.083333333333</v>
      </c>
      <c r="K191" s="278">
        <v>2064.25</v>
      </c>
      <c r="L191" s="278">
        <v>2031.6</v>
      </c>
      <c r="M191" s="278">
        <v>25.60951</v>
      </c>
    </row>
    <row r="192" spans="1:13">
      <c r="A192" s="302">
        <v>183</v>
      </c>
      <c r="B192" s="278" t="s">
        <v>3466</v>
      </c>
      <c r="C192" s="278">
        <v>383.1</v>
      </c>
      <c r="D192" s="280">
        <v>385.7833333333333</v>
      </c>
      <c r="E192" s="280">
        <v>376.66666666666663</v>
      </c>
      <c r="F192" s="280">
        <v>370.23333333333335</v>
      </c>
      <c r="G192" s="280">
        <v>361.11666666666667</v>
      </c>
      <c r="H192" s="280">
        <v>392.21666666666658</v>
      </c>
      <c r="I192" s="280">
        <v>401.33333333333326</v>
      </c>
      <c r="J192" s="280">
        <v>407.76666666666654</v>
      </c>
      <c r="K192" s="278">
        <v>394.9</v>
      </c>
      <c r="L192" s="278">
        <v>379.35</v>
      </c>
      <c r="M192" s="278">
        <v>38.894950000000001</v>
      </c>
    </row>
    <row r="193" spans="1:13">
      <c r="A193" s="302">
        <v>184</v>
      </c>
      <c r="B193" s="278" t="s">
        <v>185</v>
      </c>
      <c r="C193" s="278">
        <v>43</v>
      </c>
      <c r="D193" s="280">
        <v>43.716666666666669</v>
      </c>
      <c r="E193" s="280">
        <v>41.983333333333334</v>
      </c>
      <c r="F193" s="280">
        <v>40.966666666666669</v>
      </c>
      <c r="G193" s="280">
        <v>39.233333333333334</v>
      </c>
      <c r="H193" s="280">
        <v>44.733333333333334</v>
      </c>
      <c r="I193" s="280">
        <v>46.466666666666669</v>
      </c>
      <c r="J193" s="280">
        <v>47.483333333333334</v>
      </c>
      <c r="K193" s="278">
        <v>45.45</v>
      </c>
      <c r="L193" s="278">
        <v>42.7</v>
      </c>
      <c r="M193" s="278">
        <v>120.70075</v>
      </c>
    </row>
    <row r="194" spans="1:13">
      <c r="A194" s="302">
        <v>185</v>
      </c>
      <c r="B194" s="278" t="s">
        <v>184</v>
      </c>
      <c r="C194" s="278">
        <v>104.8</v>
      </c>
      <c r="D194" s="280">
        <v>106.60000000000001</v>
      </c>
      <c r="E194" s="280">
        <v>102.40000000000002</v>
      </c>
      <c r="F194" s="280">
        <v>100.00000000000001</v>
      </c>
      <c r="G194" s="280">
        <v>95.800000000000026</v>
      </c>
      <c r="H194" s="280">
        <v>109.00000000000001</v>
      </c>
      <c r="I194" s="280">
        <v>113.2</v>
      </c>
      <c r="J194" s="280">
        <v>115.60000000000001</v>
      </c>
      <c r="K194" s="278">
        <v>110.8</v>
      </c>
      <c r="L194" s="278">
        <v>104.2</v>
      </c>
      <c r="M194" s="278">
        <v>1254.62474</v>
      </c>
    </row>
    <row r="195" spans="1:13">
      <c r="A195" s="302">
        <v>186</v>
      </c>
      <c r="B195" s="278" t="s">
        <v>186</v>
      </c>
      <c r="C195" s="278">
        <v>43.25</v>
      </c>
      <c r="D195" s="280">
        <v>43.533333333333339</v>
      </c>
      <c r="E195" s="280">
        <v>42.416666666666679</v>
      </c>
      <c r="F195" s="280">
        <v>41.583333333333343</v>
      </c>
      <c r="G195" s="280">
        <v>40.466666666666683</v>
      </c>
      <c r="H195" s="280">
        <v>44.366666666666674</v>
      </c>
      <c r="I195" s="280">
        <v>45.483333333333334</v>
      </c>
      <c r="J195" s="280">
        <v>46.31666666666667</v>
      </c>
      <c r="K195" s="278">
        <v>44.65</v>
      </c>
      <c r="L195" s="278">
        <v>42.7</v>
      </c>
      <c r="M195" s="278">
        <v>405.92890999999997</v>
      </c>
    </row>
    <row r="196" spans="1:13">
      <c r="A196" s="302">
        <v>187</v>
      </c>
      <c r="B196" s="278" t="s">
        <v>187</v>
      </c>
      <c r="C196" s="278">
        <v>326.05</v>
      </c>
      <c r="D196" s="280">
        <v>329.65000000000003</v>
      </c>
      <c r="E196" s="280">
        <v>321.15000000000009</v>
      </c>
      <c r="F196" s="280">
        <v>316.25000000000006</v>
      </c>
      <c r="G196" s="280">
        <v>307.75000000000011</v>
      </c>
      <c r="H196" s="280">
        <v>334.55000000000007</v>
      </c>
      <c r="I196" s="280">
        <v>343.04999999999995</v>
      </c>
      <c r="J196" s="280">
        <v>347.95000000000005</v>
      </c>
      <c r="K196" s="278">
        <v>338.15</v>
      </c>
      <c r="L196" s="278">
        <v>324.75</v>
      </c>
      <c r="M196" s="278">
        <v>207.82955999999999</v>
      </c>
    </row>
    <row r="197" spans="1:13">
      <c r="A197" s="302">
        <v>188</v>
      </c>
      <c r="B197" s="269" t="s">
        <v>189</v>
      </c>
      <c r="C197" s="269">
        <v>560.95000000000005</v>
      </c>
      <c r="D197" s="309">
        <v>560.44999999999993</v>
      </c>
      <c r="E197" s="309">
        <v>554.89999999999986</v>
      </c>
      <c r="F197" s="309">
        <v>548.84999999999991</v>
      </c>
      <c r="G197" s="309">
        <v>543.29999999999984</v>
      </c>
      <c r="H197" s="309">
        <v>566.49999999999989</v>
      </c>
      <c r="I197" s="309">
        <v>572.04999999999984</v>
      </c>
      <c r="J197" s="309">
        <v>578.09999999999991</v>
      </c>
      <c r="K197" s="269">
        <v>566</v>
      </c>
      <c r="L197" s="269">
        <v>554.4</v>
      </c>
      <c r="M197" s="269">
        <v>35.004869999999997</v>
      </c>
    </row>
    <row r="198" spans="1:13">
      <c r="A198" s="302">
        <v>189</v>
      </c>
      <c r="B198" s="269" t="s">
        <v>284</v>
      </c>
      <c r="C198" s="269">
        <v>120.75</v>
      </c>
      <c r="D198" s="309">
        <v>121.98333333333333</v>
      </c>
      <c r="E198" s="309">
        <v>119.06666666666666</v>
      </c>
      <c r="F198" s="309">
        <v>117.38333333333333</v>
      </c>
      <c r="G198" s="309">
        <v>114.46666666666665</v>
      </c>
      <c r="H198" s="309">
        <v>123.66666666666667</v>
      </c>
      <c r="I198" s="309">
        <v>126.58333333333333</v>
      </c>
      <c r="J198" s="309">
        <v>128.26666666666668</v>
      </c>
      <c r="K198" s="269">
        <v>124.9</v>
      </c>
      <c r="L198" s="269">
        <v>120.3</v>
      </c>
      <c r="M198" s="269">
        <v>3.1692999999999998</v>
      </c>
    </row>
    <row r="199" spans="1:13">
      <c r="A199" s="302">
        <v>190</v>
      </c>
      <c r="B199" s="269" t="s">
        <v>168</v>
      </c>
      <c r="C199" s="269">
        <v>618.4</v>
      </c>
      <c r="D199" s="309">
        <v>628.93333333333328</v>
      </c>
      <c r="E199" s="309">
        <v>602.51666666666654</v>
      </c>
      <c r="F199" s="309">
        <v>586.63333333333321</v>
      </c>
      <c r="G199" s="309">
        <v>560.21666666666647</v>
      </c>
      <c r="H199" s="309">
        <v>644.81666666666661</v>
      </c>
      <c r="I199" s="309">
        <v>671.23333333333335</v>
      </c>
      <c r="J199" s="309">
        <v>687.11666666666667</v>
      </c>
      <c r="K199" s="269">
        <v>655.35</v>
      </c>
      <c r="L199" s="269">
        <v>613.04999999999995</v>
      </c>
      <c r="M199" s="269">
        <v>6.9728899999999996</v>
      </c>
    </row>
    <row r="200" spans="1:13">
      <c r="A200" s="302">
        <v>191</v>
      </c>
      <c r="B200" s="269" t="s">
        <v>190</v>
      </c>
      <c r="C200" s="269">
        <v>988.2</v>
      </c>
      <c r="D200" s="309">
        <v>999.7833333333333</v>
      </c>
      <c r="E200" s="309">
        <v>973.56666666666661</v>
      </c>
      <c r="F200" s="309">
        <v>958.93333333333328</v>
      </c>
      <c r="G200" s="309">
        <v>932.71666666666658</v>
      </c>
      <c r="H200" s="309">
        <v>1014.4166666666666</v>
      </c>
      <c r="I200" s="309">
        <v>1040.6333333333332</v>
      </c>
      <c r="J200" s="309">
        <v>1055.2666666666667</v>
      </c>
      <c r="K200" s="269">
        <v>1026</v>
      </c>
      <c r="L200" s="269">
        <v>985.15</v>
      </c>
      <c r="M200" s="269">
        <v>34.517270000000003</v>
      </c>
    </row>
    <row r="201" spans="1:13">
      <c r="A201" s="302">
        <v>192</v>
      </c>
      <c r="B201" s="269" t="s">
        <v>191</v>
      </c>
      <c r="C201" s="269">
        <v>2462.0500000000002</v>
      </c>
      <c r="D201" s="309">
        <v>2505</v>
      </c>
      <c r="E201" s="309">
        <v>2406</v>
      </c>
      <c r="F201" s="309">
        <v>2349.9499999999998</v>
      </c>
      <c r="G201" s="309">
        <v>2250.9499999999998</v>
      </c>
      <c r="H201" s="309">
        <v>2561.0500000000002</v>
      </c>
      <c r="I201" s="309">
        <v>2660.05</v>
      </c>
      <c r="J201" s="309">
        <v>2716.1000000000004</v>
      </c>
      <c r="K201" s="269">
        <v>2604</v>
      </c>
      <c r="L201" s="269">
        <v>2448.9499999999998</v>
      </c>
      <c r="M201" s="269">
        <v>3.99295</v>
      </c>
    </row>
    <row r="202" spans="1:13">
      <c r="A202" s="302">
        <v>193</v>
      </c>
      <c r="B202" s="269" t="s">
        <v>192</v>
      </c>
      <c r="C202" s="269">
        <v>323.64999999999998</v>
      </c>
      <c r="D202" s="309">
        <v>323.11666666666662</v>
      </c>
      <c r="E202" s="309">
        <v>318.58333333333326</v>
      </c>
      <c r="F202" s="309">
        <v>313.51666666666665</v>
      </c>
      <c r="G202" s="309">
        <v>308.98333333333329</v>
      </c>
      <c r="H202" s="309">
        <v>328.18333333333322</v>
      </c>
      <c r="I202" s="309">
        <v>332.71666666666664</v>
      </c>
      <c r="J202" s="309">
        <v>337.78333333333319</v>
      </c>
      <c r="K202" s="269">
        <v>327.64999999999998</v>
      </c>
      <c r="L202" s="269">
        <v>318.05</v>
      </c>
      <c r="M202" s="269">
        <v>10.41667</v>
      </c>
    </row>
    <row r="203" spans="1:13">
      <c r="A203" s="302">
        <v>194</v>
      </c>
      <c r="B203" s="269" t="s">
        <v>198</v>
      </c>
      <c r="C203" s="269">
        <v>444.95</v>
      </c>
      <c r="D203" s="309">
        <v>451.98333333333335</v>
      </c>
      <c r="E203" s="309">
        <v>433.9666666666667</v>
      </c>
      <c r="F203" s="309">
        <v>422.98333333333335</v>
      </c>
      <c r="G203" s="309">
        <v>404.9666666666667</v>
      </c>
      <c r="H203" s="309">
        <v>462.9666666666667</v>
      </c>
      <c r="I203" s="309">
        <v>480.98333333333335</v>
      </c>
      <c r="J203" s="309">
        <v>491.9666666666667</v>
      </c>
      <c r="K203" s="269">
        <v>470</v>
      </c>
      <c r="L203" s="269">
        <v>441</v>
      </c>
      <c r="M203" s="269">
        <v>39.079349999999998</v>
      </c>
    </row>
    <row r="204" spans="1:13">
      <c r="A204" s="302">
        <v>195</v>
      </c>
      <c r="B204" s="269" t="s">
        <v>196</v>
      </c>
      <c r="C204" s="269">
        <v>3821.6</v>
      </c>
      <c r="D204" s="309">
        <v>3881.35</v>
      </c>
      <c r="E204" s="309">
        <v>3746.7</v>
      </c>
      <c r="F204" s="309">
        <v>3671.7999999999997</v>
      </c>
      <c r="G204" s="309">
        <v>3537.1499999999996</v>
      </c>
      <c r="H204" s="309">
        <v>3956.25</v>
      </c>
      <c r="I204" s="309">
        <v>4090.9000000000005</v>
      </c>
      <c r="J204" s="309">
        <v>4165.8</v>
      </c>
      <c r="K204" s="269">
        <v>4016</v>
      </c>
      <c r="L204" s="269">
        <v>3806.45</v>
      </c>
      <c r="M204" s="269">
        <v>5.0188600000000001</v>
      </c>
    </row>
    <row r="205" spans="1:13">
      <c r="A205" s="302">
        <v>196</v>
      </c>
      <c r="B205" s="269" t="s">
        <v>197</v>
      </c>
      <c r="C205" s="269">
        <v>32.9</v>
      </c>
      <c r="D205" s="309">
        <v>33.9</v>
      </c>
      <c r="E205" s="309">
        <v>31.299999999999997</v>
      </c>
      <c r="F205" s="309">
        <v>29.699999999999996</v>
      </c>
      <c r="G205" s="309">
        <v>27.099999999999994</v>
      </c>
      <c r="H205" s="309">
        <v>35.5</v>
      </c>
      <c r="I205" s="309">
        <v>38.100000000000009</v>
      </c>
      <c r="J205" s="309">
        <v>39.700000000000003</v>
      </c>
      <c r="K205" s="269">
        <v>36.5</v>
      </c>
      <c r="L205" s="269">
        <v>32.299999999999997</v>
      </c>
      <c r="M205" s="269">
        <v>231.97145</v>
      </c>
    </row>
    <row r="206" spans="1:13">
      <c r="A206" s="302">
        <v>197</v>
      </c>
      <c r="B206" s="269" t="s">
        <v>194</v>
      </c>
      <c r="C206" s="269">
        <v>1050.8</v>
      </c>
      <c r="D206" s="309">
        <v>1059.5166666666667</v>
      </c>
      <c r="E206" s="309">
        <v>1031.6333333333332</v>
      </c>
      <c r="F206" s="309">
        <v>1012.4666666666665</v>
      </c>
      <c r="G206" s="309">
        <v>984.58333333333303</v>
      </c>
      <c r="H206" s="309">
        <v>1078.6833333333334</v>
      </c>
      <c r="I206" s="309">
        <v>1106.5666666666671</v>
      </c>
      <c r="J206" s="309">
        <v>1125.7333333333336</v>
      </c>
      <c r="K206" s="269">
        <v>1087.4000000000001</v>
      </c>
      <c r="L206" s="269">
        <v>1040.3499999999999</v>
      </c>
      <c r="M206" s="269">
        <v>13.070040000000001</v>
      </c>
    </row>
    <row r="207" spans="1:13">
      <c r="A207" s="302">
        <v>198</v>
      </c>
      <c r="B207" s="269" t="s">
        <v>144</v>
      </c>
      <c r="C207" s="269">
        <v>608</v>
      </c>
      <c r="D207" s="309">
        <v>614.4</v>
      </c>
      <c r="E207" s="309">
        <v>598.29999999999995</v>
      </c>
      <c r="F207" s="309">
        <v>588.6</v>
      </c>
      <c r="G207" s="309">
        <v>572.5</v>
      </c>
      <c r="H207" s="309">
        <v>624.09999999999991</v>
      </c>
      <c r="I207" s="309">
        <v>640.20000000000005</v>
      </c>
      <c r="J207" s="309">
        <v>649.89999999999986</v>
      </c>
      <c r="K207" s="269">
        <v>630.5</v>
      </c>
      <c r="L207" s="269">
        <v>604.70000000000005</v>
      </c>
      <c r="M207" s="269">
        <v>36.502800000000001</v>
      </c>
    </row>
    <row r="208" spans="1:13">
      <c r="A208" s="302">
        <v>199</v>
      </c>
      <c r="B208" s="269" t="s">
        <v>285</v>
      </c>
      <c r="C208" s="269">
        <v>176.9</v>
      </c>
      <c r="D208" s="309">
        <v>178.38333333333333</v>
      </c>
      <c r="E208" s="309">
        <v>174.76666666666665</v>
      </c>
      <c r="F208" s="309">
        <v>172.63333333333333</v>
      </c>
      <c r="G208" s="309">
        <v>169.01666666666665</v>
      </c>
      <c r="H208" s="309">
        <v>180.51666666666665</v>
      </c>
      <c r="I208" s="309">
        <v>184.13333333333333</v>
      </c>
      <c r="J208" s="309">
        <v>186.26666666666665</v>
      </c>
      <c r="K208" s="269">
        <v>182</v>
      </c>
      <c r="L208" s="269">
        <v>176.25</v>
      </c>
      <c r="M208" s="269">
        <v>5.2376300000000002</v>
      </c>
    </row>
    <row r="209" spans="1:13">
      <c r="A209" s="302">
        <v>200</v>
      </c>
      <c r="B209" s="269" t="s">
        <v>286</v>
      </c>
      <c r="C209" s="269">
        <v>188.6</v>
      </c>
      <c r="D209" s="309">
        <v>186.68333333333331</v>
      </c>
      <c r="E209" s="309">
        <v>182.11666666666662</v>
      </c>
      <c r="F209" s="309">
        <v>175.6333333333333</v>
      </c>
      <c r="G209" s="309">
        <v>171.06666666666661</v>
      </c>
      <c r="H209" s="309">
        <v>193.16666666666663</v>
      </c>
      <c r="I209" s="309">
        <v>197.73333333333329</v>
      </c>
      <c r="J209" s="309">
        <v>204.21666666666664</v>
      </c>
      <c r="K209" s="269">
        <v>191.25</v>
      </c>
      <c r="L209" s="269">
        <v>180.2</v>
      </c>
      <c r="M209" s="269">
        <v>4.8083499999999999</v>
      </c>
    </row>
    <row r="210" spans="1:13">
      <c r="A210" s="302">
        <v>201</v>
      </c>
      <c r="B210" s="269" t="s">
        <v>564</v>
      </c>
      <c r="C210" s="269">
        <v>688.45</v>
      </c>
      <c r="D210" s="309">
        <v>693.85</v>
      </c>
      <c r="E210" s="309">
        <v>673.7</v>
      </c>
      <c r="F210" s="309">
        <v>658.95</v>
      </c>
      <c r="G210" s="309">
        <v>638.80000000000007</v>
      </c>
      <c r="H210" s="309">
        <v>708.6</v>
      </c>
      <c r="I210" s="309">
        <v>728.74999999999989</v>
      </c>
      <c r="J210" s="309">
        <v>743.5</v>
      </c>
      <c r="K210" s="269">
        <v>714</v>
      </c>
      <c r="L210" s="269">
        <v>679.1</v>
      </c>
      <c r="M210" s="269">
        <v>1.5361</v>
      </c>
    </row>
    <row r="211" spans="1:13">
      <c r="A211" s="302">
        <v>202</v>
      </c>
      <c r="B211" s="269" t="s">
        <v>199</v>
      </c>
      <c r="C211" s="269">
        <v>109.45</v>
      </c>
      <c r="D211" s="309">
        <v>110.18333333333332</v>
      </c>
      <c r="E211" s="309">
        <v>106.86666666666665</v>
      </c>
      <c r="F211" s="309">
        <v>104.28333333333332</v>
      </c>
      <c r="G211" s="309">
        <v>100.96666666666664</v>
      </c>
      <c r="H211" s="309">
        <v>112.76666666666665</v>
      </c>
      <c r="I211" s="309">
        <v>116.08333333333334</v>
      </c>
      <c r="J211" s="309">
        <v>118.66666666666666</v>
      </c>
      <c r="K211" s="269">
        <v>113.5</v>
      </c>
      <c r="L211" s="269">
        <v>107.6</v>
      </c>
      <c r="M211" s="269">
        <v>286.10665999999998</v>
      </c>
    </row>
    <row r="212" spans="1:13">
      <c r="A212" s="302">
        <v>203</v>
      </c>
      <c r="B212" s="269" t="s">
        <v>121</v>
      </c>
      <c r="C212" s="269">
        <v>9.8000000000000007</v>
      </c>
      <c r="D212" s="309">
        <v>9.9</v>
      </c>
      <c r="E212" s="309">
        <v>9.4</v>
      </c>
      <c r="F212" s="309">
        <v>9</v>
      </c>
      <c r="G212" s="309">
        <v>8.5</v>
      </c>
      <c r="H212" s="309">
        <v>10.3</v>
      </c>
      <c r="I212" s="309">
        <v>10.8</v>
      </c>
      <c r="J212" s="309">
        <v>11.200000000000001</v>
      </c>
      <c r="K212" s="269">
        <v>10.4</v>
      </c>
      <c r="L212" s="269">
        <v>9.5</v>
      </c>
      <c r="M212" s="269">
        <v>5243.3940400000001</v>
      </c>
    </row>
    <row r="213" spans="1:13">
      <c r="A213" s="302">
        <v>204</v>
      </c>
      <c r="B213" s="269" t="s">
        <v>200</v>
      </c>
      <c r="C213" s="269">
        <v>537.95000000000005</v>
      </c>
      <c r="D213" s="309">
        <v>541.56666666666672</v>
      </c>
      <c r="E213" s="309">
        <v>529.63333333333344</v>
      </c>
      <c r="F213" s="309">
        <v>521.31666666666672</v>
      </c>
      <c r="G213" s="309">
        <v>509.38333333333344</v>
      </c>
      <c r="H213" s="309">
        <v>549.88333333333344</v>
      </c>
      <c r="I213" s="309">
        <v>561.81666666666661</v>
      </c>
      <c r="J213" s="309">
        <v>570.13333333333344</v>
      </c>
      <c r="K213" s="269">
        <v>553.5</v>
      </c>
      <c r="L213" s="269">
        <v>533.25</v>
      </c>
      <c r="M213" s="269">
        <v>23.62782</v>
      </c>
    </row>
    <row r="214" spans="1:13">
      <c r="A214" s="302">
        <v>205</v>
      </c>
      <c r="B214" s="269" t="s">
        <v>570</v>
      </c>
      <c r="C214" s="269">
        <v>2060.9</v>
      </c>
      <c r="D214" s="309">
        <v>2068.0166666666664</v>
      </c>
      <c r="E214" s="309">
        <v>2041.0333333333328</v>
      </c>
      <c r="F214" s="309">
        <v>2021.1666666666665</v>
      </c>
      <c r="G214" s="309">
        <v>1994.1833333333329</v>
      </c>
      <c r="H214" s="309">
        <v>2087.8833333333328</v>
      </c>
      <c r="I214" s="309">
        <v>2114.8666666666663</v>
      </c>
      <c r="J214" s="309">
        <v>2134.7333333333327</v>
      </c>
      <c r="K214" s="269">
        <v>2095</v>
      </c>
      <c r="L214" s="269">
        <v>2048.15</v>
      </c>
      <c r="M214" s="269">
        <v>0.45790999999999998</v>
      </c>
    </row>
    <row r="215" spans="1:13">
      <c r="A215" s="302">
        <v>206</v>
      </c>
      <c r="B215" s="269" t="s">
        <v>201</v>
      </c>
      <c r="C215" s="309">
        <v>218.2</v>
      </c>
      <c r="D215" s="309">
        <v>219.91666666666666</v>
      </c>
      <c r="E215" s="309">
        <v>215.83333333333331</v>
      </c>
      <c r="F215" s="309">
        <v>213.46666666666667</v>
      </c>
      <c r="G215" s="309">
        <v>209.38333333333333</v>
      </c>
      <c r="H215" s="309">
        <v>222.2833333333333</v>
      </c>
      <c r="I215" s="309">
        <v>226.36666666666662</v>
      </c>
      <c r="J215" s="309">
        <v>228.73333333333329</v>
      </c>
      <c r="K215" s="309">
        <v>224</v>
      </c>
      <c r="L215" s="309">
        <v>217.55</v>
      </c>
      <c r="M215" s="309">
        <v>82.460859999999997</v>
      </c>
    </row>
    <row r="216" spans="1:13">
      <c r="A216" s="302">
        <v>207</v>
      </c>
      <c r="B216" s="269" t="s">
        <v>202</v>
      </c>
      <c r="C216" s="309">
        <v>27.05</v>
      </c>
      <c r="D216" s="309">
        <v>27.3</v>
      </c>
      <c r="E216" s="309">
        <v>26.8</v>
      </c>
      <c r="F216" s="309">
        <v>26.55</v>
      </c>
      <c r="G216" s="309">
        <v>26.05</v>
      </c>
      <c r="H216" s="309">
        <v>27.55</v>
      </c>
      <c r="I216" s="309">
        <v>28.05</v>
      </c>
      <c r="J216" s="309">
        <v>28.3</v>
      </c>
      <c r="K216" s="309">
        <v>27.8</v>
      </c>
      <c r="L216" s="309">
        <v>27.05</v>
      </c>
      <c r="M216" s="309">
        <v>140.15494000000001</v>
      </c>
    </row>
    <row r="217" spans="1:13">
      <c r="A217" s="302">
        <v>208</v>
      </c>
      <c r="B217" s="269" t="s">
        <v>203</v>
      </c>
      <c r="C217" s="309">
        <v>174.1</v>
      </c>
      <c r="D217" s="309">
        <v>177.31666666666669</v>
      </c>
      <c r="E217" s="309">
        <v>169.28333333333339</v>
      </c>
      <c r="F217" s="309">
        <v>164.4666666666667</v>
      </c>
      <c r="G217" s="309">
        <v>156.43333333333339</v>
      </c>
      <c r="H217" s="309">
        <v>182.13333333333338</v>
      </c>
      <c r="I217" s="309">
        <v>190.16666666666669</v>
      </c>
      <c r="J217" s="309">
        <v>194.98333333333338</v>
      </c>
      <c r="K217" s="309">
        <v>185.35</v>
      </c>
      <c r="L217" s="309">
        <v>172.5</v>
      </c>
      <c r="M217" s="309">
        <v>216.28058999999999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0"/>
      <c r="B1" s="57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44007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7" t="s">
        <v>16</v>
      </c>
      <c r="B9" s="568" t="s">
        <v>18</v>
      </c>
      <c r="C9" s="566" t="s">
        <v>19</v>
      </c>
      <c r="D9" s="566" t="s">
        <v>20</v>
      </c>
      <c r="E9" s="566" t="s">
        <v>21</v>
      </c>
      <c r="F9" s="566"/>
      <c r="G9" s="566"/>
      <c r="H9" s="566" t="s">
        <v>22</v>
      </c>
      <c r="I9" s="566"/>
      <c r="J9" s="566"/>
      <c r="K9" s="275"/>
      <c r="L9" s="282"/>
      <c r="M9" s="283"/>
    </row>
    <row r="10" spans="1:15" ht="42.75" customHeight="1">
      <c r="A10" s="562"/>
      <c r="B10" s="564"/>
      <c r="C10" s="569" t="s">
        <v>23</v>
      </c>
      <c r="D10" s="56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18433.349999999999</v>
      </c>
      <c r="D11" s="280">
        <v>18404.45</v>
      </c>
      <c r="E11" s="280">
        <v>18178.900000000001</v>
      </c>
      <c r="F11" s="280">
        <v>17924.45</v>
      </c>
      <c r="G11" s="280">
        <v>17698.900000000001</v>
      </c>
      <c r="H11" s="280">
        <v>18658.900000000001</v>
      </c>
      <c r="I11" s="280">
        <v>18884.449999999997</v>
      </c>
      <c r="J11" s="280">
        <v>19138.900000000001</v>
      </c>
      <c r="K11" s="278">
        <v>18630</v>
      </c>
      <c r="L11" s="278">
        <v>18150</v>
      </c>
      <c r="M11" s="278">
        <v>6.4399999999999999E-2</v>
      </c>
    </row>
    <row r="12" spans="1:15" ht="12" customHeight="1">
      <c r="A12" s="269">
        <v>2</v>
      </c>
      <c r="B12" s="278" t="s">
        <v>804</v>
      </c>
      <c r="C12" s="279">
        <v>941.45</v>
      </c>
      <c r="D12" s="280">
        <v>944.51666666666677</v>
      </c>
      <c r="E12" s="280">
        <v>920.23333333333358</v>
      </c>
      <c r="F12" s="280">
        <v>899.01666666666677</v>
      </c>
      <c r="G12" s="280">
        <v>874.73333333333358</v>
      </c>
      <c r="H12" s="280">
        <v>965.73333333333358</v>
      </c>
      <c r="I12" s="280">
        <v>990.01666666666665</v>
      </c>
      <c r="J12" s="280">
        <v>1011.2333333333336</v>
      </c>
      <c r="K12" s="278">
        <v>968.8</v>
      </c>
      <c r="L12" s="278">
        <v>923.3</v>
      </c>
      <c r="M12" s="278">
        <v>10.65657</v>
      </c>
    </row>
    <row r="13" spans="1:15" ht="12" customHeight="1">
      <c r="A13" s="269">
        <v>3</v>
      </c>
      <c r="B13" s="278" t="s">
        <v>295</v>
      </c>
      <c r="C13" s="279">
        <v>1277.6500000000001</v>
      </c>
      <c r="D13" s="280">
        <v>1298.95</v>
      </c>
      <c r="E13" s="280">
        <v>1242.7</v>
      </c>
      <c r="F13" s="280">
        <v>1207.75</v>
      </c>
      <c r="G13" s="280">
        <v>1151.5</v>
      </c>
      <c r="H13" s="280">
        <v>1333.9</v>
      </c>
      <c r="I13" s="280">
        <v>1390.15</v>
      </c>
      <c r="J13" s="280">
        <v>1425.1000000000001</v>
      </c>
      <c r="K13" s="278">
        <v>1355.2</v>
      </c>
      <c r="L13" s="278">
        <v>1264</v>
      </c>
      <c r="M13" s="278">
        <v>0.24243999999999999</v>
      </c>
    </row>
    <row r="14" spans="1:15" ht="12" customHeight="1">
      <c r="A14" s="269">
        <v>4</v>
      </c>
      <c r="B14" s="278" t="s">
        <v>296</v>
      </c>
      <c r="C14" s="279">
        <v>15687</v>
      </c>
      <c r="D14" s="280">
        <v>15745.266666666668</v>
      </c>
      <c r="E14" s="280">
        <v>15591.733333333337</v>
      </c>
      <c r="F14" s="280">
        <v>15496.466666666669</v>
      </c>
      <c r="G14" s="280">
        <v>15342.933333333338</v>
      </c>
      <c r="H14" s="280">
        <v>15840.533333333336</v>
      </c>
      <c r="I14" s="280">
        <v>15994.066666666666</v>
      </c>
      <c r="J14" s="280">
        <v>16089.333333333336</v>
      </c>
      <c r="K14" s="278">
        <v>15898.8</v>
      </c>
      <c r="L14" s="278">
        <v>15650</v>
      </c>
      <c r="M14" s="278">
        <v>0.12948999999999999</v>
      </c>
    </row>
    <row r="15" spans="1:15" ht="12" customHeight="1">
      <c r="A15" s="269">
        <v>5</v>
      </c>
      <c r="B15" s="278" t="s">
        <v>228</v>
      </c>
      <c r="C15" s="279">
        <v>63</v>
      </c>
      <c r="D15" s="280">
        <v>63.516666666666673</v>
      </c>
      <c r="E15" s="280">
        <v>61.283333333333346</v>
      </c>
      <c r="F15" s="280">
        <v>59.56666666666667</v>
      </c>
      <c r="G15" s="280">
        <v>57.333333333333343</v>
      </c>
      <c r="H15" s="280">
        <v>65.233333333333348</v>
      </c>
      <c r="I15" s="280">
        <v>67.466666666666683</v>
      </c>
      <c r="J15" s="280">
        <v>69.183333333333351</v>
      </c>
      <c r="K15" s="278">
        <v>65.75</v>
      </c>
      <c r="L15" s="278">
        <v>61.8</v>
      </c>
      <c r="M15" s="278">
        <v>99.746740000000003</v>
      </c>
    </row>
    <row r="16" spans="1:15" ht="12" customHeight="1">
      <c r="A16" s="269">
        <v>6</v>
      </c>
      <c r="B16" s="278" t="s">
        <v>229</v>
      </c>
      <c r="C16" s="279">
        <v>130.25</v>
      </c>
      <c r="D16" s="280">
        <v>132.68333333333331</v>
      </c>
      <c r="E16" s="280">
        <v>125.66666666666663</v>
      </c>
      <c r="F16" s="280">
        <v>121.08333333333331</v>
      </c>
      <c r="G16" s="280">
        <v>114.06666666666663</v>
      </c>
      <c r="H16" s="280">
        <v>137.26666666666662</v>
      </c>
      <c r="I16" s="280">
        <v>144.28333333333333</v>
      </c>
      <c r="J16" s="280">
        <v>148.86666666666662</v>
      </c>
      <c r="K16" s="278">
        <v>139.69999999999999</v>
      </c>
      <c r="L16" s="278">
        <v>128.1</v>
      </c>
      <c r="M16" s="278">
        <v>35.349060000000001</v>
      </c>
    </row>
    <row r="17" spans="1:13" ht="12" customHeight="1">
      <c r="A17" s="269">
        <v>7</v>
      </c>
      <c r="B17" s="278" t="s">
        <v>39</v>
      </c>
      <c r="C17" s="279">
        <v>1265.6500000000001</v>
      </c>
      <c r="D17" s="280">
        <v>1280.1166666666668</v>
      </c>
      <c r="E17" s="280">
        <v>1240.5333333333335</v>
      </c>
      <c r="F17" s="280">
        <v>1215.4166666666667</v>
      </c>
      <c r="G17" s="280">
        <v>1175.8333333333335</v>
      </c>
      <c r="H17" s="280">
        <v>1305.2333333333336</v>
      </c>
      <c r="I17" s="280">
        <v>1344.8166666666666</v>
      </c>
      <c r="J17" s="280">
        <v>1369.9333333333336</v>
      </c>
      <c r="K17" s="278">
        <v>1319.7</v>
      </c>
      <c r="L17" s="278">
        <v>1255</v>
      </c>
      <c r="M17" s="278">
        <v>14.03063</v>
      </c>
    </row>
    <row r="18" spans="1:13" ht="12" customHeight="1">
      <c r="A18" s="269">
        <v>8</v>
      </c>
      <c r="B18" s="278" t="s">
        <v>297</v>
      </c>
      <c r="C18" s="279">
        <v>161.1</v>
      </c>
      <c r="D18" s="280">
        <v>157.03333333333333</v>
      </c>
      <c r="E18" s="280">
        <v>150.06666666666666</v>
      </c>
      <c r="F18" s="280">
        <v>139.03333333333333</v>
      </c>
      <c r="G18" s="280">
        <v>132.06666666666666</v>
      </c>
      <c r="H18" s="280">
        <v>168.06666666666666</v>
      </c>
      <c r="I18" s="280">
        <v>175.0333333333333</v>
      </c>
      <c r="J18" s="280">
        <v>186.06666666666666</v>
      </c>
      <c r="K18" s="278">
        <v>164</v>
      </c>
      <c r="L18" s="278">
        <v>146</v>
      </c>
      <c r="M18" s="278">
        <v>76.698660000000004</v>
      </c>
    </row>
    <row r="19" spans="1:13" ht="12" customHeight="1">
      <c r="A19" s="269">
        <v>9</v>
      </c>
      <c r="B19" s="278" t="s">
        <v>298</v>
      </c>
      <c r="C19" s="279">
        <v>440.45</v>
      </c>
      <c r="D19" s="280">
        <v>455.88333333333338</v>
      </c>
      <c r="E19" s="280">
        <v>425.01666666666677</v>
      </c>
      <c r="F19" s="280">
        <v>409.58333333333337</v>
      </c>
      <c r="G19" s="280">
        <v>378.71666666666675</v>
      </c>
      <c r="H19" s="280">
        <v>471.31666666666678</v>
      </c>
      <c r="I19" s="280">
        <v>502.18333333333345</v>
      </c>
      <c r="J19" s="280">
        <v>517.61666666666679</v>
      </c>
      <c r="K19" s="278">
        <v>486.75</v>
      </c>
      <c r="L19" s="278">
        <v>440.45</v>
      </c>
      <c r="M19" s="278">
        <v>44.304310000000001</v>
      </c>
    </row>
    <row r="20" spans="1:13" ht="12" customHeight="1">
      <c r="A20" s="269">
        <v>10</v>
      </c>
      <c r="B20" s="278" t="s">
        <v>42</v>
      </c>
      <c r="C20" s="279">
        <v>351.85</v>
      </c>
      <c r="D20" s="280">
        <v>353.81666666666666</v>
      </c>
      <c r="E20" s="280">
        <v>347.63333333333333</v>
      </c>
      <c r="F20" s="280">
        <v>343.41666666666669</v>
      </c>
      <c r="G20" s="280">
        <v>337.23333333333335</v>
      </c>
      <c r="H20" s="280">
        <v>358.0333333333333</v>
      </c>
      <c r="I20" s="280">
        <v>364.21666666666658</v>
      </c>
      <c r="J20" s="280">
        <v>368.43333333333328</v>
      </c>
      <c r="K20" s="278">
        <v>360</v>
      </c>
      <c r="L20" s="278">
        <v>349.6</v>
      </c>
      <c r="M20" s="278">
        <v>28.413540000000001</v>
      </c>
    </row>
    <row r="21" spans="1:13" ht="12" customHeight="1">
      <c r="A21" s="269">
        <v>11</v>
      </c>
      <c r="B21" s="278" t="s">
        <v>44</v>
      </c>
      <c r="C21" s="279">
        <v>37.75</v>
      </c>
      <c r="D21" s="280">
        <v>37.949999999999996</v>
      </c>
      <c r="E21" s="280">
        <v>36.79999999999999</v>
      </c>
      <c r="F21" s="280">
        <v>35.849999999999994</v>
      </c>
      <c r="G21" s="280">
        <v>34.699999999999989</v>
      </c>
      <c r="H21" s="280">
        <v>38.899999999999991</v>
      </c>
      <c r="I21" s="280">
        <v>40.049999999999997</v>
      </c>
      <c r="J21" s="280">
        <v>40.999999999999993</v>
      </c>
      <c r="K21" s="278">
        <v>39.1</v>
      </c>
      <c r="L21" s="278">
        <v>37</v>
      </c>
      <c r="M21" s="278">
        <v>205.25135</v>
      </c>
    </row>
    <row r="22" spans="1:13" ht="12" customHeight="1">
      <c r="A22" s="269">
        <v>12</v>
      </c>
      <c r="B22" s="278" t="s">
        <v>299</v>
      </c>
      <c r="C22" s="279">
        <v>254.65</v>
      </c>
      <c r="D22" s="280">
        <v>250.61666666666667</v>
      </c>
      <c r="E22" s="280">
        <v>246.58333333333334</v>
      </c>
      <c r="F22" s="280">
        <v>238.51666666666668</v>
      </c>
      <c r="G22" s="280">
        <v>234.48333333333335</v>
      </c>
      <c r="H22" s="280">
        <v>258.68333333333334</v>
      </c>
      <c r="I22" s="280">
        <v>262.71666666666664</v>
      </c>
      <c r="J22" s="280">
        <v>270.7833333333333</v>
      </c>
      <c r="K22" s="278">
        <v>254.65</v>
      </c>
      <c r="L22" s="278">
        <v>242.55</v>
      </c>
      <c r="M22" s="278">
        <v>24.813960000000002</v>
      </c>
    </row>
    <row r="23" spans="1:13">
      <c r="A23" s="269">
        <v>13</v>
      </c>
      <c r="B23" s="278" t="s">
        <v>300</v>
      </c>
      <c r="C23" s="279">
        <v>177</v>
      </c>
      <c r="D23" s="280">
        <v>181.68333333333331</v>
      </c>
      <c r="E23" s="280">
        <v>171.36666666666662</v>
      </c>
      <c r="F23" s="280">
        <v>165.73333333333332</v>
      </c>
      <c r="G23" s="280">
        <v>155.41666666666663</v>
      </c>
      <c r="H23" s="280">
        <v>187.31666666666661</v>
      </c>
      <c r="I23" s="280">
        <v>197.63333333333327</v>
      </c>
      <c r="J23" s="280">
        <v>203.26666666666659</v>
      </c>
      <c r="K23" s="278">
        <v>192</v>
      </c>
      <c r="L23" s="278">
        <v>176.05</v>
      </c>
      <c r="M23" s="278">
        <v>10.75264</v>
      </c>
    </row>
    <row r="24" spans="1:13">
      <c r="A24" s="269">
        <v>14</v>
      </c>
      <c r="B24" s="278" t="s">
        <v>301</v>
      </c>
      <c r="C24" s="279">
        <v>189.7</v>
      </c>
      <c r="D24" s="280">
        <v>193.13333333333335</v>
      </c>
      <c r="E24" s="280">
        <v>182.8666666666667</v>
      </c>
      <c r="F24" s="280">
        <v>176.03333333333336</v>
      </c>
      <c r="G24" s="280">
        <v>165.76666666666671</v>
      </c>
      <c r="H24" s="280">
        <v>199.9666666666667</v>
      </c>
      <c r="I24" s="280">
        <v>210.23333333333335</v>
      </c>
      <c r="J24" s="280">
        <v>217.06666666666669</v>
      </c>
      <c r="K24" s="278">
        <v>203.4</v>
      </c>
      <c r="L24" s="278">
        <v>186.3</v>
      </c>
      <c r="M24" s="278">
        <v>4.4700199999999999</v>
      </c>
    </row>
    <row r="25" spans="1:13">
      <c r="A25" s="269">
        <v>15</v>
      </c>
      <c r="B25" s="278" t="s">
        <v>834</v>
      </c>
      <c r="C25" s="279">
        <v>1534.65</v>
      </c>
      <c r="D25" s="280">
        <v>1524.55</v>
      </c>
      <c r="E25" s="280">
        <v>1490.1</v>
      </c>
      <c r="F25" s="280">
        <v>1445.55</v>
      </c>
      <c r="G25" s="280">
        <v>1411.1</v>
      </c>
      <c r="H25" s="280">
        <v>1569.1</v>
      </c>
      <c r="I25" s="280">
        <v>1603.5500000000002</v>
      </c>
      <c r="J25" s="280">
        <v>1648.1</v>
      </c>
      <c r="K25" s="278">
        <v>1559</v>
      </c>
      <c r="L25" s="278">
        <v>1480</v>
      </c>
      <c r="M25" s="278">
        <v>1.10867</v>
      </c>
    </row>
    <row r="26" spans="1:13">
      <c r="A26" s="269">
        <v>16</v>
      </c>
      <c r="B26" s="278" t="s">
        <v>293</v>
      </c>
      <c r="C26" s="279">
        <v>1619.9</v>
      </c>
      <c r="D26" s="280">
        <v>1612.6333333333332</v>
      </c>
      <c r="E26" s="280">
        <v>1595.2666666666664</v>
      </c>
      <c r="F26" s="280">
        <v>1570.6333333333332</v>
      </c>
      <c r="G26" s="280">
        <v>1553.2666666666664</v>
      </c>
      <c r="H26" s="280">
        <v>1637.2666666666664</v>
      </c>
      <c r="I26" s="280">
        <v>1654.6333333333332</v>
      </c>
      <c r="J26" s="280">
        <v>1679.2666666666664</v>
      </c>
      <c r="K26" s="278">
        <v>1630</v>
      </c>
      <c r="L26" s="278">
        <v>1588</v>
      </c>
      <c r="M26" s="278">
        <v>0.42380000000000001</v>
      </c>
    </row>
    <row r="27" spans="1:13">
      <c r="A27" s="269">
        <v>17</v>
      </c>
      <c r="B27" s="278" t="s">
        <v>230</v>
      </c>
      <c r="C27" s="279">
        <v>1457.35</v>
      </c>
      <c r="D27" s="280">
        <v>1458.5666666666668</v>
      </c>
      <c r="E27" s="280">
        <v>1439.4333333333336</v>
      </c>
      <c r="F27" s="280">
        <v>1421.5166666666669</v>
      </c>
      <c r="G27" s="280">
        <v>1402.3833333333337</v>
      </c>
      <c r="H27" s="280">
        <v>1476.4833333333336</v>
      </c>
      <c r="I27" s="280">
        <v>1495.6166666666668</v>
      </c>
      <c r="J27" s="280">
        <v>1513.5333333333335</v>
      </c>
      <c r="K27" s="278">
        <v>1477.7</v>
      </c>
      <c r="L27" s="278">
        <v>1440.65</v>
      </c>
      <c r="M27" s="278">
        <v>0.65986999999999996</v>
      </c>
    </row>
    <row r="28" spans="1:13">
      <c r="A28" s="269">
        <v>18</v>
      </c>
      <c r="B28" s="278" t="s">
        <v>302</v>
      </c>
      <c r="C28" s="279">
        <v>1871.75</v>
      </c>
      <c r="D28" s="280">
        <v>1889.5833333333333</v>
      </c>
      <c r="E28" s="280">
        <v>1837.4166666666665</v>
      </c>
      <c r="F28" s="280">
        <v>1803.0833333333333</v>
      </c>
      <c r="G28" s="280">
        <v>1750.9166666666665</v>
      </c>
      <c r="H28" s="280">
        <v>1923.9166666666665</v>
      </c>
      <c r="I28" s="280">
        <v>1976.083333333333</v>
      </c>
      <c r="J28" s="280">
        <v>2010.4166666666665</v>
      </c>
      <c r="K28" s="278">
        <v>1941.75</v>
      </c>
      <c r="L28" s="278">
        <v>1855.25</v>
      </c>
      <c r="M28" s="278">
        <v>1.2786</v>
      </c>
    </row>
    <row r="29" spans="1:13">
      <c r="A29" s="269">
        <v>19</v>
      </c>
      <c r="B29" s="278" t="s">
        <v>231</v>
      </c>
      <c r="C29" s="279">
        <v>2333.1</v>
      </c>
      <c r="D29" s="280">
        <v>2357.2833333333333</v>
      </c>
      <c r="E29" s="280">
        <v>2295.8666666666668</v>
      </c>
      <c r="F29" s="280">
        <v>2258.6333333333337</v>
      </c>
      <c r="G29" s="280">
        <v>2197.2166666666672</v>
      </c>
      <c r="H29" s="280">
        <v>2394.5166666666664</v>
      </c>
      <c r="I29" s="280">
        <v>2455.9333333333334</v>
      </c>
      <c r="J29" s="280">
        <v>2493.1666666666661</v>
      </c>
      <c r="K29" s="278">
        <v>2418.6999999999998</v>
      </c>
      <c r="L29" s="278">
        <v>2320.0500000000002</v>
      </c>
      <c r="M29" s="278">
        <v>1.8793599999999999</v>
      </c>
    </row>
    <row r="30" spans="1:13">
      <c r="A30" s="269">
        <v>20</v>
      </c>
      <c r="B30" s="278" t="s">
        <v>304</v>
      </c>
      <c r="C30" s="279">
        <v>80.8</v>
      </c>
      <c r="D30" s="280">
        <v>81.816666666666677</v>
      </c>
      <c r="E30" s="280">
        <v>79.383333333333354</v>
      </c>
      <c r="F30" s="280">
        <v>77.966666666666683</v>
      </c>
      <c r="G30" s="280">
        <v>75.53333333333336</v>
      </c>
      <c r="H30" s="280">
        <v>83.233333333333348</v>
      </c>
      <c r="I30" s="280">
        <v>85.666666666666657</v>
      </c>
      <c r="J30" s="280">
        <v>87.083333333333343</v>
      </c>
      <c r="K30" s="278">
        <v>84.25</v>
      </c>
      <c r="L30" s="278">
        <v>80.400000000000006</v>
      </c>
      <c r="M30" s="278">
        <v>1.58338</v>
      </c>
    </row>
    <row r="31" spans="1:13">
      <c r="A31" s="269">
        <v>21</v>
      </c>
      <c r="B31" s="278" t="s">
        <v>46</v>
      </c>
      <c r="C31" s="279">
        <v>655.6</v>
      </c>
      <c r="D31" s="280">
        <v>660.86666666666667</v>
      </c>
      <c r="E31" s="280">
        <v>646.73333333333335</v>
      </c>
      <c r="F31" s="280">
        <v>637.86666666666667</v>
      </c>
      <c r="G31" s="280">
        <v>623.73333333333335</v>
      </c>
      <c r="H31" s="280">
        <v>669.73333333333335</v>
      </c>
      <c r="I31" s="280">
        <v>683.86666666666679</v>
      </c>
      <c r="J31" s="280">
        <v>692.73333333333335</v>
      </c>
      <c r="K31" s="278">
        <v>675</v>
      </c>
      <c r="L31" s="278">
        <v>652</v>
      </c>
      <c r="M31" s="278">
        <v>12.597160000000001</v>
      </c>
    </row>
    <row r="32" spans="1:13">
      <c r="A32" s="269">
        <v>22</v>
      </c>
      <c r="B32" s="278" t="s">
        <v>305</v>
      </c>
      <c r="C32" s="279">
        <v>1549.5</v>
      </c>
      <c r="D32" s="280">
        <v>1561</v>
      </c>
      <c r="E32" s="280">
        <v>1513.5</v>
      </c>
      <c r="F32" s="280">
        <v>1477.5</v>
      </c>
      <c r="G32" s="280">
        <v>1430</v>
      </c>
      <c r="H32" s="280">
        <v>1597</v>
      </c>
      <c r="I32" s="280">
        <v>1644.5</v>
      </c>
      <c r="J32" s="280">
        <v>1680.5</v>
      </c>
      <c r="K32" s="278">
        <v>1608.5</v>
      </c>
      <c r="L32" s="278">
        <v>1525</v>
      </c>
      <c r="M32" s="278">
        <v>0.51049999999999995</v>
      </c>
    </row>
    <row r="33" spans="1:13">
      <c r="A33" s="269">
        <v>23</v>
      </c>
      <c r="B33" s="278" t="s">
        <v>47</v>
      </c>
      <c r="C33" s="279">
        <v>188.7</v>
      </c>
      <c r="D33" s="280">
        <v>191.1</v>
      </c>
      <c r="E33" s="280">
        <v>184</v>
      </c>
      <c r="F33" s="280">
        <v>179.3</v>
      </c>
      <c r="G33" s="280">
        <v>172.20000000000002</v>
      </c>
      <c r="H33" s="280">
        <v>195.79999999999998</v>
      </c>
      <c r="I33" s="280">
        <v>202.89999999999995</v>
      </c>
      <c r="J33" s="280">
        <v>207.59999999999997</v>
      </c>
      <c r="K33" s="278">
        <v>198.2</v>
      </c>
      <c r="L33" s="278">
        <v>186.4</v>
      </c>
      <c r="M33" s="278">
        <v>66.009829999999994</v>
      </c>
    </row>
    <row r="34" spans="1:13">
      <c r="A34" s="269">
        <v>24</v>
      </c>
      <c r="B34" s="278" t="s">
        <v>294</v>
      </c>
      <c r="C34" s="279">
        <v>1625.5</v>
      </c>
      <c r="D34" s="280">
        <v>1635.1666666666667</v>
      </c>
      <c r="E34" s="280">
        <v>1600.3333333333335</v>
      </c>
      <c r="F34" s="280">
        <v>1575.1666666666667</v>
      </c>
      <c r="G34" s="280">
        <v>1540.3333333333335</v>
      </c>
      <c r="H34" s="280">
        <v>1660.3333333333335</v>
      </c>
      <c r="I34" s="280">
        <v>1695.166666666667</v>
      </c>
      <c r="J34" s="280">
        <v>1720.3333333333335</v>
      </c>
      <c r="K34" s="278">
        <v>1670</v>
      </c>
      <c r="L34" s="278">
        <v>1610</v>
      </c>
      <c r="M34" s="278">
        <v>2.8485399999999998</v>
      </c>
    </row>
    <row r="35" spans="1:13">
      <c r="A35" s="269">
        <v>25</v>
      </c>
      <c r="B35" s="278" t="s">
        <v>303</v>
      </c>
      <c r="C35" s="279">
        <v>899.05</v>
      </c>
      <c r="D35" s="280">
        <v>904.35</v>
      </c>
      <c r="E35" s="280">
        <v>874.7</v>
      </c>
      <c r="F35" s="280">
        <v>850.35</v>
      </c>
      <c r="G35" s="280">
        <v>820.7</v>
      </c>
      <c r="H35" s="280">
        <v>928.7</v>
      </c>
      <c r="I35" s="280">
        <v>958.34999999999991</v>
      </c>
      <c r="J35" s="280">
        <v>982.7</v>
      </c>
      <c r="K35" s="278">
        <v>934</v>
      </c>
      <c r="L35" s="278">
        <v>880</v>
      </c>
      <c r="M35" s="278">
        <v>2.7574299999999998</v>
      </c>
    </row>
    <row r="36" spans="1:13">
      <c r="A36" s="269">
        <v>26</v>
      </c>
      <c r="B36" s="278" t="s">
        <v>48</v>
      </c>
      <c r="C36" s="279">
        <v>1411.8</v>
      </c>
      <c r="D36" s="280">
        <v>1417.6000000000001</v>
      </c>
      <c r="E36" s="280">
        <v>1395.2000000000003</v>
      </c>
      <c r="F36" s="280">
        <v>1378.6000000000001</v>
      </c>
      <c r="G36" s="280">
        <v>1356.2000000000003</v>
      </c>
      <c r="H36" s="280">
        <v>1434.2000000000003</v>
      </c>
      <c r="I36" s="280">
        <v>1456.6000000000004</v>
      </c>
      <c r="J36" s="280">
        <v>1473.2000000000003</v>
      </c>
      <c r="K36" s="278">
        <v>1440</v>
      </c>
      <c r="L36" s="278">
        <v>1401</v>
      </c>
      <c r="M36" s="278">
        <v>6.8113200000000003</v>
      </c>
    </row>
    <row r="37" spans="1:13">
      <c r="A37" s="269">
        <v>27</v>
      </c>
      <c r="B37" s="278" t="s">
        <v>49</v>
      </c>
      <c r="C37" s="279">
        <v>108.75</v>
      </c>
      <c r="D37" s="280">
        <v>110.10000000000001</v>
      </c>
      <c r="E37" s="280">
        <v>105.85000000000002</v>
      </c>
      <c r="F37" s="280">
        <v>102.95000000000002</v>
      </c>
      <c r="G37" s="280">
        <v>98.700000000000031</v>
      </c>
      <c r="H37" s="280">
        <v>113.00000000000001</v>
      </c>
      <c r="I37" s="280">
        <v>117.24999999999999</v>
      </c>
      <c r="J37" s="280">
        <v>120.15</v>
      </c>
      <c r="K37" s="278">
        <v>114.35</v>
      </c>
      <c r="L37" s="278">
        <v>107.2</v>
      </c>
      <c r="M37" s="278">
        <v>90.396690000000007</v>
      </c>
    </row>
    <row r="38" spans="1:13">
      <c r="A38" s="269">
        <v>28</v>
      </c>
      <c r="B38" s="278" t="s">
        <v>306</v>
      </c>
      <c r="C38" s="279">
        <v>181.45</v>
      </c>
      <c r="D38" s="280">
        <v>183.6</v>
      </c>
      <c r="E38" s="280">
        <v>178.35</v>
      </c>
      <c r="F38" s="280">
        <v>175.25</v>
      </c>
      <c r="G38" s="280">
        <v>170</v>
      </c>
      <c r="H38" s="280">
        <v>186.7</v>
      </c>
      <c r="I38" s="280">
        <v>191.95</v>
      </c>
      <c r="J38" s="280">
        <v>195.04999999999998</v>
      </c>
      <c r="K38" s="278">
        <v>188.85</v>
      </c>
      <c r="L38" s="278">
        <v>180.5</v>
      </c>
      <c r="M38" s="278">
        <v>0.69084999999999996</v>
      </c>
    </row>
    <row r="39" spans="1:13">
      <c r="A39" s="269">
        <v>29</v>
      </c>
      <c r="B39" s="278" t="s">
        <v>939</v>
      </c>
      <c r="C39" s="279">
        <v>192.3</v>
      </c>
      <c r="D39" s="280">
        <v>199.71666666666667</v>
      </c>
      <c r="E39" s="280">
        <v>181.43333333333334</v>
      </c>
      <c r="F39" s="280">
        <v>170.56666666666666</v>
      </c>
      <c r="G39" s="280">
        <v>152.28333333333333</v>
      </c>
      <c r="H39" s="280">
        <v>210.58333333333334</v>
      </c>
      <c r="I39" s="280">
        <v>228.8666666666667</v>
      </c>
      <c r="J39" s="280">
        <v>239.73333333333335</v>
      </c>
      <c r="K39" s="278">
        <v>218</v>
      </c>
      <c r="L39" s="278">
        <v>188.85</v>
      </c>
      <c r="M39" s="278">
        <v>2.45485</v>
      </c>
    </row>
    <row r="40" spans="1:13">
      <c r="A40" s="269">
        <v>30</v>
      </c>
      <c r="B40" s="278" t="s">
        <v>307</v>
      </c>
      <c r="C40" s="279">
        <v>64.150000000000006</v>
      </c>
      <c r="D40" s="280">
        <v>65.283333333333346</v>
      </c>
      <c r="E40" s="280">
        <v>62.866666666666688</v>
      </c>
      <c r="F40" s="280">
        <v>61.583333333333343</v>
      </c>
      <c r="G40" s="280">
        <v>59.166666666666686</v>
      </c>
      <c r="H40" s="280">
        <v>66.566666666666691</v>
      </c>
      <c r="I40" s="280">
        <v>68.983333333333348</v>
      </c>
      <c r="J40" s="280">
        <v>70.266666666666694</v>
      </c>
      <c r="K40" s="278">
        <v>67.7</v>
      </c>
      <c r="L40" s="278">
        <v>64</v>
      </c>
      <c r="M40" s="278">
        <v>23.438199999999998</v>
      </c>
    </row>
    <row r="41" spans="1:13">
      <c r="A41" s="269">
        <v>31</v>
      </c>
      <c r="B41" s="278" t="s">
        <v>50</v>
      </c>
      <c r="C41" s="279">
        <v>54.15</v>
      </c>
      <c r="D41" s="280">
        <v>55.433333333333337</v>
      </c>
      <c r="E41" s="280">
        <v>52.366666666666674</v>
      </c>
      <c r="F41" s="280">
        <v>50.583333333333336</v>
      </c>
      <c r="G41" s="280">
        <v>47.516666666666673</v>
      </c>
      <c r="H41" s="280">
        <v>57.216666666666676</v>
      </c>
      <c r="I41" s="280">
        <v>60.283333333333339</v>
      </c>
      <c r="J41" s="280">
        <v>62.066666666666677</v>
      </c>
      <c r="K41" s="278">
        <v>58.5</v>
      </c>
      <c r="L41" s="278">
        <v>53.65</v>
      </c>
      <c r="M41" s="278">
        <v>593.20761000000005</v>
      </c>
    </row>
    <row r="42" spans="1:13">
      <c r="A42" s="269">
        <v>32</v>
      </c>
      <c r="B42" s="278" t="s">
        <v>52</v>
      </c>
      <c r="C42" s="279">
        <v>1747.25</v>
      </c>
      <c r="D42" s="280">
        <v>1748.3333333333333</v>
      </c>
      <c r="E42" s="280">
        <v>1682.9166666666665</v>
      </c>
      <c r="F42" s="280">
        <v>1618.5833333333333</v>
      </c>
      <c r="G42" s="280">
        <v>1553.1666666666665</v>
      </c>
      <c r="H42" s="280">
        <v>1812.6666666666665</v>
      </c>
      <c r="I42" s="280">
        <v>1878.083333333333</v>
      </c>
      <c r="J42" s="280">
        <v>1942.4166666666665</v>
      </c>
      <c r="K42" s="278">
        <v>1813.75</v>
      </c>
      <c r="L42" s="278">
        <v>1684</v>
      </c>
      <c r="M42" s="278">
        <v>115.45936</v>
      </c>
    </row>
    <row r="43" spans="1:13">
      <c r="A43" s="269">
        <v>33</v>
      </c>
      <c r="B43" s="278" t="s">
        <v>308</v>
      </c>
      <c r="C43" s="279">
        <v>121</v>
      </c>
      <c r="D43" s="280">
        <v>123.43333333333334</v>
      </c>
      <c r="E43" s="280">
        <v>117.86666666666667</v>
      </c>
      <c r="F43" s="280">
        <v>114.73333333333333</v>
      </c>
      <c r="G43" s="280">
        <v>109.16666666666667</v>
      </c>
      <c r="H43" s="280">
        <v>126.56666666666668</v>
      </c>
      <c r="I43" s="280">
        <v>132.13333333333333</v>
      </c>
      <c r="J43" s="280">
        <v>135.26666666666668</v>
      </c>
      <c r="K43" s="278">
        <v>129</v>
      </c>
      <c r="L43" s="278">
        <v>120.3</v>
      </c>
      <c r="M43" s="278">
        <v>4.7835400000000003</v>
      </c>
    </row>
    <row r="44" spans="1:13">
      <c r="A44" s="269">
        <v>34</v>
      </c>
      <c r="B44" s="278" t="s">
        <v>310</v>
      </c>
      <c r="C44" s="279">
        <v>934.7</v>
      </c>
      <c r="D44" s="280">
        <v>924.23333333333323</v>
      </c>
      <c r="E44" s="280">
        <v>905.46666666666647</v>
      </c>
      <c r="F44" s="280">
        <v>876.23333333333323</v>
      </c>
      <c r="G44" s="280">
        <v>857.46666666666647</v>
      </c>
      <c r="H44" s="280">
        <v>953.46666666666647</v>
      </c>
      <c r="I44" s="280">
        <v>972.23333333333312</v>
      </c>
      <c r="J44" s="280">
        <v>1001.4666666666665</v>
      </c>
      <c r="K44" s="278">
        <v>943</v>
      </c>
      <c r="L44" s="278">
        <v>895</v>
      </c>
      <c r="M44" s="278">
        <v>2.5598700000000001</v>
      </c>
    </row>
    <row r="45" spans="1:13">
      <c r="A45" s="269">
        <v>35</v>
      </c>
      <c r="B45" s="278" t="s">
        <v>309</v>
      </c>
      <c r="C45" s="279">
        <v>3330</v>
      </c>
      <c r="D45" s="280">
        <v>3317.0833333333335</v>
      </c>
      <c r="E45" s="280">
        <v>3240.166666666667</v>
      </c>
      <c r="F45" s="280">
        <v>3150.3333333333335</v>
      </c>
      <c r="G45" s="280">
        <v>3073.416666666667</v>
      </c>
      <c r="H45" s="280">
        <v>3406.916666666667</v>
      </c>
      <c r="I45" s="280">
        <v>3483.8333333333339</v>
      </c>
      <c r="J45" s="280">
        <v>3573.666666666667</v>
      </c>
      <c r="K45" s="278">
        <v>3394</v>
      </c>
      <c r="L45" s="278">
        <v>3227.25</v>
      </c>
      <c r="M45" s="278">
        <v>0.73180000000000001</v>
      </c>
    </row>
    <row r="46" spans="1:13">
      <c r="A46" s="269">
        <v>36</v>
      </c>
      <c r="B46" s="278" t="s">
        <v>311</v>
      </c>
      <c r="C46" s="279">
        <v>4572.7</v>
      </c>
      <c r="D46" s="280">
        <v>4578.5666666666666</v>
      </c>
      <c r="E46" s="280">
        <v>4517.1333333333332</v>
      </c>
      <c r="F46" s="280">
        <v>4461.5666666666666</v>
      </c>
      <c r="G46" s="280">
        <v>4400.1333333333332</v>
      </c>
      <c r="H46" s="280">
        <v>4634.1333333333332</v>
      </c>
      <c r="I46" s="280">
        <v>4695.5666666666657</v>
      </c>
      <c r="J46" s="280">
        <v>4751.1333333333332</v>
      </c>
      <c r="K46" s="278">
        <v>4640</v>
      </c>
      <c r="L46" s="278">
        <v>4523</v>
      </c>
      <c r="M46" s="278">
        <v>0.18001</v>
      </c>
    </row>
    <row r="47" spans="1:13">
      <c r="A47" s="269">
        <v>37</v>
      </c>
      <c r="B47" s="278" t="s">
        <v>227</v>
      </c>
      <c r="C47" s="279">
        <v>562.70000000000005</v>
      </c>
      <c r="D47" s="280">
        <v>555.23333333333335</v>
      </c>
      <c r="E47" s="280">
        <v>547.76666666666665</v>
      </c>
      <c r="F47" s="280">
        <v>532.83333333333326</v>
      </c>
      <c r="G47" s="280">
        <v>525.36666666666656</v>
      </c>
      <c r="H47" s="280">
        <v>570.16666666666674</v>
      </c>
      <c r="I47" s="280">
        <v>577.63333333333344</v>
      </c>
      <c r="J47" s="280">
        <v>592.56666666666683</v>
      </c>
      <c r="K47" s="278">
        <v>562.70000000000005</v>
      </c>
      <c r="L47" s="278">
        <v>540.29999999999995</v>
      </c>
      <c r="M47" s="278">
        <v>15.19815</v>
      </c>
    </row>
    <row r="48" spans="1:13">
      <c r="A48" s="269">
        <v>38</v>
      </c>
      <c r="B48" s="278" t="s">
        <v>54</v>
      </c>
      <c r="C48" s="279">
        <v>791.95</v>
      </c>
      <c r="D48" s="280">
        <v>798.93333333333339</v>
      </c>
      <c r="E48" s="280">
        <v>778.11666666666679</v>
      </c>
      <c r="F48" s="280">
        <v>764.28333333333342</v>
      </c>
      <c r="G48" s="280">
        <v>743.46666666666681</v>
      </c>
      <c r="H48" s="280">
        <v>812.76666666666677</v>
      </c>
      <c r="I48" s="280">
        <v>833.58333333333337</v>
      </c>
      <c r="J48" s="280">
        <v>847.41666666666674</v>
      </c>
      <c r="K48" s="278">
        <v>819.75</v>
      </c>
      <c r="L48" s="278">
        <v>785.1</v>
      </c>
      <c r="M48" s="278">
        <v>39.094070000000002</v>
      </c>
    </row>
    <row r="49" spans="1:13">
      <c r="A49" s="269">
        <v>39</v>
      </c>
      <c r="B49" s="278" t="s">
        <v>312</v>
      </c>
      <c r="C49" s="279">
        <v>477.45</v>
      </c>
      <c r="D49" s="280">
        <v>479.01666666666671</v>
      </c>
      <c r="E49" s="280">
        <v>471.53333333333342</v>
      </c>
      <c r="F49" s="280">
        <v>465.61666666666673</v>
      </c>
      <c r="G49" s="280">
        <v>458.13333333333344</v>
      </c>
      <c r="H49" s="280">
        <v>484.93333333333339</v>
      </c>
      <c r="I49" s="280">
        <v>492.41666666666663</v>
      </c>
      <c r="J49" s="280">
        <v>498.33333333333337</v>
      </c>
      <c r="K49" s="278">
        <v>486.5</v>
      </c>
      <c r="L49" s="278">
        <v>473.1</v>
      </c>
      <c r="M49" s="278">
        <v>9.0469500000000007</v>
      </c>
    </row>
    <row r="50" spans="1:13">
      <c r="A50" s="269">
        <v>40</v>
      </c>
      <c r="B50" s="278" t="s">
        <v>56</v>
      </c>
      <c r="C50" s="279">
        <v>424.65</v>
      </c>
      <c r="D50" s="280">
        <v>431.7833333333333</v>
      </c>
      <c r="E50" s="280">
        <v>415.06666666666661</v>
      </c>
      <c r="F50" s="280">
        <v>405.48333333333329</v>
      </c>
      <c r="G50" s="280">
        <v>388.76666666666659</v>
      </c>
      <c r="H50" s="280">
        <v>441.36666666666662</v>
      </c>
      <c r="I50" s="280">
        <v>458.08333333333331</v>
      </c>
      <c r="J50" s="280">
        <v>467.66666666666663</v>
      </c>
      <c r="K50" s="278">
        <v>448.5</v>
      </c>
      <c r="L50" s="278">
        <v>422.2</v>
      </c>
      <c r="M50" s="278">
        <v>335.77339999999998</v>
      </c>
    </row>
    <row r="51" spans="1:13">
      <c r="A51" s="269">
        <v>41</v>
      </c>
      <c r="B51" s="278" t="s">
        <v>57</v>
      </c>
      <c r="C51" s="279">
        <v>2817.25</v>
      </c>
      <c r="D51" s="280">
        <v>2867.6</v>
      </c>
      <c r="E51" s="280">
        <v>2755.2999999999997</v>
      </c>
      <c r="F51" s="280">
        <v>2693.35</v>
      </c>
      <c r="G51" s="280">
        <v>2581.0499999999997</v>
      </c>
      <c r="H51" s="280">
        <v>2929.5499999999997</v>
      </c>
      <c r="I51" s="280">
        <v>3041.85</v>
      </c>
      <c r="J51" s="280">
        <v>3103.7999999999997</v>
      </c>
      <c r="K51" s="278">
        <v>2979.9</v>
      </c>
      <c r="L51" s="278">
        <v>2805.65</v>
      </c>
      <c r="M51" s="278">
        <v>16.171769999999999</v>
      </c>
    </row>
    <row r="52" spans="1:13">
      <c r="A52" s="269">
        <v>42</v>
      </c>
      <c r="B52" s="278" t="s">
        <v>316</v>
      </c>
      <c r="C52" s="279">
        <v>150.44999999999999</v>
      </c>
      <c r="D52" s="280">
        <v>151.83333333333334</v>
      </c>
      <c r="E52" s="280">
        <v>147.7166666666667</v>
      </c>
      <c r="F52" s="280">
        <v>144.98333333333335</v>
      </c>
      <c r="G52" s="280">
        <v>140.8666666666667</v>
      </c>
      <c r="H52" s="280">
        <v>154.56666666666669</v>
      </c>
      <c r="I52" s="280">
        <v>158.68333333333331</v>
      </c>
      <c r="J52" s="280">
        <v>161.41666666666669</v>
      </c>
      <c r="K52" s="278">
        <v>155.94999999999999</v>
      </c>
      <c r="L52" s="278">
        <v>149.1</v>
      </c>
      <c r="M52" s="278">
        <v>6.9391600000000002</v>
      </c>
    </row>
    <row r="53" spans="1:13">
      <c r="A53" s="269">
        <v>43</v>
      </c>
      <c r="B53" s="278" t="s">
        <v>317</v>
      </c>
      <c r="C53" s="279">
        <v>410.35</v>
      </c>
      <c r="D53" s="280">
        <v>413.13333333333338</v>
      </c>
      <c r="E53" s="280">
        <v>403.31666666666678</v>
      </c>
      <c r="F53" s="280">
        <v>396.28333333333342</v>
      </c>
      <c r="G53" s="280">
        <v>386.46666666666681</v>
      </c>
      <c r="H53" s="280">
        <v>420.16666666666674</v>
      </c>
      <c r="I53" s="280">
        <v>429.98333333333335</v>
      </c>
      <c r="J53" s="280">
        <v>437.01666666666671</v>
      </c>
      <c r="K53" s="278">
        <v>422.95</v>
      </c>
      <c r="L53" s="278">
        <v>406.1</v>
      </c>
      <c r="M53" s="278">
        <v>1.76492</v>
      </c>
    </row>
    <row r="54" spans="1:13">
      <c r="A54" s="269">
        <v>44</v>
      </c>
      <c r="B54" s="278" t="s">
        <v>59</v>
      </c>
      <c r="C54" s="279">
        <v>6046.05</v>
      </c>
      <c r="D54" s="280">
        <v>6160.4833333333327</v>
      </c>
      <c r="E54" s="280">
        <v>5865.9666666666653</v>
      </c>
      <c r="F54" s="280">
        <v>5685.8833333333323</v>
      </c>
      <c r="G54" s="280">
        <v>5391.366666666665</v>
      </c>
      <c r="H54" s="280">
        <v>6340.5666666666657</v>
      </c>
      <c r="I54" s="280">
        <v>6635.0833333333339</v>
      </c>
      <c r="J54" s="280">
        <v>6815.1666666666661</v>
      </c>
      <c r="K54" s="278">
        <v>6455</v>
      </c>
      <c r="L54" s="278">
        <v>5980.4</v>
      </c>
      <c r="M54" s="278">
        <v>18.864909999999998</v>
      </c>
    </row>
    <row r="55" spans="1:13">
      <c r="A55" s="269">
        <v>45</v>
      </c>
      <c r="B55" s="278" t="s">
        <v>233</v>
      </c>
      <c r="C55" s="279">
        <v>2838.75</v>
      </c>
      <c r="D55" s="280">
        <v>2886.25</v>
      </c>
      <c r="E55" s="280">
        <v>2767.5</v>
      </c>
      <c r="F55" s="280">
        <v>2696.25</v>
      </c>
      <c r="G55" s="280">
        <v>2577.5</v>
      </c>
      <c r="H55" s="280">
        <v>2957.5</v>
      </c>
      <c r="I55" s="280">
        <v>3076.25</v>
      </c>
      <c r="J55" s="280">
        <v>3147.5</v>
      </c>
      <c r="K55" s="278">
        <v>3005</v>
      </c>
      <c r="L55" s="278">
        <v>2815</v>
      </c>
      <c r="M55" s="278">
        <v>0.88119000000000003</v>
      </c>
    </row>
    <row r="56" spans="1:13">
      <c r="A56" s="269">
        <v>46</v>
      </c>
      <c r="B56" s="278" t="s">
        <v>60</v>
      </c>
      <c r="C56" s="279">
        <v>2934.45</v>
      </c>
      <c r="D56" s="280">
        <v>2990.15</v>
      </c>
      <c r="E56" s="280">
        <v>2855.3</v>
      </c>
      <c r="F56" s="280">
        <v>2776.15</v>
      </c>
      <c r="G56" s="280">
        <v>2641.3</v>
      </c>
      <c r="H56" s="280">
        <v>3069.3</v>
      </c>
      <c r="I56" s="280">
        <v>3204.1499999999996</v>
      </c>
      <c r="J56" s="280">
        <v>3283.3</v>
      </c>
      <c r="K56" s="278">
        <v>3125</v>
      </c>
      <c r="L56" s="278">
        <v>2911</v>
      </c>
      <c r="M56" s="278">
        <v>201.10276999999999</v>
      </c>
    </row>
    <row r="57" spans="1:13">
      <c r="A57" s="269">
        <v>47</v>
      </c>
      <c r="B57" s="278" t="s">
        <v>61</v>
      </c>
      <c r="C57" s="279">
        <v>1255.5</v>
      </c>
      <c r="D57" s="280">
        <v>1261.8999999999999</v>
      </c>
      <c r="E57" s="280">
        <v>1230.7999999999997</v>
      </c>
      <c r="F57" s="280">
        <v>1206.0999999999999</v>
      </c>
      <c r="G57" s="280">
        <v>1174.9999999999998</v>
      </c>
      <c r="H57" s="280">
        <v>1286.5999999999997</v>
      </c>
      <c r="I57" s="280">
        <v>1317.6999999999996</v>
      </c>
      <c r="J57" s="280">
        <v>1342.3999999999996</v>
      </c>
      <c r="K57" s="278">
        <v>1293</v>
      </c>
      <c r="L57" s="278">
        <v>1237.2</v>
      </c>
      <c r="M57" s="278">
        <v>10.576969999999999</v>
      </c>
    </row>
    <row r="58" spans="1:13">
      <c r="A58" s="269">
        <v>48</v>
      </c>
      <c r="B58" s="278" t="s">
        <v>318</v>
      </c>
      <c r="C58" s="279">
        <v>115.25</v>
      </c>
      <c r="D58" s="280">
        <v>116.61666666666667</v>
      </c>
      <c r="E58" s="280">
        <v>112.13333333333335</v>
      </c>
      <c r="F58" s="280">
        <v>109.01666666666668</v>
      </c>
      <c r="G58" s="280">
        <v>104.53333333333336</v>
      </c>
      <c r="H58" s="280">
        <v>119.73333333333335</v>
      </c>
      <c r="I58" s="280">
        <v>124.21666666666667</v>
      </c>
      <c r="J58" s="280">
        <v>127.33333333333334</v>
      </c>
      <c r="K58" s="278">
        <v>121.1</v>
      </c>
      <c r="L58" s="278">
        <v>113.5</v>
      </c>
      <c r="M58" s="278">
        <v>4.5557400000000001</v>
      </c>
    </row>
    <row r="59" spans="1:13">
      <c r="A59" s="269">
        <v>49</v>
      </c>
      <c r="B59" s="278" t="s">
        <v>319</v>
      </c>
      <c r="C59" s="279">
        <v>130</v>
      </c>
      <c r="D59" s="280">
        <v>133.36666666666667</v>
      </c>
      <c r="E59" s="280">
        <v>125.73333333333335</v>
      </c>
      <c r="F59" s="280">
        <v>121.46666666666667</v>
      </c>
      <c r="G59" s="280">
        <v>113.83333333333334</v>
      </c>
      <c r="H59" s="280">
        <v>137.63333333333335</v>
      </c>
      <c r="I59" s="280">
        <v>145.26666666666668</v>
      </c>
      <c r="J59" s="280">
        <v>149.53333333333336</v>
      </c>
      <c r="K59" s="278">
        <v>141</v>
      </c>
      <c r="L59" s="278">
        <v>129.1</v>
      </c>
      <c r="M59" s="278">
        <v>46.868690000000001</v>
      </c>
    </row>
    <row r="60" spans="1:13" ht="12" customHeight="1">
      <c r="A60" s="269">
        <v>50</v>
      </c>
      <c r="B60" s="278" t="s">
        <v>234</v>
      </c>
      <c r="C60" s="279">
        <v>331.35</v>
      </c>
      <c r="D60" s="280">
        <v>342.41666666666669</v>
      </c>
      <c r="E60" s="280">
        <v>317.03333333333336</v>
      </c>
      <c r="F60" s="280">
        <v>302.7166666666667</v>
      </c>
      <c r="G60" s="280">
        <v>277.33333333333337</v>
      </c>
      <c r="H60" s="280">
        <v>356.73333333333335</v>
      </c>
      <c r="I60" s="280">
        <v>382.11666666666667</v>
      </c>
      <c r="J60" s="280">
        <v>396.43333333333334</v>
      </c>
      <c r="K60" s="278">
        <v>367.8</v>
      </c>
      <c r="L60" s="278">
        <v>328.1</v>
      </c>
      <c r="M60" s="278">
        <v>387.47548999999998</v>
      </c>
    </row>
    <row r="61" spans="1:13">
      <c r="A61" s="269">
        <v>51</v>
      </c>
      <c r="B61" s="278" t="s">
        <v>62</v>
      </c>
      <c r="C61" s="279">
        <v>51.6</v>
      </c>
      <c r="D61" s="280">
        <v>52.5</v>
      </c>
      <c r="E61" s="280">
        <v>50.2</v>
      </c>
      <c r="F61" s="280">
        <v>48.800000000000004</v>
      </c>
      <c r="G61" s="280">
        <v>46.500000000000007</v>
      </c>
      <c r="H61" s="280">
        <v>53.9</v>
      </c>
      <c r="I61" s="280">
        <v>56.199999999999996</v>
      </c>
      <c r="J61" s="280">
        <v>57.599999999999994</v>
      </c>
      <c r="K61" s="278">
        <v>54.8</v>
      </c>
      <c r="L61" s="278">
        <v>51.1</v>
      </c>
      <c r="M61" s="278">
        <v>1351.78756</v>
      </c>
    </row>
    <row r="62" spans="1:13">
      <c r="A62" s="269">
        <v>52</v>
      </c>
      <c r="B62" s="278" t="s">
        <v>63</v>
      </c>
      <c r="C62" s="279">
        <v>55</v>
      </c>
      <c r="D62" s="280">
        <v>55.683333333333337</v>
      </c>
      <c r="E62" s="280">
        <v>52.466666666666676</v>
      </c>
      <c r="F62" s="280">
        <v>49.933333333333337</v>
      </c>
      <c r="G62" s="280">
        <v>46.716666666666676</v>
      </c>
      <c r="H62" s="280">
        <v>58.216666666666676</v>
      </c>
      <c r="I62" s="280">
        <v>61.433333333333344</v>
      </c>
      <c r="J62" s="280">
        <v>63.966666666666676</v>
      </c>
      <c r="K62" s="278">
        <v>58.9</v>
      </c>
      <c r="L62" s="278">
        <v>53.15</v>
      </c>
      <c r="M62" s="278">
        <v>130.10740000000001</v>
      </c>
    </row>
    <row r="63" spans="1:13">
      <c r="A63" s="269">
        <v>53</v>
      </c>
      <c r="B63" s="278" t="s">
        <v>313</v>
      </c>
      <c r="C63" s="279">
        <v>1171.3499999999999</v>
      </c>
      <c r="D63" s="280">
        <v>1175.1499999999999</v>
      </c>
      <c r="E63" s="280">
        <v>1151.1999999999998</v>
      </c>
      <c r="F63" s="280">
        <v>1131.05</v>
      </c>
      <c r="G63" s="280">
        <v>1107.0999999999999</v>
      </c>
      <c r="H63" s="280">
        <v>1195.2999999999997</v>
      </c>
      <c r="I63" s="280">
        <v>1219.25</v>
      </c>
      <c r="J63" s="280">
        <v>1239.3999999999996</v>
      </c>
      <c r="K63" s="278">
        <v>1199.0999999999999</v>
      </c>
      <c r="L63" s="278">
        <v>1155</v>
      </c>
      <c r="M63" s="278">
        <v>0.50458000000000003</v>
      </c>
    </row>
    <row r="64" spans="1:13">
      <c r="A64" s="269">
        <v>54</v>
      </c>
      <c r="B64" s="278" t="s">
        <v>64</v>
      </c>
      <c r="C64" s="279">
        <v>1331.4</v>
      </c>
      <c r="D64" s="280">
        <v>1345.1333333333334</v>
      </c>
      <c r="E64" s="280">
        <v>1311.2666666666669</v>
      </c>
      <c r="F64" s="280">
        <v>1291.1333333333334</v>
      </c>
      <c r="G64" s="280">
        <v>1257.2666666666669</v>
      </c>
      <c r="H64" s="280">
        <v>1365.2666666666669</v>
      </c>
      <c r="I64" s="280">
        <v>1399.1333333333332</v>
      </c>
      <c r="J64" s="280">
        <v>1419.2666666666669</v>
      </c>
      <c r="K64" s="278">
        <v>1379</v>
      </c>
      <c r="L64" s="278">
        <v>1325</v>
      </c>
      <c r="M64" s="278">
        <v>8.4187399999999997</v>
      </c>
    </row>
    <row r="65" spans="1:13">
      <c r="A65" s="269">
        <v>55</v>
      </c>
      <c r="B65" s="278" t="s">
        <v>321</v>
      </c>
      <c r="C65" s="279">
        <v>5938.85</v>
      </c>
      <c r="D65" s="280">
        <v>5913.45</v>
      </c>
      <c r="E65" s="280">
        <v>5827.4</v>
      </c>
      <c r="F65" s="280">
        <v>5715.95</v>
      </c>
      <c r="G65" s="280">
        <v>5629.9</v>
      </c>
      <c r="H65" s="280">
        <v>6024.9</v>
      </c>
      <c r="I65" s="280">
        <v>6110.9500000000007</v>
      </c>
      <c r="J65" s="280">
        <v>6222.4</v>
      </c>
      <c r="K65" s="278">
        <v>5999.5</v>
      </c>
      <c r="L65" s="278">
        <v>5802</v>
      </c>
      <c r="M65" s="278">
        <v>0.16306000000000001</v>
      </c>
    </row>
    <row r="66" spans="1:13">
      <c r="A66" s="269">
        <v>56</v>
      </c>
      <c r="B66" s="278" t="s">
        <v>235</v>
      </c>
      <c r="C66" s="279">
        <v>1046.3</v>
      </c>
      <c r="D66" s="280">
        <v>1061.25</v>
      </c>
      <c r="E66" s="280">
        <v>1022.5</v>
      </c>
      <c r="F66" s="280">
        <v>998.7</v>
      </c>
      <c r="G66" s="280">
        <v>959.95</v>
      </c>
      <c r="H66" s="280">
        <v>1085.05</v>
      </c>
      <c r="I66" s="280">
        <v>1123.8</v>
      </c>
      <c r="J66" s="280">
        <v>1147.5999999999999</v>
      </c>
      <c r="K66" s="278">
        <v>1100</v>
      </c>
      <c r="L66" s="278">
        <v>1037.45</v>
      </c>
      <c r="M66" s="278">
        <v>1.3686799999999999</v>
      </c>
    </row>
    <row r="67" spans="1:13">
      <c r="A67" s="269">
        <v>57</v>
      </c>
      <c r="B67" s="278" t="s">
        <v>322</v>
      </c>
      <c r="C67" s="279">
        <v>261.25</v>
      </c>
      <c r="D67" s="280">
        <v>264.61666666666662</v>
      </c>
      <c r="E67" s="280">
        <v>256.83333333333326</v>
      </c>
      <c r="F67" s="280">
        <v>252.41666666666663</v>
      </c>
      <c r="G67" s="280">
        <v>244.63333333333327</v>
      </c>
      <c r="H67" s="280">
        <v>269.03333333333325</v>
      </c>
      <c r="I67" s="280">
        <v>276.81666666666666</v>
      </c>
      <c r="J67" s="280">
        <v>281.23333333333323</v>
      </c>
      <c r="K67" s="278">
        <v>272.39999999999998</v>
      </c>
      <c r="L67" s="278">
        <v>260.2</v>
      </c>
      <c r="M67" s="278">
        <v>0.81062000000000001</v>
      </c>
    </row>
    <row r="68" spans="1:13">
      <c r="A68" s="269">
        <v>58</v>
      </c>
      <c r="B68" s="278" t="s">
        <v>66</v>
      </c>
      <c r="C68" s="279">
        <v>82.5</v>
      </c>
      <c r="D68" s="280">
        <v>83.383333333333326</v>
      </c>
      <c r="E68" s="280">
        <v>81.166666666666657</v>
      </c>
      <c r="F68" s="280">
        <v>79.833333333333329</v>
      </c>
      <c r="G68" s="280">
        <v>77.61666666666666</v>
      </c>
      <c r="H68" s="280">
        <v>84.716666666666654</v>
      </c>
      <c r="I68" s="280">
        <v>86.933333333333323</v>
      </c>
      <c r="J68" s="280">
        <v>88.266666666666652</v>
      </c>
      <c r="K68" s="278">
        <v>85.6</v>
      </c>
      <c r="L68" s="278">
        <v>82.05</v>
      </c>
      <c r="M68" s="278">
        <v>232.81774999999999</v>
      </c>
    </row>
    <row r="69" spans="1:13">
      <c r="A69" s="269">
        <v>59</v>
      </c>
      <c r="B69" s="278" t="s">
        <v>314</v>
      </c>
      <c r="C69" s="279">
        <v>643.79999999999995</v>
      </c>
      <c r="D69" s="280">
        <v>653.1</v>
      </c>
      <c r="E69" s="280">
        <v>631.20000000000005</v>
      </c>
      <c r="F69" s="280">
        <v>618.6</v>
      </c>
      <c r="G69" s="280">
        <v>596.70000000000005</v>
      </c>
      <c r="H69" s="280">
        <v>665.7</v>
      </c>
      <c r="I69" s="280">
        <v>687.59999999999991</v>
      </c>
      <c r="J69" s="280">
        <v>700.2</v>
      </c>
      <c r="K69" s="278">
        <v>675</v>
      </c>
      <c r="L69" s="278">
        <v>640.5</v>
      </c>
      <c r="M69" s="278">
        <v>11.314109999999999</v>
      </c>
    </row>
    <row r="70" spans="1:13">
      <c r="A70" s="269">
        <v>60</v>
      </c>
      <c r="B70" s="278" t="s">
        <v>67</v>
      </c>
      <c r="C70" s="279">
        <v>540.79999999999995</v>
      </c>
      <c r="D70" s="280">
        <v>536.13333333333333</v>
      </c>
      <c r="E70" s="280">
        <v>520.26666666666665</v>
      </c>
      <c r="F70" s="280">
        <v>499.73333333333335</v>
      </c>
      <c r="G70" s="280">
        <v>483.86666666666667</v>
      </c>
      <c r="H70" s="280">
        <v>556.66666666666663</v>
      </c>
      <c r="I70" s="280">
        <v>572.53333333333319</v>
      </c>
      <c r="J70" s="280">
        <v>593.06666666666661</v>
      </c>
      <c r="K70" s="278">
        <v>552</v>
      </c>
      <c r="L70" s="278">
        <v>515.6</v>
      </c>
      <c r="M70" s="278">
        <v>55.741070000000001</v>
      </c>
    </row>
    <row r="71" spans="1:13">
      <c r="A71" s="269">
        <v>61</v>
      </c>
      <c r="B71" s="278" t="s">
        <v>68</v>
      </c>
      <c r="C71" s="279">
        <v>356.65</v>
      </c>
      <c r="D71" s="280">
        <v>361.65000000000003</v>
      </c>
      <c r="E71" s="280">
        <v>348.70000000000005</v>
      </c>
      <c r="F71" s="280">
        <v>340.75</v>
      </c>
      <c r="G71" s="280">
        <v>327.8</v>
      </c>
      <c r="H71" s="280">
        <v>369.60000000000008</v>
      </c>
      <c r="I71" s="280">
        <v>382.55</v>
      </c>
      <c r="J71" s="280">
        <v>390.50000000000011</v>
      </c>
      <c r="K71" s="278">
        <v>374.6</v>
      </c>
      <c r="L71" s="278">
        <v>353.7</v>
      </c>
      <c r="M71" s="278">
        <v>16.344999999999999</v>
      </c>
    </row>
    <row r="72" spans="1:13">
      <c r="A72" s="269">
        <v>62</v>
      </c>
      <c r="B72" s="278" t="s">
        <v>70</v>
      </c>
      <c r="C72" s="279">
        <v>557.35</v>
      </c>
      <c r="D72" s="280">
        <v>564.7833333333333</v>
      </c>
      <c r="E72" s="280">
        <v>547.56666666666661</v>
      </c>
      <c r="F72" s="280">
        <v>537.7833333333333</v>
      </c>
      <c r="G72" s="280">
        <v>520.56666666666661</v>
      </c>
      <c r="H72" s="280">
        <v>574.56666666666661</v>
      </c>
      <c r="I72" s="280">
        <v>591.7833333333333</v>
      </c>
      <c r="J72" s="280">
        <v>601.56666666666661</v>
      </c>
      <c r="K72" s="278">
        <v>582</v>
      </c>
      <c r="L72" s="278">
        <v>555</v>
      </c>
      <c r="M72" s="278">
        <v>123.87454</v>
      </c>
    </row>
    <row r="73" spans="1:13">
      <c r="A73" s="269">
        <v>63</v>
      </c>
      <c r="B73" s="278" t="s">
        <v>71</v>
      </c>
      <c r="C73" s="279">
        <v>36.35</v>
      </c>
      <c r="D73" s="280">
        <v>37.25</v>
      </c>
      <c r="E73" s="280">
        <v>34.700000000000003</v>
      </c>
      <c r="F73" s="280">
        <v>33.050000000000004</v>
      </c>
      <c r="G73" s="280">
        <v>30.500000000000007</v>
      </c>
      <c r="H73" s="280">
        <v>38.9</v>
      </c>
      <c r="I73" s="280">
        <v>41.449999999999996</v>
      </c>
      <c r="J73" s="280">
        <v>43.099999999999994</v>
      </c>
      <c r="K73" s="278">
        <v>39.799999999999997</v>
      </c>
      <c r="L73" s="278">
        <v>35.6</v>
      </c>
      <c r="M73" s="278">
        <v>2154.1862999999998</v>
      </c>
    </row>
    <row r="74" spans="1:13">
      <c r="A74" s="269">
        <v>64</v>
      </c>
      <c r="B74" s="278" t="s">
        <v>72</v>
      </c>
      <c r="C74" s="279">
        <v>389.9</v>
      </c>
      <c r="D74" s="280">
        <v>393.73333333333329</v>
      </c>
      <c r="E74" s="280">
        <v>383.76666666666659</v>
      </c>
      <c r="F74" s="280">
        <v>377.63333333333333</v>
      </c>
      <c r="G74" s="280">
        <v>367.66666666666663</v>
      </c>
      <c r="H74" s="280">
        <v>399.86666666666656</v>
      </c>
      <c r="I74" s="280">
        <v>409.83333333333326</v>
      </c>
      <c r="J74" s="280">
        <v>415.96666666666653</v>
      </c>
      <c r="K74" s="278">
        <v>403.7</v>
      </c>
      <c r="L74" s="278">
        <v>387.6</v>
      </c>
      <c r="M74" s="278">
        <v>49.99774</v>
      </c>
    </row>
    <row r="75" spans="1:13">
      <c r="A75" s="269">
        <v>65</v>
      </c>
      <c r="B75" s="278" t="s">
        <v>323</v>
      </c>
      <c r="C75" s="279">
        <v>601.79999999999995</v>
      </c>
      <c r="D75" s="280">
        <v>615.93333333333328</v>
      </c>
      <c r="E75" s="280">
        <v>575.86666666666656</v>
      </c>
      <c r="F75" s="280">
        <v>549.93333333333328</v>
      </c>
      <c r="G75" s="280">
        <v>509.86666666666656</v>
      </c>
      <c r="H75" s="280">
        <v>641.86666666666656</v>
      </c>
      <c r="I75" s="280">
        <v>681.93333333333339</v>
      </c>
      <c r="J75" s="280">
        <v>707.86666666666656</v>
      </c>
      <c r="K75" s="278">
        <v>656</v>
      </c>
      <c r="L75" s="278">
        <v>590</v>
      </c>
      <c r="M75" s="278">
        <v>3.2111800000000001</v>
      </c>
    </row>
    <row r="76" spans="1:13" s="16" customFormat="1">
      <c r="A76" s="269">
        <v>66</v>
      </c>
      <c r="B76" s="278" t="s">
        <v>325</v>
      </c>
      <c r="C76" s="279">
        <v>99.3</v>
      </c>
      <c r="D76" s="280">
        <v>99.966666666666654</v>
      </c>
      <c r="E76" s="280">
        <v>97.633333333333312</v>
      </c>
      <c r="F76" s="280">
        <v>95.966666666666654</v>
      </c>
      <c r="G76" s="280">
        <v>93.633333333333312</v>
      </c>
      <c r="H76" s="280">
        <v>101.63333333333331</v>
      </c>
      <c r="I76" s="280">
        <v>103.96666666666665</v>
      </c>
      <c r="J76" s="280">
        <v>105.63333333333331</v>
      </c>
      <c r="K76" s="278">
        <v>102.3</v>
      </c>
      <c r="L76" s="278">
        <v>98.3</v>
      </c>
      <c r="M76" s="278">
        <v>1.6770499999999999</v>
      </c>
    </row>
    <row r="77" spans="1:13" s="16" customFormat="1">
      <c r="A77" s="269">
        <v>67</v>
      </c>
      <c r="B77" s="278" t="s">
        <v>326</v>
      </c>
      <c r="C77" s="279">
        <v>2021.6</v>
      </c>
      <c r="D77" s="280">
        <v>2040.5833333333333</v>
      </c>
      <c r="E77" s="280">
        <v>1988.1666666666665</v>
      </c>
      <c r="F77" s="280">
        <v>1954.7333333333333</v>
      </c>
      <c r="G77" s="280">
        <v>1902.3166666666666</v>
      </c>
      <c r="H77" s="280">
        <v>2074.0166666666664</v>
      </c>
      <c r="I77" s="280">
        <v>2126.4333333333329</v>
      </c>
      <c r="J77" s="280">
        <v>2159.8666666666663</v>
      </c>
      <c r="K77" s="278">
        <v>2093</v>
      </c>
      <c r="L77" s="278">
        <v>2007.15</v>
      </c>
      <c r="M77" s="278">
        <v>0.13064999999999999</v>
      </c>
    </row>
    <row r="78" spans="1:13" s="16" customFormat="1">
      <c r="A78" s="269">
        <v>68</v>
      </c>
      <c r="B78" s="278" t="s">
        <v>327</v>
      </c>
      <c r="C78" s="279">
        <v>506.7</v>
      </c>
      <c r="D78" s="280">
        <v>510.08333333333331</v>
      </c>
      <c r="E78" s="280">
        <v>497.16666666666663</v>
      </c>
      <c r="F78" s="280">
        <v>487.63333333333333</v>
      </c>
      <c r="G78" s="280">
        <v>474.71666666666664</v>
      </c>
      <c r="H78" s="280">
        <v>519.61666666666656</v>
      </c>
      <c r="I78" s="280">
        <v>532.5333333333333</v>
      </c>
      <c r="J78" s="280">
        <v>542.06666666666661</v>
      </c>
      <c r="K78" s="278">
        <v>523</v>
      </c>
      <c r="L78" s="278">
        <v>500.55</v>
      </c>
      <c r="M78" s="278">
        <v>0.93359000000000003</v>
      </c>
    </row>
    <row r="79" spans="1:13" s="16" customFormat="1">
      <c r="A79" s="269">
        <v>69</v>
      </c>
      <c r="B79" s="278" t="s">
        <v>328</v>
      </c>
      <c r="C79" s="279">
        <v>78.2</v>
      </c>
      <c r="D79" s="280">
        <v>80.033333333333346</v>
      </c>
      <c r="E79" s="280">
        <v>75.716666666666697</v>
      </c>
      <c r="F79" s="280">
        <v>73.233333333333348</v>
      </c>
      <c r="G79" s="280">
        <v>68.9166666666667</v>
      </c>
      <c r="H79" s="280">
        <v>82.516666666666694</v>
      </c>
      <c r="I79" s="280">
        <v>86.833333333333329</v>
      </c>
      <c r="J79" s="280">
        <v>89.316666666666691</v>
      </c>
      <c r="K79" s="278">
        <v>84.35</v>
      </c>
      <c r="L79" s="278">
        <v>77.55</v>
      </c>
      <c r="M79" s="278">
        <v>78.538240000000002</v>
      </c>
    </row>
    <row r="80" spans="1:13" s="16" customFormat="1">
      <c r="A80" s="269">
        <v>70</v>
      </c>
      <c r="B80" s="278" t="s">
        <v>73</v>
      </c>
      <c r="C80" s="279">
        <v>11401.3</v>
      </c>
      <c r="D80" s="280">
        <v>11414.800000000001</v>
      </c>
      <c r="E80" s="280">
        <v>11245.600000000002</v>
      </c>
      <c r="F80" s="280">
        <v>11089.900000000001</v>
      </c>
      <c r="G80" s="280">
        <v>10920.700000000003</v>
      </c>
      <c r="H80" s="280">
        <v>11570.500000000002</v>
      </c>
      <c r="I80" s="280">
        <v>11739.700000000003</v>
      </c>
      <c r="J80" s="280">
        <v>11895.400000000001</v>
      </c>
      <c r="K80" s="278">
        <v>11584</v>
      </c>
      <c r="L80" s="278">
        <v>11259.1</v>
      </c>
      <c r="M80" s="278">
        <v>0.40167000000000003</v>
      </c>
    </row>
    <row r="81" spans="1:13" s="16" customFormat="1">
      <c r="A81" s="269">
        <v>71</v>
      </c>
      <c r="B81" s="278" t="s">
        <v>75</v>
      </c>
      <c r="C81" s="279">
        <v>378.55</v>
      </c>
      <c r="D81" s="280">
        <v>382.65000000000003</v>
      </c>
      <c r="E81" s="280">
        <v>370.90000000000009</v>
      </c>
      <c r="F81" s="280">
        <v>363.25000000000006</v>
      </c>
      <c r="G81" s="280">
        <v>351.50000000000011</v>
      </c>
      <c r="H81" s="280">
        <v>390.30000000000007</v>
      </c>
      <c r="I81" s="280">
        <v>402.04999999999995</v>
      </c>
      <c r="J81" s="280">
        <v>409.70000000000005</v>
      </c>
      <c r="K81" s="278">
        <v>394.4</v>
      </c>
      <c r="L81" s="278">
        <v>375</v>
      </c>
      <c r="M81" s="278">
        <v>40.59366</v>
      </c>
    </row>
    <row r="82" spans="1:13" s="16" customFormat="1">
      <c r="A82" s="269">
        <v>72</v>
      </c>
      <c r="B82" s="278" t="s">
        <v>329</v>
      </c>
      <c r="C82" s="279">
        <v>145.15</v>
      </c>
      <c r="D82" s="280">
        <v>146.54999999999998</v>
      </c>
      <c r="E82" s="280">
        <v>142.69999999999996</v>
      </c>
      <c r="F82" s="280">
        <v>140.24999999999997</v>
      </c>
      <c r="G82" s="280">
        <v>136.39999999999995</v>
      </c>
      <c r="H82" s="280">
        <v>148.99999999999997</v>
      </c>
      <c r="I82" s="280">
        <v>152.85</v>
      </c>
      <c r="J82" s="280">
        <v>155.29999999999998</v>
      </c>
      <c r="K82" s="278">
        <v>150.4</v>
      </c>
      <c r="L82" s="278">
        <v>144.1</v>
      </c>
      <c r="M82" s="278">
        <v>2.6357499999999998</v>
      </c>
    </row>
    <row r="83" spans="1:13" s="16" customFormat="1">
      <c r="A83" s="269">
        <v>73</v>
      </c>
      <c r="B83" s="278" t="s">
        <v>76</v>
      </c>
      <c r="C83" s="279">
        <v>3446.4</v>
      </c>
      <c r="D83" s="280">
        <v>3463.7666666666664</v>
      </c>
      <c r="E83" s="280">
        <v>3422.6333333333328</v>
      </c>
      <c r="F83" s="280">
        <v>3398.8666666666663</v>
      </c>
      <c r="G83" s="280">
        <v>3357.7333333333327</v>
      </c>
      <c r="H83" s="280">
        <v>3487.5333333333328</v>
      </c>
      <c r="I83" s="280">
        <v>3528.6666666666661</v>
      </c>
      <c r="J83" s="280">
        <v>3552.4333333333329</v>
      </c>
      <c r="K83" s="278">
        <v>3504.9</v>
      </c>
      <c r="L83" s="278">
        <v>3440</v>
      </c>
      <c r="M83" s="278">
        <v>5.7326600000000001</v>
      </c>
    </row>
    <row r="84" spans="1:13" s="16" customFormat="1">
      <c r="A84" s="269">
        <v>74</v>
      </c>
      <c r="B84" s="278" t="s">
        <v>315</v>
      </c>
      <c r="C84" s="279">
        <v>453.3</v>
      </c>
      <c r="D84" s="280">
        <v>457.31666666666666</v>
      </c>
      <c r="E84" s="280">
        <v>446.0333333333333</v>
      </c>
      <c r="F84" s="280">
        <v>438.76666666666665</v>
      </c>
      <c r="G84" s="280">
        <v>427.48333333333329</v>
      </c>
      <c r="H84" s="280">
        <v>464.58333333333331</v>
      </c>
      <c r="I84" s="280">
        <v>475.86666666666673</v>
      </c>
      <c r="J84" s="280">
        <v>483.13333333333333</v>
      </c>
      <c r="K84" s="278">
        <v>468.6</v>
      </c>
      <c r="L84" s="278">
        <v>450.05</v>
      </c>
      <c r="M84" s="278">
        <v>4.0915299999999997</v>
      </c>
    </row>
    <row r="85" spans="1:13" s="16" customFormat="1">
      <c r="A85" s="269">
        <v>75</v>
      </c>
      <c r="B85" s="278" t="s">
        <v>324</v>
      </c>
      <c r="C85" s="279">
        <v>87.3</v>
      </c>
      <c r="D85" s="280">
        <v>88.899999999999991</v>
      </c>
      <c r="E85" s="280">
        <v>84.899999999999977</v>
      </c>
      <c r="F85" s="280">
        <v>82.499999999999986</v>
      </c>
      <c r="G85" s="280">
        <v>78.499999999999972</v>
      </c>
      <c r="H85" s="280">
        <v>91.299999999999983</v>
      </c>
      <c r="I85" s="280">
        <v>95.300000000000011</v>
      </c>
      <c r="J85" s="280">
        <v>97.699999999999989</v>
      </c>
      <c r="K85" s="278">
        <v>92.9</v>
      </c>
      <c r="L85" s="278">
        <v>86.5</v>
      </c>
      <c r="M85" s="278">
        <v>24.771840000000001</v>
      </c>
    </row>
    <row r="86" spans="1:13" s="16" customFormat="1">
      <c r="A86" s="269">
        <v>76</v>
      </c>
      <c r="B86" s="278" t="s">
        <v>77</v>
      </c>
      <c r="C86" s="279">
        <v>362.8</v>
      </c>
      <c r="D86" s="280">
        <v>365.88333333333338</v>
      </c>
      <c r="E86" s="280">
        <v>358.46666666666675</v>
      </c>
      <c r="F86" s="280">
        <v>354.13333333333338</v>
      </c>
      <c r="G86" s="280">
        <v>346.71666666666675</v>
      </c>
      <c r="H86" s="280">
        <v>370.21666666666675</v>
      </c>
      <c r="I86" s="280">
        <v>377.63333333333338</v>
      </c>
      <c r="J86" s="280">
        <v>381.96666666666675</v>
      </c>
      <c r="K86" s="278">
        <v>373.3</v>
      </c>
      <c r="L86" s="278">
        <v>361.55</v>
      </c>
      <c r="M86" s="278">
        <v>30.905429999999999</v>
      </c>
    </row>
    <row r="87" spans="1:13" s="16" customFormat="1">
      <c r="A87" s="269">
        <v>77</v>
      </c>
      <c r="B87" s="278" t="s">
        <v>78</v>
      </c>
      <c r="C87" s="279">
        <v>109.5</v>
      </c>
      <c r="D87" s="280">
        <v>111.93333333333334</v>
      </c>
      <c r="E87" s="280">
        <v>105.56666666666668</v>
      </c>
      <c r="F87" s="280">
        <v>101.63333333333334</v>
      </c>
      <c r="G87" s="280">
        <v>95.26666666666668</v>
      </c>
      <c r="H87" s="280">
        <v>115.86666666666667</v>
      </c>
      <c r="I87" s="280">
        <v>122.23333333333335</v>
      </c>
      <c r="J87" s="280">
        <v>126.16666666666667</v>
      </c>
      <c r="K87" s="278">
        <v>118.3</v>
      </c>
      <c r="L87" s="278">
        <v>108</v>
      </c>
      <c r="M87" s="278">
        <v>296.20429999999999</v>
      </c>
    </row>
    <row r="88" spans="1:13" s="16" customFormat="1">
      <c r="A88" s="269">
        <v>78</v>
      </c>
      <c r="B88" s="278" t="s">
        <v>333</v>
      </c>
      <c r="C88" s="279">
        <v>367.7</v>
      </c>
      <c r="D88" s="280">
        <v>366.38333333333338</v>
      </c>
      <c r="E88" s="280">
        <v>362.76666666666677</v>
      </c>
      <c r="F88" s="280">
        <v>357.83333333333337</v>
      </c>
      <c r="G88" s="280">
        <v>354.21666666666675</v>
      </c>
      <c r="H88" s="280">
        <v>371.31666666666678</v>
      </c>
      <c r="I88" s="280">
        <v>374.93333333333345</v>
      </c>
      <c r="J88" s="280">
        <v>379.86666666666679</v>
      </c>
      <c r="K88" s="278">
        <v>370</v>
      </c>
      <c r="L88" s="278">
        <v>361.45</v>
      </c>
      <c r="M88" s="278">
        <v>4.7063600000000001</v>
      </c>
    </row>
    <row r="89" spans="1:13" s="16" customFormat="1">
      <c r="A89" s="269">
        <v>79</v>
      </c>
      <c r="B89" s="278" t="s">
        <v>334</v>
      </c>
      <c r="C89" s="279">
        <v>335.65</v>
      </c>
      <c r="D89" s="280">
        <v>344.48333333333329</v>
      </c>
      <c r="E89" s="280">
        <v>324.26666666666659</v>
      </c>
      <c r="F89" s="280">
        <v>312.88333333333333</v>
      </c>
      <c r="G89" s="280">
        <v>292.66666666666663</v>
      </c>
      <c r="H89" s="280">
        <v>355.86666666666656</v>
      </c>
      <c r="I89" s="280">
        <v>376.08333333333326</v>
      </c>
      <c r="J89" s="280">
        <v>387.46666666666653</v>
      </c>
      <c r="K89" s="278">
        <v>364.7</v>
      </c>
      <c r="L89" s="278">
        <v>333.1</v>
      </c>
      <c r="M89" s="278">
        <v>3.6580400000000002</v>
      </c>
    </row>
    <row r="90" spans="1:13" s="16" customFormat="1">
      <c r="A90" s="269">
        <v>80</v>
      </c>
      <c r="B90" s="278" t="s">
        <v>336</v>
      </c>
      <c r="C90" s="279">
        <v>264.05</v>
      </c>
      <c r="D90" s="280">
        <v>262.88333333333333</v>
      </c>
      <c r="E90" s="280">
        <v>258.76666666666665</v>
      </c>
      <c r="F90" s="280">
        <v>253.48333333333335</v>
      </c>
      <c r="G90" s="280">
        <v>249.36666666666667</v>
      </c>
      <c r="H90" s="280">
        <v>268.16666666666663</v>
      </c>
      <c r="I90" s="280">
        <v>272.2833333333333</v>
      </c>
      <c r="J90" s="280">
        <v>277.56666666666661</v>
      </c>
      <c r="K90" s="278">
        <v>267</v>
      </c>
      <c r="L90" s="278">
        <v>257.60000000000002</v>
      </c>
      <c r="M90" s="278">
        <v>0.89878999999999998</v>
      </c>
    </row>
    <row r="91" spans="1:13" s="16" customFormat="1">
      <c r="A91" s="269">
        <v>81</v>
      </c>
      <c r="B91" s="278" t="s">
        <v>330</v>
      </c>
      <c r="C91" s="279">
        <v>423.85</v>
      </c>
      <c r="D91" s="280">
        <v>425.98333333333335</v>
      </c>
      <c r="E91" s="280">
        <v>411.9666666666667</v>
      </c>
      <c r="F91" s="280">
        <v>400.08333333333337</v>
      </c>
      <c r="G91" s="280">
        <v>386.06666666666672</v>
      </c>
      <c r="H91" s="280">
        <v>437.86666666666667</v>
      </c>
      <c r="I91" s="280">
        <v>451.88333333333333</v>
      </c>
      <c r="J91" s="280">
        <v>463.76666666666665</v>
      </c>
      <c r="K91" s="278">
        <v>440</v>
      </c>
      <c r="L91" s="278">
        <v>414.1</v>
      </c>
      <c r="M91" s="278">
        <v>1.0071300000000001</v>
      </c>
    </row>
    <row r="92" spans="1:13" s="16" customFormat="1">
      <c r="A92" s="269">
        <v>82</v>
      </c>
      <c r="B92" s="278" t="s">
        <v>79</v>
      </c>
      <c r="C92" s="279">
        <v>126.45</v>
      </c>
      <c r="D92" s="280">
        <v>126.91666666666667</v>
      </c>
      <c r="E92" s="280">
        <v>125.08333333333334</v>
      </c>
      <c r="F92" s="280">
        <v>123.71666666666667</v>
      </c>
      <c r="G92" s="280">
        <v>121.88333333333334</v>
      </c>
      <c r="H92" s="280">
        <v>128.28333333333336</v>
      </c>
      <c r="I92" s="280">
        <v>130.11666666666667</v>
      </c>
      <c r="J92" s="280">
        <v>131.48333333333335</v>
      </c>
      <c r="K92" s="278">
        <v>128.75</v>
      </c>
      <c r="L92" s="278">
        <v>125.55</v>
      </c>
      <c r="M92" s="278">
        <v>15.180859999999999</v>
      </c>
    </row>
    <row r="93" spans="1:13" s="16" customFormat="1">
      <c r="A93" s="269">
        <v>83</v>
      </c>
      <c r="B93" s="278" t="s">
        <v>331</v>
      </c>
      <c r="C93" s="279">
        <v>247.35</v>
      </c>
      <c r="D93" s="280">
        <v>249.26666666666665</v>
      </c>
      <c r="E93" s="280">
        <v>243.08333333333331</v>
      </c>
      <c r="F93" s="280">
        <v>238.81666666666666</v>
      </c>
      <c r="G93" s="280">
        <v>232.63333333333333</v>
      </c>
      <c r="H93" s="280">
        <v>253.5333333333333</v>
      </c>
      <c r="I93" s="280">
        <v>259.71666666666664</v>
      </c>
      <c r="J93" s="280">
        <v>263.98333333333329</v>
      </c>
      <c r="K93" s="278">
        <v>255.45</v>
      </c>
      <c r="L93" s="278">
        <v>245</v>
      </c>
      <c r="M93" s="278">
        <v>3.0979199999999998</v>
      </c>
    </row>
    <row r="94" spans="1:13" s="16" customFormat="1">
      <c r="A94" s="269">
        <v>84</v>
      </c>
      <c r="B94" s="278" t="s">
        <v>339</v>
      </c>
      <c r="C94" s="279">
        <v>274.45</v>
      </c>
      <c r="D94" s="280">
        <v>278.75</v>
      </c>
      <c r="E94" s="280">
        <v>266.95</v>
      </c>
      <c r="F94" s="280">
        <v>259.45</v>
      </c>
      <c r="G94" s="280">
        <v>247.64999999999998</v>
      </c>
      <c r="H94" s="280">
        <v>286.25</v>
      </c>
      <c r="I94" s="280">
        <v>298.04999999999995</v>
      </c>
      <c r="J94" s="280">
        <v>305.55</v>
      </c>
      <c r="K94" s="278">
        <v>290.55</v>
      </c>
      <c r="L94" s="278">
        <v>271.25</v>
      </c>
      <c r="M94" s="278">
        <v>9.1033799999999996</v>
      </c>
    </row>
    <row r="95" spans="1:13" s="16" customFormat="1">
      <c r="A95" s="269">
        <v>85</v>
      </c>
      <c r="B95" s="278" t="s">
        <v>337</v>
      </c>
      <c r="C95" s="279">
        <v>927.05</v>
      </c>
      <c r="D95" s="280">
        <v>932.1</v>
      </c>
      <c r="E95" s="280">
        <v>919.95</v>
      </c>
      <c r="F95" s="280">
        <v>912.85</v>
      </c>
      <c r="G95" s="280">
        <v>900.7</v>
      </c>
      <c r="H95" s="280">
        <v>939.2</v>
      </c>
      <c r="I95" s="280">
        <v>951.34999999999991</v>
      </c>
      <c r="J95" s="280">
        <v>958.45</v>
      </c>
      <c r="K95" s="278">
        <v>944.25</v>
      </c>
      <c r="L95" s="278">
        <v>925</v>
      </c>
      <c r="M95" s="278">
        <v>0.56410000000000005</v>
      </c>
    </row>
    <row r="96" spans="1:13" s="16" customFormat="1">
      <c r="A96" s="269">
        <v>86</v>
      </c>
      <c r="B96" s="278" t="s">
        <v>338</v>
      </c>
      <c r="C96" s="279">
        <v>17.399999999999999</v>
      </c>
      <c r="D96" s="280">
        <v>17.733333333333334</v>
      </c>
      <c r="E96" s="280">
        <v>16.966666666666669</v>
      </c>
      <c r="F96" s="280">
        <v>16.533333333333335</v>
      </c>
      <c r="G96" s="280">
        <v>15.766666666666669</v>
      </c>
      <c r="H96" s="280">
        <v>18.166666666666668</v>
      </c>
      <c r="I96" s="280">
        <v>18.933333333333334</v>
      </c>
      <c r="J96" s="280">
        <v>19.366666666666667</v>
      </c>
      <c r="K96" s="278">
        <v>18.5</v>
      </c>
      <c r="L96" s="278">
        <v>17.3</v>
      </c>
      <c r="M96" s="278">
        <v>35.128399999999999</v>
      </c>
    </row>
    <row r="97" spans="1:13" s="16" customFormat="1">
      <c r="A97" s="269">
        <v>87</v>
      </c>
      <c r="B97" s="278" t="s">
        <v>340</v>
      </c>
      <c r="C97" s="279">
        <v>118.95</v>
      </c>
      <c r="D97" s="280">
        <v>120.13333333333333</v>
      </c>
      <c r="E97" s="280">
        <v>116.96666666666665</v>
      </c>
      <c r="F97" s="280">
        <v>114.98333333333333</v>
      </c>
      <c r="G97" s="280">
        <v>111.81666666666666</v>
      </c>
      <c r="H97" s="280">
        <v>122.11666666666665</v>
      </c>
      <c r="I97" s="280">
        <v>125.28333333333333</v>
      </c>
      <c r="J97" s="280">
        <v>127.26666666666664</v>
      </c>
      <c r="K97" s="278">
        <v>123.3</v>
      </c>
      <c r="L97" s="278">
        <v>118.15</v>
      </c>
      <c r="M97" s="278">
        <v>5.3194100000000004</v>
      </c>
    </row>
    <row r="98" spans="1:13" s="16" customFormat="1">
      <c r="A98" s="269">
        <v>88</v>
      </c>
      <c r="B98" s="278" t="s">
        <v>341</v>
      </c>
      <c r="C98" s="279">
        <v>2216.9499999999998</v>
      </c>
      <c r="D98" s="280">
        <v>2225.6666666666665</v>
      </c>
      <c r="E98" s="280">
        <v>2201.333333333333</v>
      </c>
      <c r="F98" s="280">
        <v>2185.7166666666667</v>
      </c>
      <c r="G98" s="280">
        <v>2161.3833333333332</v>
      </c>
      <c r="H98" s="280">
        <v>2241.2833333333328</v>
      </c>
      <c r="I98" s="280">
        <v>2265.6166666666659</v>
      </c>
      <c r="J98" s="280">
        <v>2281.2333333333327</v>
      </c>
      <c r="K98" s="278">
        <v>2250</v>
      </c>
      <c r="L98" s="278">
        <v>2210.0500000000002</v>
      </c>
      <c r="M98" s="278">
        <v>2.5080000000000002E-2</v>
      </c>
    </row>
    <row r="99" spans="1:13" s="16" customFormat="1">
      <c r="A99" s="269">
        <v>89</v>
      </c>
      <c r="B99" s="278" t="s">
        <v>82</v>
      </c>
      <c r="C99" s="279">
        <v>606.54999999999995</v>
      </c>
      <c r="D99" s="280">
        <v>612.75</v>
      </c>
      <c r="E99" s="280">
        <v>596.5</v>
      </c>
      <c r="F99" s="280">
        <v>586.45000000000005</v>
      </c>
      <c r="G99" s="280">
        <v>570.20000000000005</v>
      </c>
      <c r="H99" s="280">
        <v>622.79999999999995</v>
      </c>
      <c r="I99" s="280">
        <v>639.04999999999995</v>
      </c>
      <c r="J99" s="280">
        <v>649.09999999999991</v>
      </c>
      <c r="K99" s="278">
        <v>629</v>
      </c>
      <c r="L99" s="278">
        <v>602.70000000000005</v>
      </c>
      <c r="M99" s="278">
        <v>5.1672799999999999</v>
      </c>
    </row>
    <row r="100" spans="1:13" s="16" customFormat="1">
      <c r="A100" s="269">
        <v>90</v>
      </c>
      <c r="B100" s="278" t="s">
        <v>335</v>
      </c>
      <c r="C100" s="279">
        <v>154.65</v>
      </c>
      <c r="D100" s="280">
        <v>152.76666666666668</v>
      </c>
      <c r="E100" s="280">
        <v>149.73333333333335</v>
      </c>
      <c r="F100" s="280">
        <v>144.81666666666666</v>
      </c>
      <c r="G100" s="280">
        <v>141.78333333333333</v>
      </c>
      <c r="H100" s="280">
        <v>157.68333333333337</v>
      </c>
      <c r="I100" s="280">
        <v>160.71666666666673</v>
      </c>
      <c r="J100" s="280">
        <v>165.63333333333338</v>
      </c>
      <c r="K100" s="278">
        <v>155.80000000000001</v>
      </c>
      <c r="L100" s="278">
        <v>147.85</v>
      </c>
      <c r="M100" s="278">
        <v>1.49891</v>
      </c>
    </row>
    <row r="101" spans="1:13">
      <c r="A101" s="269">
        <v>91</v>
      </c>
      <c r="B101" s="278" t="s">
        <v>342</v>
      </c>
      <c r="C101" s="279">
        <v>136.9</v>
      </c>
      <c r="D101" s="280">
        <v>139.6</v>
      </c>
      <c r="E101" s="280">
        <v>133.19999999999999</v>
      </c>
      <c r="F101" s="280">
        <v>129.5</v>
      </c>
      <c r="G101" s="280">
        <v>123.1</v>
      </c>
      <c r="H101" s="280">
        <v>143.29999999999998</v>
      </c>
      <c r="I101" s="280">
        <v>149.70000000000002</v>
      </c>
      <c r="J101" s="280">
        <v>153.39999999999998</v>
      </c>
      <c r="K101" s="278">
        <v>146</v>
      </c>
      <c r="L101" s="278">
        <v>135.9</v>
      </c>
      <c r="M101" s="278">
        <v>2.2237399999999998</v>
      </c>
    </row>
    <row r="102" spans="1:13">
      <c r="A102" s="269">
        <v>92</v>
      </c>
      <c r="B102" s="278" t="s">
        <v>343</v>
      </c>
      <c r="C102" s="279">
        <v>143.6</v>
      </c>
      <c r="D102" s="280">
        <v>145.63333333333335</v>
      </c>
      <c r="E102" s="280">
        <v>140.76666666666671</v>
      </c>
      <c r="F102" s="280">
        <v>137.93333333333337</v>
      </c>
      <c r="G102" s="280">
        <v>133.06666666666672</v>
      </c>
      <c r="H102" s="280">
        <v>148.4666666666667</v>
      </c>
      <c r="I102" s="280">
        <v>153.33333333333331</v>
      </c>
      <c r="J102" s="280">
        <v>156.16666666666669</v>
      </c>
      <c r="K102" s="278">
        <v>150.5</v>
      </c>
      <c r="L102" s="278">
        <v>142.80000000000001</v>
      </c>
      <c r="M102" s="278">
        <v>9.0857299999999999</v>
      </c>
    </row>
    <row r="103" spans="1:13">
      <c r="A103" s="269">
        <v>93</v>
      </c>
      <c r="B103" s="278" t="s">
        <v>344</v>
      </c>
      <c r="C103" s="279">
        <v>84.15</v>
      </c>
      <c r="D103" s="280">
        <v>87.45</v>
      </c>
      <c r="E103" s="280">
        <v>79.100000000000009</v>
      </c>
      <c r="F103" s="280">
        <v>74.050000000000011</v>
      </c>
      <c r="G103" s="280">
        <v>65.700000000000017</v>
      </c>
      <c r="H103" s="280">
        <v>92.5</v>
      </c>
      <c r="I103" s="280">
        <v>100.85</v>
      </c>
      <c r="J103" s="280">
        <v>105.89999999999999</v>
      </c>
      <c r="K103" s="278">
        <v>95.8</v>
      </c>
      <c r="L103" s="278">
        <v>82.4</v>
      </c>
      <c r="M103" s="278">
        <v>96.040379999999999</v>
      </c>
    </row>
    <row r="104" spans="1:13">
      <c r="A104" s="269">
        <v>94</v>
      </c>
      <c r="B104" s="278" t="s">
        <v>83</v>
      </c>
      <c r="C104" s="279">
        <v>196.8</v>
      </c>
      <c r="D104" s="280">
        <v>200.16666666666666</v>
      </c>
      <c r="E104" s="280">
        <v>191.18333333333331</v>
      </c>
      <c r="F104" s="280">
        <v>185.56666666666666</v>
      </c>
      <c r="G104" s="280">
        <v>176.58333333333331</v>
      </c>
      <c r="H104" s="280">
        <v>205.7833333333333</v>
      </c>
      <c r="I104" s="280">
        <v>214.76666666666665</v>
      </c>
      <c r="J104" s="280">
        <v>220.3833333333333</v>
      </c>
      <c r="K104" s="278">
        <v>209.15</v>
      </c>
      <c r="L104" s="278">
        <v>194.55</v>
      </c>
      <c r="M104" s="278">
        <v>214.57595000000001</v>
      </c>
    </row>
    <row r="105" spans="1:13">
      <c r="A105" s="269">
        <v>95</v>
      </c>
      <c r="B105" s="278" t="s">
        <v>345</v>
      </c>
      <c r="C105" s="279">
        <v>309.14999999999998</v>
      </c>
      <c r="D105" s="280">
        <v>313.39999999999998</v>
      </c>
      <c r="E105" s="280">
        <v>296.84999999999997</v>
      </c>
      <c r="F105" s="280">
        <v>284.55</v>
      </c>
      <c r="G105" s="280">
        <v>268</v>
      </c>
      <c r="H105" s="280">
        <v>325.69999999999993</v>
      </c>
      <c r="I105" s="280">
        <v>342.24999999999989</v>
      </c>
      <c r="J105" s="280">
        <v>354.5499999999999</v>
      </c>
      <c r="K105" s="278">
        <v>329.95</v>
      </c>
      <c r="L105" s="278">
        <v>301.10000000000002</v>
      </c>
      <c r="M105" s="278">
        <v>0.58848</v>
      </c>
    </row>
    <row r="106" spans="1:13">
      <c r="A106" s="269">
        <v>96</v>
      </c>
      <c r="B106" s="278" t="s">
        <v>84</v>
      </c>
      <c r="C106" s="279">
        <v>631.20000000000005</v>
      </c>
      <c r="D106" s="280">
        <v>640.58333333333337</v>
      </c>
      <c r="E106" s="280">
        <v>618.91666666666674</v>
      </c>
      <c r="F106" s="280">
        <v>606.63333333333333</v>
      </c>
      <c r="G106" s="280">
        <v>584.9666666666667</v>
      </c>
      <c r="H106" s="280">
        <v>652.86666666666679</v>
      </c>
      <c r="I106" s="280">
        <v>674.53333333333353</v>
      </c>
      <c r="J106" s="280">
        <v>686.81666666666683</v>
      </c>
      <c r="K106" s="278">
        <v>662.25</v>
      </c>
      <c r="L106" s="278">
        <v>628.29999999999995</v>
      </c>
      <c r="M106" s="278">
        <v>69.559640000000002</v>
      </c>
    </row>
    <row r="107" spans="1:13">
      <c r="A107" s="269">
        <v>97</v>
      </c>
      <c r="B107" s="278" t="s">
        <v>85</v>
      </c>
      <c r="C107" s="279">
        <v>141.55000000000001</v>
      </c>
      <c r="D107" s="280">
        <v>142.91666666666666</v>
      </c>
      <c r="E107" s="280">
        <v>139.38333333333333</v>
      </c>
      <c r="F107" s="280">
        <v>137.21666666666667</v>
      </c>
      <c r="G107" s="280">
        <v>133.68333333333334</v>
      </c>
      <c r="H107" s="280">
        <v>145.08333333333331</v>
      </c>
      <c r="I107" s="280">
        <v>148.61666666666667</v>
      </c>
      <c r="J107" s="280">
        <v>150.7833333333333</v>
      </c>
      <c r="K107" s="278">
        <v>146.44999999999999</v>
      </c>
      <c r="L107" s="278">
        <v>140.75</v>
      </c>
      <c r="M107" s="278">
        <v>106.399</v>
      </c>
    </row>
    <row r="108" spans="1:13">
      <c r="A108" s="269">
        <v>98</v>
      </c>
      <c r="B108" s="286" t="s">
        <v>346</v>
      </c>
      <c r="C108" s="279">
        <v>309.60000000000002</v>
      </c>
      <c r="D108" s="280">
        <v>309.16666666666669</v>
      </c>
      <c r="E108" s="280">
        <v>302.43333333333339</v>
      </c>
      <c r="F108" s="280">
        <v>295.26666666666671</v>
      </c>
      <c r="G108" s="280">
        <v>288.53333333333342</v>
      </c>
      <c r="H108" s="280">
        <v>316.33333333333337</v>
      </c>
      <c r="I108" s="280">
        <v>323.06666666666661</v>
      </c>
      <c r="J108" s="280">
        <v>330.23333333333335</v>
      </c>
      <c r="K108" s="278">
        <v>315.89999999999998</v>
      </c>
      <c r="L108" s="278">
        <v>302</v>
      </c>
      <c r="M108" s="278">
        <v>8.1372300000000006</v>
      </c>
    </row>
    <row r="109" spans="1:13">
      <c r="A109" s="269">
        <v>99</v>
      </c>
      <c r="B109" s="278" t="s">
        <v>86</v>
      </c>
      <c r="C109" s="279">
        <v>1388.35</v>
      </c>
      <c r="D109" s="280">
        <v>1394.8333333333333</v>
      </c>
      <c r="E109" s="280">
        <v>1374.6666666666665</v>
      </c>
      <c r="F109" s="280">
        <v>1360.9833333333333</v>
      </c>
      <c r="G109" s="280">
        <v>1340.8166666666666</v>
      </c>
      <c r="H109" s="280">
        <v>1408.5166666666664</v>
      </c>
      <c r="I109" s="280">
        <v>1428.6833333333329</v>
      </c>
      <c r="J109" s="280">
        <v>1442.3666666666663</v>
      </c>
      <c r="K109" s="278">
        <v>1415</v>
      </c>
      <c r="L109" s="278">
        <v>1381.15</v>
      </c>
      <c r="M109" s="278">
        <v>7.9296100000000003</v>
      </c>
    </row>
    <row r="110" spans="1:13">
      <c r="A110" s="269">
        <v>100</v>
      </c>
      <c r="B110" s="278" t="s">
        <v>87</v>
      </c>
      <c r="C110" s="279">
        <v>417.75</v>
      </c>
      <c r="D110" s="280">
        <v>420.51666666666665</v>
      </c>
      <c r="E110" s="280">
        <v>412.38333333333333</v>
      </c>
      <c r="F110" s="280">
        <v>407.01666666666665</v>
      </c>
      <c r="G110" s="280">
        <v>398.88333333333333</v>
      </c>
      <c r="H110" s="280">
        <v>425.88333333333333</v>
      </c>
      <c r="I110" s="280">
        <v>434.01666666666665</v>
      </c>
      <c r="J110" s="280">
        <v>439.38333333333333</v>
      </c>
      <c r="K110" s="278">
        <v>428.65</v>
      </c>
      <c r="L110" s="278">
        <v>415.15</v>
      </c>
      <c r="M110" s="278">
        <v>20.995080000000002</v>
      </c>
    </row>
    <row r="111" spans="1:13">
      <c r="A111" s="269">
        <v>101</v>
      </c>
      <c r="B111" s="278" t="s">
        <v>237</v>
      </c>
      <c r="C111" s="279">
        <v>734</v>
      </c>
      <c r="D111" s="280">
        <v>733.51666666666677</v>
      </c>
      <c r="E111" s="280">
        <v>716.03333333333353</v>
      </c>
      <c r="F111" s="280">
        <v>698.06666666666672</v>
      </c>
      <c r="G111" s="280">
        <v>680.58333333333348</v>
      </c>
      <c r="H111" s="280">
        <v>751.48333333333358</v>
      </c>
      <c r="I111" s="280">
        <v>768.96666666666692</v>
      </c>
      <c r="J111" s="280">
        <v>786.93333333333362</v>
      </c>
      <c r="K111" s="278">
        <v>751</v>
      </c>
      <c r="L111" s="278">
        <v>715.55</v>
      </c>
      <c r="M111" s="278">
        <v>6.4601800000000003</v>
      </c>
    </row>
    <row r="112" spans="1:13">
      <c r="A112" s="269">
        <v>102</v>
      </c>
      <c r="B112" s="278" t="s">
        <v>347</v>
      </c>
      <c r="C112" s="279">
        <v>535.9</v>
      </c>
      <c r="D112" s="280">
        <v>547.38333333333333</v>
      </c>
      <c r="E112" s="280">
        <v>520.76666666666665</v>
      </c>
      <c r="F112" s="280">
        <v>505.63333333333333</v>
      </c>
      <c r="G112" s="280">
        <v>479.01666666666665</v>
      </c>
      <c r="H112" s="280">
        <v>562.51666666666665</v>
      </c>
      <c r="I112" s="280">
        <v>589.13333333333321</v>
      </c>
      <c r="J112" s="280">
        <v>604.26666666666665</v>
      </c>
      <c r="K112" s="278">
        <v>574</v>
      </c>
      <c r="L112" s="278">
        <v>532.25</v>
      </c>
      <c r="M112" s="278">
        <v>0.72370999999999996</v>
      </c>
    </row>
    <row r="113" spans="1:13">
      <c r="A113" s="269">
        <v>103</v>
      </c>
      <c r="B113" s="278" t="s">
        <v>332</v>
      </c>
      <c r="C113" s="279">
        <v>1543.3</v>
      </c>
      <c r="D113" s="280">
        <v>1530.9666666666665</v>
      </c>
      <c r="E113" s="280">
        <v>1472.2833333333328</v>
      </c>
      <c r="F113" s="280">
        <v>1401.2666666666664</v>
      </c>
      <c r="G113" s="280">
        <v>1342.5833333333328</v>
      </c>
      <c r="H113" s="280">
        <v>1601.9833333333329</v>
      </c>
      <c r="I113" s="280">
        <v>1660.6666666666667</v>
      </c>
      <c r="J113" s="280">
        <v>1731.6833333333329</v>
      </c>
      <c r="K113" s="278">
        <v>1589.65</v>
      </c>
      <c r="L113" s="278">
        <v>1459.95</v>
      </c>
      <c r="M113" s="278">
        <v>0.81901000000000002</v>
      </c>
    </row>
    <row r="114" spans="1:13">
      <c r="A114" s="269">
        <v>104</v>
      </c>
      <c r="B114" s="278" t="s">
        <v>238</v>
      </c>
      <c r="C114" s="279">
        <v>227.1</v>
      </c>
      <c r="D114" s="280">
        <v>228.68333333333331</v>
      </c>
      <c r="E114" s="280">
        <v>224.46666666666661</v>
      </c>
      <c r="F114" s="280">
        <v>221.83333333333331</v>
      </c>
      <c r="G114" s="280">
        <v>217.61666666666662</v>
      </c>
      <c r="H114" s="280">
        <v>231.31666666666661</v>
      </c>
      <c r="I114" s="280">
        <v>235.5333333333333</v>
      </c>
      <c r="J114" s="280">
        <v>238.1666666666666</v>
      </c>
      <c r="K114" s="278">
        <v>232.9</v>
      </c>
      <c r="L114" s="278">
        <v>226.05</v>
      </c>
      <c r="M114" s="278">
        <v>9.2076100000000007</v>
      </c>
    </row>
    <row r="115" spans="1:13">
      <c r="A115" s="269">
        <v>105</v>
      </c>
      <c r="B115" s="278" t="s">
        <v>236</v>
      </c>
      <c r="C115" s="279">
        <v>120.1</v>
      </c>
      <c r="D115" s="280">
        <v>121.66666666666667</v>
      </c>
      <c r="E115" s="280">
        <v>117.73333333333335</v>
      </c>
      <c r="F115" s="280">
        <v>115.36666666666667</v>
      </c>
      <c r="G115" s="280">
        <v>111.43333333333335</v>
      </c>
      <c r="H115" s="280">
        <v>124.03333333333335</v>
      </c>
      <c r="I115" s="280">
        <v>127.96666666666665</v>
      </c>
      <c r="J115" s="280">
        <v>130.33333333333334</v>
      </c>
      <c r="K115" s="278">
        <v>125.6</v>
      </c>
      <c r="L115" s="278">
        <v>119.3</v>
      </c>
      <c r="M115" s="278">
        <v>110.55206</v>
      </c>
    </row>
    <row r="116" spans="1:13">
      <c r="A116" s="269">
        <v>106</v>
      </c>
      <c r="B116" s="278" t="s">
        <v>88</v>
      </c>
      <c r="C116" s="279">
        <v>401.1</v>
      </c>
      <c r="D116" s="280">
        <v>405.58333333333331</v>
      </c>
      <c r="E116" s="280">
        <v>394.56666666666661</v>
      </c>
      <c r="F116" s="280">
        <v>388.0333333333333</v>
      </c>
      <c r="G116" s="280">
        <v>377.01666666666659</v>
      </c>
      <c r="H116" s="280">
        <v>412.11666666666662</v>
      </c>
      <c r="I116" s="280">
        <v>423.13333333333338</v>
      </c>
      <c r="J116" s="280">
        <v>429.66666666666663</v>
      </c>
      <c r="K116" s="278">
        <v>416.6</v>
      </c>
      <c r="L116" s="278">
        <v>399.05</v>
      </c>
      <c r="M116" s="278">
        <v>19.334790000000002</v>
      </c>
    </row>
    <row r="117" spans="1:13">
      <c r="A117" s="269">
        <v>107</v>
      </c>
      <c r="B117" s="278" t="s">
        <v>348</v>
      </c>
      <c r="C117" s="279">
        <v>256.10000000000002</v>
      </c>
      <c r="D117" s="280">
        <v>263.63333333333338</v>
      </c>
      <c r="E117" s="280">
        <v>243.76666666666677</v>
      </c>
      <c r="F117" s="280">
        <v>231.43333333333339</v>
      </c>
      <c r="G117" s="280">
        <v>211.56666666666678</v>
      </c>
      <c r="H117" s="280">
        <v>275.96666666666675</v>
      </c>
      <c r="I117" s="280">
        <v>295.83333333333343</v>
      </c>
      <c r="J117" s="280">
        <v>308.16666666666674</v>
      </c>
      <c r="K117" s="278">
        <v>283.5</v>
      </c>
      <c r="L117" s="278">
        <v>251.3</v>
      </c>
      <c r="M117" s="278">
        <v>40.582389999999997</v>
      </c>
    </row>
    <row r="118" spans="1:13">
      <c r="A118" s="269">
        <v>108</v>
      </c>
      <c r="B118" s="278" t="s">
        <v>89</v>
      </c>
      <c r="C118" s="279">
        <v>455.05</v>
      </c>
      <c r="D118" s="280">
        <v>456.90000000000003</v>
      </c>
      <c r="E118" s="280">
        <v>448.95000000000005</v>
      </c>
      <c r="F118" s="280">
        <v>442.85</v>
      </c>
      <c r="G118" s="280">
        <v>434.90000000000003</v>
      </c>
      <c r="H118" s="280">
        <v>463.00000000000006</v>
      </c>
      <c r="I118" s="280">
        <v>470.95</v>
      </c>
      <c r="J118" s="280">
        <v>477.05000000000007</v>
      </c>
      <c r="K118" s="278">
        <v>464.85</v>
      </c>
      <c r="L118" s="278">
        <v>450.8</v>
      </c>
      <c r="M118" s="278">
        <v>34.735349999999997</v>
      </c>
    </row>
    <row r="119" spans="1:13">
      <c r="A119" s="269">
        <v>109</v>
      </c>
      <c r="B119" s="278" t="s">
        <v>239</v>
      </c>
      <c r="C119" s="279">
        <v>689.45</v>
      </c>
      <c r="D119" s="280">
        <v>689.41666666666663</v>
      </c>
      <c r="E119" s="280">
        <v>659.83333333333326</v>
      </c>
      <c r="F119" s="280">
        <v>630.21666666666658</v>
      </c>
      <c r="G119" s="280">
        <v>600.63333333333321</v>
      </c>
      <c r="H119" s="280">
        <v>719.0333333333333</v>
      </c>
      <c r="I119" s="280">
        <v>748.61666666666656</v>
      </c>
      <c r="J119" s="280">
        <v>778.23333333333335</v>
      </c>
      <c r="K119" s="278">
        <v>719</v>
      </c>
      <c r="L119" s="278">
        <v>659.8</v>
      </c>
      <c r="M119" s="278">
        <v>5.7038000000000002</v>
      </c>
    </row>
    <row r="120" spans="1:13">
      <c r="A120" s="269">
        <v>110</v>
      </c>
      <c r="B120" s="278" t="s">
        <v>349</v>
      </c>
      <c r="C120" s="279">
        <v>76.349999999999994</v>
      </c>
      <c r="D120" s="280">
        <v>77.11666666666666</v>
      </c>
      <c r="E120" s="280">
        <v>75.23333333333332</v>
      </c>
      <c r="F120" s="280">
        <v>74.11666666666666</v>
      </c>
      <c r="G120" s="280">
        <v>72.23333333333332</v>
      </c>
      <c r="H120" s="280">
        <v>78.23333333333332</v>
      </c>
      <c r="I120" s="280">
        <v>80.116666666666674</v>
      </c>
      <c r="J120" s="280">
        <v>81.23333333333332</v>
      </c>
      <c r="K120" s="278">
        <v>79</v>
      </c>
      <c r="L120" s="278">
        <v>76</v>
      </c>
      <c r="M120" s="278">
        <v>6.7544599999999999</v>
      </c>
    </row>
    <row r="121" spans="1:13">
      <c r="A121" s="269">
        <v>111</v>
      </c>
      <c r="B121" s="278" t="s">
        <v>356</v>
      </c>
      <c r="C121" s="279">
        <v>285.75</v>
      </c>
      <c r="D121" s="280">
        <v>292.91666666666669</v>
      </c>
      <c r="E121" s="280">
        <v>277.83333333333337</v>
      </c>
      <c r="F121" s="280">
        <v>269.91666666666669</v>
      </c>
      <c r="G121" s="280">
        <v>254.83333333333337</v>
      </c>
      <c r="H121" s="280">
        <v>300.83333333333337</v>
      </c>
      <c r="I121" s="280">
        <v>315.91666666666674</v>
      </c>
      <c r="J121" s="280">
        <v>323.83333333333337</v>
      </c>
      <c r="K121" s="278">
        <v>308</v>
      </c>
      <c r="L121" s="278">
        <v>285</v>
      </c>
      <c r="M121" s="278">
        <v>9.7286699999999993</v>
      </c>
    </row>
    <row r="122" spans="1:13">
      <c r="A122" s="269">
        <v>112</v>
      </c>
      <c r="B122" s="278" t="s">
        <v>357</v>
      </c>
      <c r="C122" s="279">
        <v>119.8</v>
      </c>
      <c r="D122" s="280">
        <v>121.2</v>
      </c>
      <c r="E122" s="280">
        <v>117.2</v>
      </c>
      <c r="F122" s="280">
        <v>114.6</v>
      </c>
      <c r="G122" s="280">
        <v>110.6</v>
      </c>
      <c r="H122" s="280">
        <v>123.80000000000001</v>
      </c>
      <c r="I122" s="280">
        <v>127.80000000000001</v>
      </c>
      <c r="J122" s="280">
        <v>130.40000000000003</v>
      </c>
      <c r="K122" s="278">
        <v>125.2</v>
      </c>
      <c r="L122" s="278">
        <v>118.6</v>
      </c>
      <c r="M122" s="278">
        <v>4.53775</v>
      </c>
    </row>
    <row r="123" spans="1:13">
      <c r="A123" s="269">
        <v>113</v>
      </c>
      <c r="B123" s="278" t="s">
        <v>350</v>
      </c>
      <c r="C123" s="279">
        <v>80.05</v>
      </c>
      <c r="D123" s="280">
        <v>82.350000000000009</v>
      </c>
      <c r="E123" s="280">
        <v>77.200000000000017</v>
      </c>
      <c r="F123" s="280">
        <v>74.350000000000009</v>
      </c>
      <c r="G123" s="280">
        <v>69.200000000000017</v>
      </c>
      <c r="H123" s="280">
        <v>85.200000000000017</v>
      </c>
      <c r="I123" s="280">
        <v>90.350000000000023</v>
      </c>
      <c r="J123" s="280">
        <v>93.200000000000017</v>
      </c>
      <c r="K123" s="278">
        <v>87.5</v>
      </c>
      <c r="L123" s="278">
        <v>79.5</v>
      </c>
      <c r="M123" s="278">
        <v>58.177819999999997</v>
      </c>
    </row>
    <row r="124" spans="1:13">
      <c r="A124" s="269">
        <v>114</v>
      </c>
      <c r="B124" s="278" t="s">
        <v>351</v>
      </c>
      <c r="C124" s="279">
        <v>327</v>
      </c>
      <c r="D124" s="280">
        <v>328.58333333333331</v>
      </c>
      <c r="E124" s="280">
        <v>315.46666666666664</v>
      </c>
      <c r="F124" s="280">
        <v>303.93333333333334</v>
      </c>
      <c r="G124" s="280">
        <v>290.81666666666666</v>
      </c>
      <c r="H124" s="280">
        <v>340.11666666666662</v>
      </c>
      <c r="I124" s="280">
        <v>353.23333333333329</v>
      </c>
      <c r="J124" s="280">
        <v>364.76666666666659</v>
      </c>
      <c r="K124" s="278">
        <v>341.7</v>
      </c>
      <c r="L124" s="278">
        <v>317.05</v>
      </c>
      <c r="M124" s="278">
        <v>6.2213599999999998</v>
      </c>
    </row>
    <row r="125" spans="1:13">
      <c r="A125" s="269">
        <v>115</v>
      </c>
      <c r="B125" s="278" t="s">
        <v>352</v>
      </c>
      <c r="C125" s="279">
        <v>499.4</v>
      </c>
      <c r="D125" s="280">
        <v>502.64999999999992</v>
      </c>
      <c r="E125" s="280">
        <v>491.74999999999989</v>
      </c>
      <c r="F125" s="280">
        <v>484.09999999999997</v>
      </c>
      <c r="G125" s="280">
        <v>473.19999999999993</v>
      </c>
      <c r="H125" s="280">
        <v>510.29999999999984</v>
      </c>
      <c r="I125" s="280">
        <v>521.19999999999982</v>
      </c>
      <c r="J125" s="280">
        <v>528.8499999999998</v>
      </c>
      <c r="K125" s="278">
        <v>513.54999999999995</v>
      </c>
      <c r="L125" s="278">
        <v>495</v>
      </c>
      <c r="M125" s="278">
        <v>10.482150000000001</v>
      </c>
    </row>
    <row r="126" spans="1:13">
      <c r="A126" s="269">
        <v>116</v>
      </c>
      <c r="B126" s="278" t="s">
        <v>353</v>
      </c>
      <c r="C126" s="279">
        <v>92.9</v>
      </c>
      <c r="D126" s="280">
        <v>94.350000000000009</v>
      </c>
      <c r="E126" s="280">
        <v>91.050000000000011</v>
      </c>
      <c r="F126" s="280">
        <v>89.2</v>
      </c>
      <c r="G126" s="280">
        <v>85.9</v>
      </c>
      <c r="H126" s="280">
        <v>96.200000000000017</v>
      </c>
      <c r="I126" s="280">
        <v>99.5</v>
      </c>
      <c r="J126" s="280">
        <v>101.35000000000002</v>
      </c>
      <c r="K126" s="278">
        <v>97.65</v>
      </c>
      <c r="L126" s="278">
        <v>92.5</v>
      </c>
      <c r="M126" s="278">
        <v>27.5002</v>
      </c>
    </row>
    <row r="127" spans="1:13">
      <c r="A127" s="269">
        <v>117</v>
      </c>
      <c r="B127" s="278" t="s">
        <v>355</v>
      </c>
      <c r="C127" s="279">
        <v>16</v>
      </c>
      <c r="D127" s="280">
        <v>16.433333333333334</v>
      </c>
      <c r="E127" s="280">
        <v>15.566666666666666</v>
      </c>
      <c r="F127" s="280">
        <v>15.133333333333333</v>
      </c>
      <c r="G127" s="280">
        <v>14.266666666666666</v>
      </c>
      <c r="H127" s="280">
        <v>16.866666666666667</v>
      </c>
      <c r="I127" s="280">
        <v>17.733333333333334</v>
      </c>
      <c r="J127" s="280">
        <v>18.166666666666668</v>
      </c>
      <c r="K127" s="278">
        <v>17.3</v>
      </c>
      <c r="L127" s="278">
        <v>16</v>
      </c>
      <c r="M127" s="278">
        <v>27.56315</v>
      </c>
    </row>
    <row r="128" spans="1:13">
      <c r="A128" s="269">
        <v>118</v>
      </c>
      <c r="B128" s="278" t="s">
        <v>91</v>
      </c>
      <c r="C128" s="279">
        <v>9.4499999999999993</v>
      </c>
      <c r="D128" s="280">
        <v>9.3833333333333329</v>
      </c>
      <c r="E128" s="280">
        <v>9.216666666666665</v>
      </c>
      <c r="F128" s="280">
        <v>8.9833333333333325</v>
      </c>
      <c r="G128" s="280">
        <v>8.8166666666666647</v>
      </c>
      <c r="H128" s="280">
        <v>9.6166666666666654</v>
      </c>
      <c r="I128" s="280">
        <v>9.7833333333333332</v>
      </c>
      <c r="J128" s="280">
        <v>10.016666666666666</v>
      </c>
      <c r="K128" s="278">
        <v>9.5500000000000007</v>
      </c>
      <c r="L128" s="278">
        <v>9.15</v>
      </c>
      <c r="M128" s="278">
        <v>85.600499999999997</v>
      </c>
    </row>
    <row r="129" spans="1:13">
      <c r="A129" s="269">
        <v>119</v>
      </c>
      <c r="B129" s="278" t="s">
        <v>92</v>
      </c>
      <c r="C129" s="279">
        <v>2341.35</v>
      </c>
      <c r="D129" s="280">
        <v>2361.6166666666668</v>
      </c>
      <c r="E129" s="280">
        <v>2311.2333333333336</v>
      </c>
      <c r="F129" s="280">
        <v>2281.1166666666668</v>
      </c>
      <c r="G129" s="280">
        <v>2230.7333333333336</v>
      </c>
      <c r="H129" s="280">
        <v>2391.7333333333336</v>
      </c>
      <c r="I129" s="280">
        <v>2442.1166666666668</v>
      </c>
      <c r="J129" s="280">
        <v>2472.2333333333336</v>
      </c>
      <c r="K129" s="278">
        <v>2412</v>
      </c>
      <c r="L129" s="278">
        <v>2331.5</v>
      </c>
      <c r="M129" s="278">
        <v>5.0160200000000001</v>
      </c>
    </row>
    <row r="130" spans="1:13">
      <c r="A130" s="269">
        <v>120</v>
      </c>
      <c r="B130" s="278" t="s">
        <v>358</v>
      </c>
      <c r="C130" s="279">
        <v>5661.6</v>
      </c>
      <c r="D130" s="280">
        <v>5783.8666666666659</v>
      </c>
      <c r="E130" s="280">
        <v>5487.7333333333318</v>
      </c>
      <c r="F130" s="280">
        <v>5313.8666666666659</v>
      </c>
      <c r="G130" s="280">
        <v>5017.7333333333318</v>
      </c>
      <c r="H130" s="280">
        <v>5957.7333333333318</v>
      </c>
      <c r="I130" s="280">
        <v>6253.866666666665</v>
      </c>
      <c r="J130" s="280">
        <v>6427.7333333333318</v>
      </c>
      <c r="K130" s="278">
        <v>6080</v>
      </c>
      <c r="L130" s="278">
        <v>5610</v>
      </c>
      <c r="M130" s="278">
        <v>0.70662999999999998</v>
      </c>
    </row>
    <row r="131" spans="1:13">
      <c r="A131" s="269">
        <v>121</v>
      </c>
      <c r="B131" s="278" t="s">
        <v>94</v>
      </c>
      <c r="C131" s="279">
        <v>160.05000000000001</v>
      </c>
      <c r="D131" s="280">
        <v>163.38333333333333</v>
      </c>
      <c r="E131" s="280">
        <v>155.51666666666665</v>
      </c>
      <c r="F131" s="280">
        <v>150.98333333333332</v>
      </c>
      <c r="G131" s="280">
        <v>143.11666666666665</v>
      </c>
      <c r="H131" s="280">
        <v>167.91666666666666</v>
      </c>
      <c r="I131" s="280">
        <v>175.78333333333333</v>
      </c>
      <c r="J131" s="280">
        <v>180.31666666666666</v>
      </c>
      <c r="K131" s="278">
        <v>171.25</v>
      </c>
      <c r="L131" s="278">
        <v>158.85</v>
      </c>
      <c r="M131" s="278">
        <v>138.66743</v>
      </c>
    </row>
    <row r="132" spans="1:13">
      <c r="A132" s="269">
        <v>122</v>
      </c>
      <c r="B132" s="278" t="s">
        <v>232</v>
      </c>
      <c r="C132" s="279">
        <v>2358.35</v>
      </c>
      <c r="D132" s="280">
        <v>2374.7833333333333</v>
      </c>
      <c r="E132" s="280">
        <v>2325.5666666666666</v>
      </c>
      <c r="F132" s="280">
        <v>2292.7833333333333</v>
      </c>
      <c r="G132" s="280">
        <v>2243.5666666666666</v>
      </c>
      <c r="H132" s="280">
        <v>2407.5666666666666</v>
      </c>
      <c r="I132" s="280">
        <v>2456.7833333333328</v>
      </c>
      <c r="J132" s="280">
        <v>2489.5666666666666</v>
      </c>
      <c r="K132" s="278">
        <v>2424</v>
      </c>
      <c r="L132" s="278">
        <v>2342</v>
      </c>
      <c r="M132" s="278">
        <v>4.1504300000000001</v>
      </c>
    </row>
    <row r="133" spans="1:13">
      <c r="A133" s="269">
        <v>123</v>
      </c>
      <c r="B133" s="278" t="s">
        <v>95</v>
      </c>
      <c r="C133" s="279">
        <v>4042.65</v>
      </c>
      <c r="D133" s="280">
        <v>4069.2166666666672</v>
      </c>
      <c r="E133" s="280">
        <v>4001.7333333333345</v>
      </c>
      <c r="F133" s="280">
        <v>3960.8166666666675</v>
      </c>
      <c r="G133" s="280">
        <v>3893.3333333333348</v>
      </c>
      <c r="H133" s="280">
        <v>4110.1333333333341</v>
      </c>
      <c r="I133" s="280">
        <v>4177.6166666666677</v>
      </c>
      <c r="J133" s="280">
        <v>4218.5333333333338</v>
      </c>
      <c r="K133" s="278">
        <v>4136.7</v>
      </c>
      <c r="L133" s="278">
        <v>4028.3</v>
      </c>
      <c r="M133" s="278">
        <v>5.3556499999999998</v>
      </c>
    </row>
    <row r="134" spans="1:13">
      <c r="A134" s="269">
        <v>124</v>
      </c>
      <c r="B134" s="278" t="s">
        <v>1265</v>
      </c>
      <c r="C134" s="279">
        <v>451.2</v>
      </c>
      <c r="D134" s="280">
        <v>451.75</v>
      </c>
      <c r="E134" s="280">
        <v>443.55</v>
      </c>
      <c r="F134" s="280">
        <v>435.90000000000003</v>
      </c>
      <c r="G134" s="280">
        <v>427.70000000000005</v>
      </c>
      <c r="H134" s="280">
        <v>459.4</v>
      </c>
      <c r="I134" s="280">
        <v>467.6</v>
      </c>
      <c r="J134" s="280">
        <v>475.24999999999994</v>
      </c>
      <c r="K134" s="278">
        <v>459.95</v>
      </c>
      <c r="L134" s="278">
        <v>444.1</v>
      </c>
      <c r="M134" s="278">
        <v>0.72374000000000005</v>
      </c>
    </row>
    <row r="135" spans="1:13">
      <c r="A135" s="269">
        <v>125</v>
      </c>
      <c r="B135" s="278" t="s">
        <v>240</v>
      </c>
      <c r="C135" s="279">
        <v>51.75</v>
      </c>
      <c r="D135" s="280">
        <v>51.416666666666664</v>
      </c>
      <c r="E135" s="280">
        <v>50.333333333333329</v>
      </c>
      <c r="F135" s="280">
        <v>48.916666666666664</v>
      </c>
      <c r="G135" s="280">
        <v>47.833333333333329</v>
      </c>
      <c r="H135" s="280">
        <v>52.833333333333329</v>
      </c>
      <c r="I135" s="280">
        <v>53.916666666666657</v>
      </c>
      <c r="J135" s="280">
        <v>55.333333333333329</v>
      </c>
      <c r="K135" s="278">
        <v>52.5</v>
      </c>
      <c r="L135" s="278">
        <v>50</v>
      </c>
      <c r="M135" s="278">
        <v>76.773070000000004</v>
      </c>
    </row>
    <row r="136" spans="1:13">
      <c r="A136" s="269">
        <v>126</v>
      </c>
      <c r="B136" s="278" t="s">
        <v>96</v>
      </c>
      <c r="C136" s="279">
        <v>18436.849999999999</v>
      </c>
      <c r="D136" s="280">
        <v>18258.966666666664</v>
      </c>
      <c r="E136" s="280">
        <v>18027.933333333327</v>
      </c>
      <c r="F136" s="280">
        <v>17619.016666666663</v>
      </c>
      <c r="G136" s="280">
        <v>17387.983333333326</v>
      </c>
      <c r="H136" s="280">
        <v>18667.883333333328</v>
      </c>
      <c r="I136" s="280">
        <v>18898.916666666661</v>
      </c>
      <c r="J136" s="280">
        <v>19307.833333333328</v>
      </c>
      <c r="K136" s="278">
        <v>18490</v>
      </c>
      <c r="L136" s="278">
        <v>17850.05</v>
      </c>
      <c r="M136" s="278">
        <v>3.3839199999999998</v>
      </c>
    </row>
    <row r="137" spans="1:13">
      <c r="A137" s="269">
        <v>127</v>
      </c>
      <c r="B137" s="278" t="s">
        <v>360</v>
      </c>
      <c r="C137" s="279">
        <v>268.45</v>
      </c>
      <c r="D137" s="280">
        <v>268.95</v>
      </c>
      <c r="E137" s="280">
        <v>262.5</v>
      </c>
      <c r="F137" s="280">
        <v>256.55</v>
      </c>
      <c r="G137" s="280">
        <v>250.10000000000002</v>
      </c>
      <c r="H137" s="280">
        <v>274.89999999999998</v>
      </c>
      <c r="I137" s="280">
        <v>281.34999999999991</v>
      </c>
      <c r="J137" s="280">
        <v>287.29999999999995</v>
      </c>
      <c r="K137" s="278">
        <v>275.39999999999998</v>
      </c>
      <c r="L137" s="278">
        <v>263</v>
      </c>
      <c r="M137" s="278">
        <v>5.3948400000000003</v>
      </c>
    </row>
    <row r="138" spans="1:13">
      <c r="A138" s="269">
        <v>128</v>
      </c>
      <c r="B138" s="278" t="s">
        <v>361</v>
      </c>
      <c r="C138" s="279">
        <v>68.849999999999994</v>
      </c>
      <c r="D138" s="280">
        <v>70.600000000000009</v>
      </c>
      <c r="E138" s="280">
        <v>66.750000000000014</v>
      </c>
      <c r="F138" s="280">
        <v>64.650000000000006</v>
      </c>
      <c r="G138" s="280">
        <v>60.800000000000011</v>
      </c>
      <c r="H138" s="280">
        <v>72.700000000000017</v>
      </c>
      <c r="I138" s="280">
        <v>76.550000000000011</v>
      </c>
      <c r="J138" s="280">
        <v>78.65000000000002</v>
      </c>
      <c r="K138" s="278">
        <v>74.45</v>
      </c>
      <c r="L138" s="278">
        <v>68.5</v>
      </c>
      <c r="M138" s="278">
        <v>10.792909999999999</v>
      </c>
    </row>
    <row r="139" spans="1:13">
      <c r="A139" s="269">
        <v>129</v>
      </c>
      <c r="B139" s="278" t="s">
        <v>362</v>
      </c>
      <c r="C139" s="279">
        <v>156.94999999999999</v>
      </c>
      <c r="D139" s="280">
        <v>160.20000000000002</v>
      </c>
      <c r="E139" s="280">
        <v>152.40000000000003</v>
      </c>
      <c r="F139" s="280">
        <v>147.85000000000002</v>
      </c>
      <c r="G139" s="280">
        <v>140.05000000000004</v>
      </c>
      <c r="H139" s="280">
        <v>164.75000000000003</v>
      </c>
      <c r="I139" s="280">
        <v>172.55000000000004</v>
      </c>
      <c r="J139" s="280">
        <v>177.10000000000002</v>
      </c>
      <c r="K139" s="278">
        <v>168</v>
      </c>
      <c r="L139" s="278">
        <v>155.65</v>
      </c>
      <c r="M139" s="278">
        <v>3.3284099999999999</v>
      </c>
    </row>
    <row r="140" spans="1:13">
      <c r="A140" s="269">
        <v>130</v>
      </c>
      <c r="B140" s="278" t="s">
        <v>241</v>
      </c>
      <c r="C140" s="279">
        <v>218.9</v>
      </c>
      <c r="D140" s="280">
        <v>220.79999999999998</v>
      </c>
      <c r="E140" s="280">
        <v>212.59999999999997</v>
      </c>
      <c r="F140" s="280">
        <v>206.29999999999998</v>
      </c>
      <c r="G140" s="280">
        <v>198.09999999999997</v>
      </c>
      <c r="H140" s="280">
        <v>227.09999999999997</v>
      </c>
      <c r="I140" s="280">
        <v>235.29999999999995</v>
      </c>
      <c r="J140" s="280">
        <v>241.59999999999997</v>
      </c>
      <c r="K140" s="278">
        <v>229</v>
      </c>
      <c r="L140" s="278">
        <v>214.5</v>
      </c>
      <c r="M140" s="278">
        <v>12.855180000000001</v>
      </c>
    </row>
    <row r="141" spans="1:13">
      <c r="A141" s="269">
        <v>131</v>
      </c>
      <c r="B141" s="278" t="s">
        <v>242</v>
      </c>
      <c r="C141" s="279">
        <v>905.45</v>
      </c>
      <c r="D141" s="280">
        <v>915.15</v>
      </c>
      <c r="E141" s="280">
        <v>880.3</v>
      </c>
      <c r="F141" s="280">
        <v>855.15</v>
      </c>
      <c r="G141" s="280">
        <v>820.3</v>
      </c>
      <c r="H141" s="280">
        <v>940.3</v>
      </c>
      <c r="I141" s="280">
        <v>975.15000000000009</v>
      </c>
      <c r="J141" s="280">
        <v>1000.3</v>
      </c>
      <c r="K141" s="278">
        <v>950</v>
      </c>
      <c r="L141" s="278">
        <v>890</v>
      </c>
      <c r="M141" s="278">
        <v>3.3146300000000002</v>
      </c>
    </row>
    <row r="142" spans="1:13">
      <c r="A142" s="269">
        <v>132</v>
      </c>
      <c r="B142" s="278" t="s">
        <v>243</v>
      </c>
      <c r="C142" s="279">
        <v>72.45</v>
      </c>
      <c r="D142" s="280">
        <v>73.066666666666677</v>
      </c>
      <c r="E142" s="280">
        <v>70.03333333333336</v>
      </c>
      <c r="F142" s="280">
        <v>67.616666666666688</v>
      </c>
      <c r="G142" s="280">
        <v>64.583333333333371</v>
      </c>
      <c r="H142" s="280">
        <v>75.483333333333348</v>
      </c>
      <c r="I142" s="280">
        <v>78.51666666666668</v>
      </c>
      <c r="J142" s="280">
        <v>80.933333333333337</v>
      </c>
      <c r="K142" s="278">
        <v>76.099999999999994</v>
      </c>
      <c r="L142" s="278">
        <v>70.650000000000006</v>
      </c>
      <c r="M142" s="278">
        <v>46.632910000000003</v>
      </c>
    </row>
    <row r="143" spans="1:13">
      <c r="A143" s="269">
        <v>133</v>
      </c>
      <c r="B143" s="278" t="s">
        <v>97</v>
      </c>
      <c r="C143" s="279">
        <v>52.9</v>
      </c>
      <c r="D143" s="280">
        <v>54.283333333333331</v>
      </c>
      <c r="E143" s="280">
        <v>50.966666666666661</v>
      </c>
      <c r="F143" s="280">
        <v>49.033333333333331</v>
      </c>
      <c r="G143" s="280">
        <v>45.716666666666661</v>
      </c>
      <c r="H143" s="280">
        <v>56.216666666666661</v>
      </c>
      <c r="I143" s="280">
        <v>59.533333333333324</v>
      </c>
      <c r="J143" s="280">
        <v>61.466666666666661</v>
      </c>
      <c r="K143" s="278">
        <v>57.6</v>
      </c>
      <c r="L143" s="278">
        <v>52.35</v>
      </c>
      <c r="M143" s="278">
        <v>246.88754</v>
      </c>
    </row>
    <row r="144" spans="1:13">
      <c r="A144" s="269">
        <v>134</v>
      </c>
      <c r="B144" s="278" t="s">
        <v>363</v>
      </c>
      <c r="C144" s="279">
        <v>464.15</v>
      </c>
      <c r="D144" s="280">
        <v>467.83333333333331</v>
      </c>
      <c r="E144" s="280">
        <v>458.66666666666663</v>
      </c>
      <c r="F144" s="280">
        <v>453.18333333333334</v>
      </c>
      <c r="G144" s="280">
        <v>444.01666666666665</v>
      </c>
      <c r="H144" s="280">
        <v>473.31666666666661</v>
      </c>
      <c r="I144" s="280">
        <v>482.48333333333323</v>
      </c>
      <c r="J144" s="280">
        <v>487.96666666666658</v>
      </c>
      <c r="K144" s="278">
        <v>477</v>
      </c>
      <c r="L144" s="278">
        <v>462.35</v>
      </c>
      <c r="M144" s="278">
        <v>0.54900000000000004</v>
      </c>
    </row>
    <row r="145" spans="1:13">
      <c r="A145" s="269">
        <v>135</v>
      </c>
      <c r="B145" s="278" t="s">
        <v>98</v>
      </c>
      <c r="C145" s="279">
        <v>987.75</v>
      </c>
      <c r="D145" s="280">
        <v>1005.25</v>
      </c>
      <c r="E145" s="280">
        <v>962.5</v>
      </c>
      <c r="F145" s="280">
        <v>937.25</v>
      </c>
      <c r="G145" s="280">
        <v>894.5</v>
      </c>
      <c r="H145" s="280">
        <v>1030.5</v>
      </c>
      <c r="I145" s="280">
        <v>1073.25</v>
      </c>
      <c r="J145" s="280">
        <v>1098.5</v>
      </c>
      <c r="K145" s="278">
        <v>1048</v>
      </c>
      <c r="L145" s="278">
        <v>980</v>
      </c>
      <c r="M145" s="278">
        <v>60.801659999999998</v>
      </c>
    </row>
    <row r="146" spans="1:13">
      <c r="A146" s="269">
        <v>136</v>
      </c>
      <c r="B146" s="278" t="s">
        <v>364</v>
      </c>
      <c r="C146" s="279">
        <v>184.2</v>
      </c>
      <c r="D146" s="280">
        <v>185.38333333333333</v>
      </c>
      <c r="E146" s="280">
        <v>180.41666666666666</v>
      </c>
      <c r="F146" s="280">
        <v>176.63333333333333</v>
      </c>
      <c r="G146" s="280">
        <v>171.66666666666666</v>
      </c>
      <c r="H146" s="280">
        <v>189.16666666666666</v>
      </c>
      <c r="I146" s="280">
        <v>194.13333333333335</v>
      </c>
      <c r="J146" s="280">
        <v>197.91666666666666</v>
      </c>
      <c r="K146" s="278">
        <v>190.35</v>
      </c>
      <c r="L146" s="278">
        <v>181.6</v>
      </c>
      <c r="M146" s="278">
        <v>1.3298300000000001</v>
      </c>
    </row>
    <row r="147" spans="1:13">
      <c r="A147" s="269">
        <v>137</v>
      </c>
      <c r="B147" s="278" t="s">
        <v>99</v>
      </c>
      <c r="C147" s="279">
        <v>149.55000000000001</v>
      </c>
      <c r="D147" s="280">
        <v>151.78333333333333</v>
      </c>
      <c r="E147" s="280">
        <v>146.31666666666666</v>
      </c>
      <c r="F147" s="280">
        <v>143.08333333333334</v>
      </c>
      <c r="G147" s="280">
        <v>137.61666666666667</v>
      </c>
      <c r="H147" s="280">
        <v>155.01666666666665</v>
      </c>
      <c r="I147" s="280">
        <v>160.48333333333329</v>
      </c>
      <c r="J147" s="280">
        <v>163.71666666666664</v>
      </c>
      <c r="K147" s="278">
        <v>157.25</v>
      </c>
      <c r="L147" s="278">
        <v>148.55000000000001</v>
      </c>
      <c r="M147" s="278">
        <v>70.402540000000002</v>
      </c>
    </row>
    <row r="148" spans="1:13">
      <c r="A148" s="269">
        <v>138</v>
      </c>
      <c r="B148" s="278" t="s">
        <v>244</v>
      </c>
      <c r="C148" s="279">
        <v>16.7</v>
      </c>
      <c r="D148" s="280">
        <v>16.45</v>
      </c>
      <c r="E148" s="280">
        <v>16.2</v>
      </c>
      <c r="F148" s="280">
        <v>15.7</v>
      </c>
      <c r="G148" s="280">
        <v>15.45</v>
      </c>
      <c r="H148" s="280">
        <v>16.95</v>
      </c>
      <c r="I148" s="280">
        <v>17.2</v>
      </c>
      <c r="J148" s="280">
        <v>17.7</v>
      </c>
      <c r="K148" s="278">
        <v>16.7</v>
      </c>
      <c r="L148" s="278">
        <v>15.95</v>
      </c>
      <c r="M148" s="278">
        <v>311.71847000000002</v>
      </c>
    </row>
    <row r="149" spans="1:13">
      <c r="A149" s="269">
        <v>139</v>
      </c>
      <c r="B149" s="278" t="s">
        <v>365</v>
      </c>
      <c r="C149" s="279">
        <v>275.55</v>
      </c>
      <c r="D149" s="280">
        <v>279.45</v>
      </c>
      <c r="E149" s="280">
        <v>268.89999999999998</v>
      </c>
      <c r="F149" s="280">
        <v>262.25</v>
      </c>
      <c r="G149" s="280">
        <v>251.7</v>
      </c>
      <c r="H149" s="280">
        <v>286.09999999999997</v>
      </c>
      <c r="I149" s="280">
        <v>296.65000000000003</v>
      </c>
      <c r="J149" s="280">
        <v>303.29999999999995</v>
      </c>
      <c r="K149" s="278">
        <v>290</v>
      </c>
      <c r="L149" s="278">
        <v>272.8</v>
      </c>
      <c r="M149" s="278">
        <v>6.7074400000000001</v>
      </c>
    </row>
    <row r="150" spans="1:13">
      <c r="A150" s="269">
        <v>140</v>
      </c>
      <c r="B150" s="278" t="s">
        <v>100</v>
      </c>
      <c r="C150" s="279">
        <v>53.25</v>
      </c>
      <c r="D150" s="280">
        <v>54.716666666666661</v>
      </c>
      <c r="E150" s="280">
        <v>51.333333333333321</v>
      </c>
      <c r="F150" s="280">
        <v>49.416666666666657</v>
      </c>
      <c r="G150" s="280">
        <v>46.033333333333317</v>
      </c>
      <c r="H150" s="280">
        <v>56.633333333333326</v>
      </c>
      <c r="I150" s="280">
        <v>60.016666666666666</v>
      </c>
      <c r="J150" s="280">
        <v>61.93333333333333</v>
      </c>
      <c r="K150" s="278">
        <v>58.1</v>
      </c>
      <c r="L150" s="278">
        <v>52.8</v>
      </c>
      <c r="M150" s="278">
        <v>501.55829</v>
      </c>
    </row>
    <row r="151" spans="1:13">
      <c r="A151" s="269">
        <v>141</v>
      </c>
      <c r="B151" s="278" t="s">
        <v>368</v>
      </c>
      <c r="C151" s="279">
        <v>307.7</v>
      </c>
      <c r="D151" s="280">
        <v>312.56666666666666</v>
      </c>
      <c r="E151" s="280">
        <v>300.23333333333335</v>
      </c>
      <c r="F151" s="280">
        <v>292.76666666666671</v>
      </c>
      <c r="G151" s="280">
        <v>280.43333333333339</v>
      </c>
      <c r="H151" s="280">
        <v>320.0333333333333</v>
      </c>
      <c r="I151" s="280">
        <v>332.36666666666667</v>
      </c>
      <c r="J151" s="280">
        <v>339.83333333333326</v>
      </c>
      <c r="K151" s="278">
        <v>324.89999999999998</v>
      </c>
      <c r="L151" s="278">
        <v>305.10000000000002</v>
      </c>
      <c r="M151" s="278">
        <v>1.4719</v>
      </c>
    </row>
    <row r="152" spans="1:13">
      <c r="A152" s="269">
        <v>142</v>
      </c>
      <c r="B152" s="278" t="s">
        <v>367</v>
      </c>
      <c r="C152" s="279">
        <v>1868.8</v>
      </c>
      <c r="D152" s="280">
        <v>1885.95</v>
      </c>
      <c r="E152" s="280">
        <v>1840.8500000000001</v>
      </c>
      <c r="F152" s="280">
        <v>1812.9</v>
      </c>
      <c r="G152" s="280">
        <v>1767.8000000000002</v>
      </c>
      <c r="H152" s="280">
        <v>1913.9</v>
      </c>
      <c r="I152" s="280">
        <v>1959</v>
      </c>
      <c r="J152" s="280">
        <v>1986.95</v>
      </c>
      <c r="K152" s="278">
        <v>1931.05</v>
      </c>
      <c r="L152" s="278">
        <v>1858</v>
      </c>
      <c r="M152" s="278">
        <v>0.30754999999999999</v>
      </c>
    </row>
    <row r="153" spans="1:13">
      <c r="A153" s="269">
        <v>143</v>
      </c>
      <c r="B153" s="278" t="s">
        <v>369</v>
      </c>
      <c r="C153" s="279">
        <v>498</v>
      </c>
      <c r="D153" s="280">
        <v>501.65000000000003</v>
      </c>
      <c r="E153" s="280">
        <v>485.30000000000007</v>
      </c>
      <c r="F153" s="280">
        <v>472.6</v>
      </c>
      <c r="G153" s="280">
        <v>456.25000000000006</v>
      </c>
      <c r="H153" s="280">
        <v>514.35000000000014</v>
      </c>
      <c r="I153" s="280">
        <v>530.70000000000005</v>
      </c>
      <c r="J153" s="280">
        <v>543.40000000000009</v>
      </c>
      <c r="K153" s="278">
        <v>518</v>
      </c>
      <c r="L153" s="278">
        <v>488.95</v>
      </c>
      <c r="M153" s="278">
        <v>3.3976899999999999</v>
      </c>
    </row>
    <row r="154" spans="1:13">
      <c r="A154" s="269">
        <v>144</v>
      </c>
      <c r="B154" s="278" t="s">
        <v>372</v>
      </c>
      <c r="C154" s="279">
        <v>150.19999999999999</v>
      </c>
      <c r="D154" s="280">
        <v>154.13333333333333</v>
      </c>
      <c r="E154" s="280">
        <v>146.26666666666665</v>
      </c>
      <c r="F154" s="280">
        <v>142.33333333333331</v>
      </c>
      <c r="G154" s="280">
        <v>134.46666666666664</v>
      </c>
      <c r="H154" s="280">
        <v>158.06666666666666</v>
      </c>
      <c r="I154" s="280">
        <v>165.93333333333334</v>
      </c>
      <c r="J154" s="280">
        <v>169.86666666666667</v>
      </c>
      <c r="K154" s="278">
        <v>162</v>
      </c>
      <c r="L154" s="278">
        <v>150.19999999999999</v>
      </c>
      <c r="M154" s="278">
        <v>6.3258200000000002</v>
      </c>
    </row>
    <row r="155" spans="1:13">
      <c r="A155" s="269">
        <v>145</v>
      </c>
      <c r="B155" s="278" t="s">
        <v>366</v>
      </c>
      <c r="C155" s="279">
        <v>415.6</v>
      </c>
      <c r="D155" s="280">
        <v>420.2166666666667</v>
      </c>
      <c r="E155" s="280">
        <v>401.43333333333339</v>
      </c>
      <c r="F155" s="280">
        <v>387.26666666666671</v>
      </c>
      <c r="G155" s="280">
        <v>368.48333333333341</v>
      </c>
      <c r="H155" s="280">
        <v>434.38333333333338</v>
      </c>
      <c r="I155" s="280">
        <v>453.16666666666669</v>
      </c>
      <c r="J155" s="280">
        <v>467.33333333333337</v>
      </c>
      <c r="K155" s="278">
        <v>439</v>
      </c>
      <c r="L155" s="278">
        <v>406.05</v>
      </c>
      <c r="M155" s="278">
        <v>2.4469999999999999E-2</v>
      </c>
    </row>
    <row r="156" spans="1:13">
      <c r="A156" s="269">
        <v>146</v>
      </c>
      <c r="B156" s="278" t="s">
        <v>371</v>
      </c>
      <c r="C156" s="279">
        <v>123.45</v>
      </c>
      <c r="D156" s="280">
        <v>125.43333333333334</v>
      </c>
      <c r="E156" s="280">
        <v>120.21666666666667</v>
      </c>
      <c r="F156" s="280">
        <v>116.98333333333333</v>
      </c>
      <c r="G156" s="280">
        <v>111.76666666666667</v>
      </c>
      <c r="H156" s="280">
        <v>128.66666666666669</v>
      </c>
      <c r="I156" s="280">
        <v>133.88333333333338</v>
      </c>
      <c r="J156" s="280">
        <v>137.11666666666667</v>
      </c>
      <c r="K156" s="278">
        <v>130.65</v>
      </c>
      <c r="L156" s="278">
        <v>122.2</v>
      </c>
      <c r="M156" s="278">
        <v>27.363589999999999</v>
      </c>
    </row>
    <row r="157" spans="1:13">
      <c r="A157" s="269">
        <v>147</v>
      </c>
      <c r="B157" s="278" t="s">
        <v>245</v>
      </c>
      <c r="C157" s="279">
        <v>129.19999999999999</v>
      </c>
      <c r="D157" s="280">
        <v>127.8</v>
      </c>
      <c r="E157" s="280">
        <v>126.4</v>
      </c>
      <c r="F157" s="280">
        <v>123.60000000000001</v>
      </c>
      <c r="G157" s="280">
        <v>122.20000000000002</v>
      </c>
      <c r="H157" s="280">
        <v>130.6</v>
      </c>
      <c r="I157" s="280">
        <v>132</v>
      </c>
      <c r="J157" s="280">
        <v>134.79999999999998</v>
      </c>
      <c r="K157" s="278">
        <v>129.19999999999999</v>
      </c>
      <c r="L157" s="278">
        <v>125</v>
      </c>
      <c r="M157" s="278">
        <v>112.01949999999999</v>
      </c>
    </row>
    <row r="158" spans="1:13">
      <c r="A158" s="269">
        <v>148</v>
      </c>
      <c r="B158" s="278" t="s">
        <v>370</v>
      </c>
      <c r="C158" s="279">
        <v>39.6</v>
      </c>
      <c r="D158" s="280">
        <v>40.43333333333333</v>
      </c>
      <c r="E158" s="280">
        <v>38.466666666666661</v>
      </c>
      <c r="F158" s="280">
        <v>37.333333333333329</v>
      </c>
      <c r="G158" s="280">
        <v>35.36666666666666</v>
      </c>
      <c r="H158" s="280">
        <v>41.566666666666663</v>
      </c>
      <c r="I158" s="280">
        <v>43.533333333333331</v>
      </c>
      <c r="J158" s="280">
        <v>44.666666666666664</v>
      </c>
      <c r="K158" s="278">
        <v>42.4</v>
      </c>
      <c r="L158" s="278">
        <v>39.299999999999997</v>
      </c>
      <c r="M158" s="278">
        <v>24.11983</v>
      </c>
    </row>
    <row r="159" spans="1:13">
      <c r="A159" s="269">
        <v>149</v>
      </c>
      <c r="B159" s="278" t="s">
        <v>101</v>
      </c>
      <c r="C159" s="279">
        <v>101.4</v>
      </c>
      <c r="D159" s="280">
        <v>101.41666666666667</v>
      </c>
      <c r="E159" s="280">
        <v>98.483333333333348</v>
      </c>
      <c r="F159" s="280">
        <v>95.566666666666677</v>
      </c>
      <c r="G159" s="280">
        <v>92.633333333333354</v>
      </c>
      <c r="H159" s="280">
        <v>104.33333333333334</v>
      </c>
      <c r="I159" s="280">
        <v>107.26666666666665</v>
      </c>
      <c r="J159" s="280">
        <v>110.18333333333334</v>
      </c>
      <c r="K159" s="278">
        <v>104.35</v>
      </c>
      <c r="L159" s="278">
        <v>98.5</v>
      </c>
      <c r="M159" s="278">
        <v>373.94693000000001</v>
      </c>
    </row>
    <row r="160" spans="1:13">
      <c r="A160" s="269">
        <v>150</v>
      </c>
      <c r="B160" s="278" t="s">
        <v>376</v>
      </c>
      <c r="C160" s="279">
        <v>1420.05</v>
      </c>
      <c r="D160" s="280">
        <v>1439.6833333333334</v>
      </c>
      <c r="E160" s="280">
        <v>1391.3666666666668</v>
      </c>
      <c r="F160" s="280">
        <v>1362.6833333333334</v>
      </c>
      <c r="G160" s="280">
        <v>1314.3666666666668</v>
      </c>
      <c r="H160" s="280">
        <v>1468.3666666666668</v>
      </c>
      <c r="I160" s="280">
        <v>1516.6833333333334</v>
      </c>
      <c r="J160" s="280">
        <v>1545.3666666666668</v>
      </c>
      <c r="K160" s="278">
        <v>1488</v>
      </c>
      <c r="L160" s="278">
        <v>1411</v>
      </c>
      <c r="M160" s="278">
        <v>0.10579</v>
      </c>
    </row>
    <row r="161" spans="1:13">
      <c r="A161" s="269">
        <v>151</v>
      </c>
      <c r="B161" s="278" t="s">
        <v>377</v>
      </c>
      <c r="C161" s="279">
        <v>1366.9</v>
      </c>
      <c r="D161" s="280">
        <v>1370.6166666666668</v>
      </c>
      <c r="E161" s="280">
        <v>1341.2833333333335</v>
      </c>
      <c r="F161" s="280">
        <v>1315.6666666666667</v>
      </c>
      <c r="G161" s="280">
        <v>1286.3333333333335</v>
      </c>
      <c r="H161" s="280">
        <v>1396.2333333333336</v>
      </c>
      <c r="I161" s="280">
        <v>1425.5666666666666</v>
      </c>
      <c r="J161" s="280">
        <v>1451.1833333333336</v>
      </c>
      <c r="K161" s="278">
        <v>1399.95</v>
      </c>
      <c r="L161" s="278">
        <v>1345</v>
      </c>
      <c r="M161" s="278">
        <v>6.8909999999999999E-2</v>
      </c>
    </row>
    <row r="162" spans="1:13">
      <c r="A162" s="269">
        <v>152</v>
      </c>
      <c r="B162" s="278" t="s">
        <v>378</v>
      </c>
      <c r="C162" s="279">
        <v>17</v>
      </c>
      <c r="D162" s="280">
        <v>17.283333333333331</v>
      </c>
      <c r="E162" s="280">
        <v>16.666666666666664</v>
      </c>
      <c r="F162" s="280">
        <v>16.333333333333332</v>
      </c>
      <c r="G162" s="280">
        <v>15.716666666666665</v>
      </c>
      <c r="H162" s="280">
        <v>17.616666666666664</v>
      </c>
      <c r="I162" s="280">
        <v>18.233333333333331</v>
      </c>
      <c r="J162" s="280">
        <v>18.566666666666663</v>
      </c>
      <c r="K162" s="278">
        <v>17.899999999999999</v>
      </c>
      <c r="L162" s="278">
        <v>16.95</v>
      </c>
      <c r="M162" s="278">
        <v>4.6912799999999999</v>
      </c>
    </row>
    <row r="163" spans="1:13">
      <c r="A163" s="269">
        <v>153</v>
      </c>
      <c r="B163" s="278" t="s">
        <v>373</v>
      </c>
      <c r="C163" s="279">
        <v>472.05</v>
      </c>
      <c r="D163" s="280">
        <v>474.48333333333335</v>
      </c>
      <c r="E163" s="280">
        <v>464.01666666666671</v>
      </c>
      <c r="F163" s="280">
        <v>455.98333333333335</v>
      </c>
      <c r="G163" s="280">
        <v>445.51666666666671</v>
      </c>
      <c r="H163" s="280">
        <v>482.51666666666671</v>
      </c>
      <c r="I163" s="280">
        <v>492.98333333333341</v>
      </c>
      <c r="J163" s="280">
        <v>501.01666666666671</v>
      </c>
      <c r="K163" s="278">
        <v>484.95</v>
      </c>
      <c r="L163" s="278">
        <v>466.45</v>
      </c>
      <c r="M163" s="278">
        <v>1.67784</v>
      </c>
    </row>
    <row r="164" spans="1:13">
      <c r="A164" s="269">
        <v>154</v>
      </c>
      <c r="B164" s="278" t="s">
        <v>383</v>
      </c>
      <c r="C164" s="279">
        <v>215.8</v>
      </c>
      <c r="D164" s="280">
        <v>219.28333333333333</v>
      </c>
      <c r="E164" s="280">
        <v>210.06666666666666</v>
      </c>
      <c r="F164" s="280">
        <v>204.33333333333334</v>
      </c>
      <c r="G164" s="280">
        <v>195.11666666666667</v>
      </c>
      <c r="H164" s="280">
        <v>225.01666666666665</v>
      </c>
      <c r="I164" s="280">
        <v>234.23333333333329</v>
      </c>
      <c r="J164" s="280">
        <v>239.96666666666664</v>
      </c>
      <c r="K164" s="278">
        <v>228.5</v>
      </c>
      <c r="L164" s="278">
        <v>213.55</v>
      </c>
      <c r="M164" s="278">
        <v>3.6571400000000001</v>
      </c>
    </row>
    <row r="165" spans="1:13">
      <c r="A165" s="269">
        <v>155</v>
      </c>
      <c r="B165" s="278" t="s">
        <v>374</v>
      </c>
      <c r="C165" s="279">
        <v>84.1</v>
      </c>
      <c r="D165" s="280">
        <v>83.61666666666666</v>
      </c>
      <c r="E165" s="280">
        <v>82.98333333333332</v>
      </c>
      <c r="F165" s="280">
        <v>81.86666666666666</v>
      </c>
      <c r="G165" s="280">
        <v>81.23333333333332</v>
      </c>
      <c r="H165" s="280">
        <v>84.73333333333332</v>
      </c>
      <c r="I165" s="280">
        <v>85.366666666666674</v>
      </c>
      <c r="J165" s="280">
        <v>86.48333333333332</v>
      </c>
      <c r="K165" s="278">
        <v>84.25</v>
      </c>
      <c r="L165" s="278">
        <v>82.5</v>
      </c>
      <c r="M165" s="278">
        <v>3.1772100000000001</v>
      </c>
    </row>
    <row r="166" spans="1:13">
      <c r="A166" s="269">
        <v>156</v>
      </c>
      <c r="B166" s="278" t="s">
        <v>375</v>
      </c>
      <c r="C166" s="279">
        <v>143.75</v>
      </c>
      <c r="D166" s="280">
        <v>147.25</v>
      </c>
      <c r="E166" s="280">
        <v>139.69999999999999</v>
      </c>
      <c r="F166" s="280">
        <v>135.64999999999998</v>
      </c>
      <c r="G166" s="280">
        <v>128.09999999999997</v>
      </c>
      <c r="H166" s="280">
        <v>151.30000000000001</v>
      </c>
      <c r="I166" s="280">
        <v>158.85000000000002</v>
      </c>
      <c r="J166" s="280">
        <v>162.90000000000003</v>
      </c>
      <c r="K166" s="278">
        <v>154.80000000000001</v>
      </c>
      <c r="L166" s="278">
        <v>143.19999999999999</v>
      </c>
      <c r="M166" s="278">
        <v>2.66961</v>
      </c>
    </row>
    <row r="167" spans="1:13">
      <c r="A167" s="269">
        <v>157</v>
      </c>
      <c r="B167" s="278" t="s">
        <v>246</v>
      </c>
      <c r="C167" s="279">
        <v>152.80000000000001</v>
      </c>
      <c r="D167" s="280">
        <v>154.41666666666669</v>
      </c>
      <c r="E167" s="280">
        <v>150.43333333333337</v>
      </c>
      <c r="F167" s="280">
        <v>148.06666666666669</v>
      </c>
      <c r="G167" s="280">
        <v>144.08333333333337</v>
      </c>
      <c r="H167" s="280">
        <v>156.78333333333336</v>
      </c>
      <c r="I167" s="280">
        <v>160.76666666666671</v>
      </c>
      <c r="J167" s="280">
        <v>163.13333333333335</v>
      </c>
      <c r="K167" s="278">
        <v>158.4</v>
      </c>
      <c r="L167" s="278">
        <v>152.05000000000001</v>
      </c>
      <c r="M167" s="278">
        <v>3.0599500000000002</v>
      </c>
    </row>
    <row r="168" spans="1:13">
      <c r="A168" s="269">
        <v>158</v>
      </c>
      <c r="B168" s="278" t="s">
        <v>379</v>
      </c>
      <c r="C168" s="279">
        <v>4919.55</v>
      </c>
      <c r="D168" s="280">
        <v>4914.4666666666672</v>
      </c>
      <c r="E168" s="280">
        <v>4880.1333333333341</v>
      </c>
      <c r="F168" s="280">
        <v>4840.7166666666672</v>
      </c>
      <c r="G168" s="280">
        <v>4806.3833333333341</v>
      </c>
      <c r="H168" s="280">
        <v>4953.8833333333341</v>
      </c>
      <c r="I168" s="280">
        <v>4988.2166666666662</v>
      </c>
      <c r="J168" s="280">
        <v>5027.6333333333341</v>
      </c>
      <c r="K168" s="278">
        <v>4948.8</v>
      </c>
      <c r="L168" s="278">
        <v>4875.05</v>
      </c>
      <c r="M168" s="278">
        <v>8.2250000000000004E-2</v>
      </c>
    </row>
    <row r="169" spans="1:13">
      <c r="A169" s="269">
        <v>159</v>
      </c>
      <c r="B169" s="278" t="s">
        <v>380</v>
      </c>
      <c r="C169" s="279">
        <v>1464</v>
      </c>
      <c r="D169" s="280">
        <v>1482.6666666666667</v>
      </c>
      <c r="E169" s="280">
        <v>1441.3333333333335</v>
      </c>
      <c r="F169" s="280">
        <v>1418.6666666666667</v>
      </c>
      <c r="G169" s="280">
        <v>1377.3333333333335</v>
      </c>
      <c r="H169" s="280">
        <v>1505.3333333333335</v>
      </c>
      <c r="I169" s="280">
        <v>1546.666666666667</v>
      </c>
      <c r="J169" s="280">
        <v>1569.3333333333335</v>
      </c>
      <c r="K169" s="278">
        <v>1524</v>
      </c>
      <c r="L169" s="278">
        <v>1460</v>
      </c>
      <c r="M169" s="278">
        <v>0.43425999999999998</v>
      </c>
    </row>
    <row r="170" spans="1:13">
      <c r="A170" s="269">
        <v>160</v>
      </c>
      <c r="B170" s="278" t="s">
        <v>102</v>
      </c>
      <c r="C170" s="279">
        <v>459.2</v>
      </c>
      <c r="D170" s="280">
        <v>463.26666666666665</v>
      </c>
      <c r="E170" s="280">
        <v>449.23333333333329</v>
      </c>
      <c r="F170" s="280">
        <v>439.26666666666665</v>
      </c>
      <c r="G170" s="280">
        <v>425.23333333333329</v>
      </c>
      <c r="H170" s="280">
        <v>473.23333333333329</v>
      </c>
      <c r="I170" s="280">
        <v>487.26666666666659</v>
      </c>
      <c r="J170" s="280">
        <v>497.23333333333329</v>
      </c>
      <c r="K170" s="278">
        <v>477.3</v>
      </c>
      <c r="L170" s="278">
        <v>453.3</v>
      </c>
      <c r="M170" s="278">
        <v>245.59370000000001</v>
      </c>
    </row>
    <row r="171" spans="1:13">
      <c r="A171" s="269">
        <v>161</v>
      </c>
      <c r="B171" s="278" t="s">
        <v>388</v>
      </c>
      <c r="C171" s="279">
        <v>42.05</v>
      </c>
      <c r="D171" s="280">
        <v>43.199999999999996</v>
      </c>
      <c r="E171" s="280">
        <v>40.649999999999991</v>
      </c>
      <c r="F171" s="280">
        <v>39.249999999999993</v>
      </c>
      <c r="G171" s="280">
        <v>36.699999999999989</v>
      </c>
      <c r="H171" s="280">
        <v>44.599999999999994</v>
      </c>
      <c r="I171" s="280">
        <v>47.149999999999991</v>
      </c>
      <c r="J171" s="280">
        <v>48.55</v>
      </c>
      <c r="K171" s="278">
        <v>45.75</v>
      </c>
      <c r="L171" s="278">
        <v>41.8</v>
      </c>
      <c r="M171" s="278">
        <v>22.66649</v>
      </c>
    </row>
    <row r="172" spans="1:13">
      <c r="A172" s="269">
        <v>162</v>
      </c>
      <c r="B172" s="278" t="s">
        <v>104</v>
      </c>
      <c r="C172" s="279">
        <v>20.65</v>
      </c>
      <c r="D172" s="280">
        <v>21</v>
      </c>
      <c r="E172" s="280">
        <v>20.2</v>
      </c>
      <c r="F172" s="280">
        <v>19.75</v>
      </c>
      <c r="G172" s="280">
        <v>18.95</v>
      </c>
      <c r="H172" s="280">
        <v>21.45</v>
      </c>
      <c r="I172" s="280">
        <v>22.249999999999996</v>
      </c>
      <c r="J172" s="280">
        <v>22.7</v>
      </c>
      <c r="K172" s="278">
        <v>21.8</v>
      </c>
      <c r="L172" s="278">
        <v>20.55</v>
      </c>
      <c r="M172" s="278">
        <v>132.79447999999999</v>
      </c>
    </row>
    <row r="173" spans="1:13">
      <c r="A173" s="269">
        <v>163</v>
      </c>
      <c r="B173" s="278" t="s">
        <v>389</v>
      </c>
      <c r="C173" s="279">
        <v>158.25</v>
      </c>
      <c r="D173" s="280">
        <v>159.83333333333334</v>
      </c>
      <c r="E173" s="280">
        <v>154.91666666666669</v>
      </c>
      <c r="F173" s="280">
        <v>151.58333333333334</v>
      </c>
      <c r="G173" s="280">
        <v>146.66666666666669</v>
      </c>
      <c r="H173" s="280">
        <v>163.16666666666669</v>
      </c>
      <c r="I173" s="280">
        <v>168.08333333333337</v>
      </c>
      <c r="J173" s="280">
        <v>171.41666666666669</v>
      </c>
      <c r="K173" s="278">
        <v>164.75</v>
      </c>
      <c r="L173" s="278">
        <v>156.5</v>
      </c>
      <c r="M173" s="278">
        <v>22.31269</v>
      </c>
    </row>
    <row r="174" spans="1:13">
      <c r="A174" s="269">
        <v>164</v>
      </c>
      <c r="B174" s="278" t="s">
        <v>381</v>
      </c>
      <c r="C174" s="279">
        <v>1001.55</v>
      </c>
      <c r="D174" s="280">
        <v>1010.85</v>
      </c>
      <c r="E174" s="280">
        <v>986.7</v>
      </c>
      <c r="F174" s="280">
        <v>971.85</v>
      </c>
      <c r="G174" s="280">
        <v>947.7</v>
      </c>
      <c r="H174" s="280">
        <v>1025.7</v>
      </c>
      <c r="I174" s="280">
        <v>1049.8499999999999</v>
      </c>
      <c r="J174" s="280">
        <v>1064.7</v>
      </c>
      <c r="K174" s="278">
        <v>1035</v>
      </c>
      <c r="L174" s="278">
        <v>996</v>
      </c>
      <c r="M174" s="278">
        <v>1.2394499999999999</v>
      </c>
    </row>
    <row r="175" spans="1:13">
      <c r="A175" s="269">
        <v>165</v>
      </c>
      <c r="B175" s="278" t="s">
        <v>247</v>
      </c>
      <c r="C175" s="279">
        <v>441</v>
      </c>
      <c r="D175" s="280">
        <v>446</v>
      </c>
      <c r="E175" s="280">
        <v>432</v>
      </c>
      <c r="F175" s="280">
        <v>423</v>
      </c>
      <c r="G175" s="280">
        <v>409</v>
      </c>
      <c r="H175" s="280">
        <v>455</v>
      </c>
      <c r="I175" s="280">
        <v>469</v>
      </c>
      <c r="J175" s="280">
        <v>478</v>
      </c>
      <c r="K175" s="278">
        <v>460</v>
      </c>
      <c r="L175" s="278">
        <v>437</v>
      </c>
      <c r="M175" s="278">
        <v>4.3649199999999997</v>
      </c>
    </row>
    <row r="176" spans="1:13">
      <c r="A176" s="269">
        <v>166</v>
      </c>
      <c r="B176" s="278" t="s">
        <v>105</v>
      </c>
      <c r="C176" s="279">
        <v>671.7</v>
      </c>
      <c r="D176" s="280">
        <v>675.4</v>
      </c>
      <c r="E176" s="280">
        <v>664.34999999999991</v>
      </c>
      <c r="F176" s="280">
        <v>656.99999999999989</v>
      </c>
      <c r="G176" s="280">
        <v>645.94999999999982</v>
      </c>
      <c r="H176" s="280">
        <v>682.75</v>
      </c>
      <c r="I176" s="280">
        <v>693.8</v>
      </c>
      <c r="J176" s="280">
        <v>701.15000000000009</v>
      </c>
      <c r="K176" s="278">
        <v>686.45</v>
      </c>
      <c r="L176" s="278">
        <v>668.05</v>
      </c>
      <c r="M176" s="278">
        <v>22.895949999999999</v>
      </c>
    </row>
    <row r="177" spans="1:13">
      <c r="A177" s="269">
        <v>167</v>
      </c>
      <c r="B177" s="278" t="s">
        <v>248</v>
      </c>
      <c r="C177" s="279">
        <v>412.15</v>
      </c>
      <c r="D177" s="280">
        <v>415.75</v>
      </c>
      <c r="E177" s="280">
        <v>402.5</v>
      </c>
      <c r="F177" s="280">
        <v>392.85</v>
      </c>
      <c r="G177" s="280">
        <v>379.6</v>
      </c>
      <c r="H177" s="280">
        <v>425.4</v>
      </c>
      <c r="I177" s="280">
        <v>438.65</v>
      </c>
      <c r="J177" s="280">
        <v>448.29999999999995</v>
      </c>
      <c r="K177" s="278">
        <v>429</v>
      </c>
      <c r="L177" s="278">
        <v>406.1</v>
      </c>
      <c r="M177" s="278">
        <v>3.5166900000000001</v>
      </c>
    </row>
    <row r="178" spans="1:13">
      <c r="A178" s="269">
        <v>168</v>
      </c>
      <c r="B178" s="278" t="s">
        <v>249</v>
      </c>
      <c r="C178" s="279">
        <v>890.05</v>
      </c>
      <c r="D178" s="280">
        <v>899.51666666666654</v>
      </c>
      <c r="E178" s="280">
        <v>875.6333333333331</v>
      </c>
      <c r="F178" s="280">
        <v>861.21666666666658</v>
      </c>
      <c r="G178" s="280">
        <v>837.33333333333314</v>
      </c>
      <c r="H178" s="280">
        <v>913.93333333333305</v>
      </c>
      <c r="I178" s="280">
        <v>937.81666666666649</v>
      </c>
      <c r="J178" s="280">
        <v>952.23333333333301</v>
      </c>
      <c r="K178" s="278">
        <v>923.4</v>
      </c>
      <c r="L178" s="278">
        <v>885.1</v>
      </c>
      <c r="M178" s="278">
        <v>4.4446500000000002</v>
      </c>
    </row>
    <row r="179" spans="1:13">
      <c r="A179" s="269">
        <v>169</v>
      </c>
      <c r="B179" s="278" t="s">
        <v>390</v>
      </c>
      <c r="C179" s="279">
        <v>77.400000000000006</v>
      </c>
      <c r="D179" s="280">
        <v>78.099999999999994</v>
      </c>
      <c r="E179" s="280">
        <v>74.399999999999991</v>
      </c>
      <c r="F179" s="280">
        <v>71.399999999999991</v>
      </c>
      <c r="G179" s="280">
        <v>67.699999999999989</v>
      </c>
      <c r="H179" s="280">
        <v>81.099999999999994</v>
      </c>
      <c r="I179" s="280">
        <v>84.799999999999983</v>
      </c>
      <c r="J179" s="280">
        <v>87.8</v>
      </c>
      <c r="K179" s="278">
        <v>81.8</v>
      </c>
      <c r="L179" s="278">
        <v>75.099999999999994</v>
      </c>
      <c r="M179" s="278">
        <v>25.62538</v>
      </c>
    </row>
    <row r="180" spans="1:13">
      <c r="A180" s="269">
        <v>170</v>
      </c>
      <c r="B180" s="278" t="s">
        <v>382</v>
      </c>
      <c r="C180" s="279">
        <v>206.6</v>
      </c>
      <c r="D180" s="280">
        <v>208.66666666666666</v>
      </c>
      <c r="E180" s="280">
        <v>203.13333333333333</v>
      </c>
      <c r="F180" s="280">
        <v>199.66666666666666</v>
      </c>
      <c r="G180" s="280">
        <v>194.13333333333333</v>
      </c>
      <c r="H180" s="280">
        <v>212.13333333333333</v>
      </c>
      <c r="I180" s="280">
        <v>217.66666666666669</v>
      </c>
      <c r="J180" s="280">
        <v>221.13333333333333</v>
      </c>
      <c r="K180" s="278">
        <v>214.2</v>
      </c>
      <c r="L180" s="278">
        <v>205.2</v>
      </c>
      <c r="M180" s="278">
        <v>13.97499</v>
      </c>
    </row>
    <row r="181" spans="1:13">
      <c r="A181" s="269">
        <v>171</v>
      </c>
      <c r="B181" s="278" t="s">
        <v>250</v>
      </c>
      <c r="C181" s="279">
        <v>192.1</v>
      </c>
      <c r="D181" s="280">
        <v>194.86666666666667</v>
      </c>
      <c r="E181" s="280">
        <v>187.73333333333335</v>
      </c>
      <c r="F181" s="280">
        <v>183.36666666666667</v>
      </c>
      <c r="G181" s="280">
        <v>176.23333333333335</v>
      </c>
      <c r="H181" s="280">
        <v>199.23333333333335</v>
      </c>
      <c r="I181" s="280">
        <v>206.36666666666667</v>
      </c>
      <c r="J181" s="280">
        <v>210.73333333333335</v>
      </c>
      <c r="K181" s="278">
        <v>202</v>
      </c>
      <c r="L181" s="278">
        <v>190.5</v>
      </c>
      <c r="M181" s="278">
        <v>7.6737399999999996</v>
      </c>
    </row>
    <row r="182" spans="1:13">
      <c r="A182" s="269">
        <v>172</v>
      </c>
      <c r="B182" s="278" t="s">
        <v>106</v>
      </c>
      <c r="C182" s="279">
        <v>613.65</v>
      </c>
      <c r="D182" s="280">
        <v>615.19999999999993</v>
      </c>
      <c r="E182" s="280">
        <v>596.94999999999982</v>
      </c>
      <c r="F182" s="280">
        <v>580.24999999999989</v>
      </c>
      <c r="G182" s="280">
        <v>561.99999999999977</v>
      </c>
      <c r="H182" s="280">
        <v>631.89999999999986</v>
      </c>
      <c r="I182" s="280">
        <v>650.15000000000009</v>
      </c>
      <c r="J182" s="280">
        <v>666.84999999999991</v>
      </c>
      <c r="K182" s="278">
        <v>633.45000000000005</v>
      </c>
      <c r="L182" s="278">
        <v>598.5</v>
      </c>
      <c r="M182" s="278">
        <v>24.423870000000001</v>
      </c>
    </row>
    <row r="183" spans="1:13">
      <c r="A183" s="269">
        <v>173</v>
      </c>
      <c r="B183" s="278" t="s">
        <v>384</v>
      </c>
      <c r="C183" s="279">
        <v>89.7</v>
      </c>
      <c r="D183" s="280">
        <v>89.516666666666666</v>
      </c>
      <c r="E183" s="280">
        <v>85.583333333333329</v>
      </c>
      <c r="F183" s="280">
        <v>81.466666666666669</v>
      </c>
      <c r="G183" s="280">
        <v>77.533333333333331</v>
      </c>
      <c r="H183" s="280">
        <v>93.633333333333326</v>
      </c>
      <c r="I183" s="280">
        <v>97.566666666666663</v>
      </c>
      <c r="J183" s="280">
        <v>101.68333333333332</v>
      </c>
      <c r="K183" s="278">
        <v>93.45</v>
      </c>
      <c r="L183" s="278">
        <v>85.4</v>
      </c>
      <c r="M183" s="278">
        <v>44.548020000000001</v>
      </c>
    </row>
    <row r="184" spans="1:13">
      <c r="A184" s="269">
        <v>174</v>
      </c>
      <c r="B184" s="278" t="s">
        <v>385</v>
      </c>
      <c r="C184" s="279">
        <v>492.6</v>
      </c>
      <c r="D184" s="280">
        <v>496.73333333333335</v>
      </c>
      <c r="E184" s="280">
        <v>485.9666666666667</v>
      </c>
      <c r="F184" s="280">
        <v>479.33333333333337</v>
      </c>
      <c r="G184" s="280">
        <v>468.56666666666672</v>
      </c>
      <c r="H184" s="280">
        <v>503.36666666666667</v>
      </c>
      <c r="I184" s="280">
        <v>514.13333333333333</v>
      </c>
      <c r="J184" s="280">
        <v>520.76666666666665</v>
      </c>
      <c r="K184" s="278">
        <v>507.5</v>
      </c>
      <c r="L184" s="278">
        <v>490.1</v>
      </c>
      <c r="M184" s="278">
        <v>0.22992000000000001</v>
      </c>
    </row>
    <row r="185" spans="1:13">
      <c r="A185" s="269">
        <v>175</v>
      </c>
      <c r="B185" s="278" t="s">
        <v>391</v>
      </c>
      <c r="C185" s="279">
        <v>54</v>
      </c>
      <c r="D185" s="280">
        <v>54.466666666666669</v>
      </c>
      <c r="E185" s="280">
        <v>53.283333333333339</v>
      </c>
      <c r="F185" s="280">
        <v>52.56666666666667</v>
      </c>
      <c r="G185" s="280">
        <v>51.38333333333334</v>
      </c>
      <c r="H185" s="280">
        <v>55.183333333333337</v>
      </c>
      <c r="I185" s="280">
        <v>56.366666666666674</v>
      </c>
      <c r="J185" s="280">
        <v>57.083333333333336</v>
      </c>
      <c r="K185" s="278">
        <v>55.65</v>
      </c>
      <c r="L185" s="278">
        <v>53.75</v>
      </c>
      <c r="M185" s="278">
        <v>9.1866099999999999</v>
      </c>
    </row>
    <row r="186" spans="1:13">
      <c r="A186" s="269">
        <v>176</v>
      </c>
      <c r="B186" s="278" t="s">
        <v>251</v>
      </c>
      <c r="C186" s="279">
        <v>211.1</v>
      </c>
      <c r="D186" s="280">
        <v>212.71666666666667</v>
      </c>
      <c r="E186" s="280">
        <v>205.13333333333333</v>
      </c>
      <c r="F186" s="280">
        <v>199.16666666666666</v>
      </c>
      <c r="G186" s="280">
        <v>191.58333333333331</v>
      </c>
      <c r="H186" s="280">
        <v>218.68333333333334</v>
      </c>
      <c r="I186" s="280">
        <v>226.26666666666665</v>
      </c>
      <c r="J186" s="280">
        <v>232.23333333333335</v>
      </c>
      <c r="K186" s="278">
        <v>220.3</v>
      </c>
      <c r="L186" s="278">
        <v>206.75</v>
      </c>
      <c r="M186" s="278">
        <v>13.483420000000001</v>
      </c>
    </row>
    <row r="187" spans="1:13">
      <c r="A187" s="269">
        <v>177</v>
      </c>
      <c r="B187" s="278" t="s">
        <v>386</v>
      </c>
      <c r="C187" s="279">
        <v>328.5</v>
      </c>
      <c r="D187" s="280">
        <v>330.98333333333335</v>
      </c>
      <c r="E187" s="280">
        <v>323.61666666666667</v>
      </c>
      <c r="F187" s="280">
        <v>318.73333333333335</v>
      </c>
      <c r="G187" s="280">
        <v>311.36666666666667</v>
      </c>
      <c r="H187" s="280">
        <v>335.86666666666667</v>
      </c>
      <c r="I187" s="280">
        <v>343.23333333333335</v>
      </c>
      <c r="J187" s="280">
        <v>348.11666666666667</v>
      </c>
      <c r="K187" s="278">
        <v>338.35</v>
      </c>
      <c r="L187" s="278">
        <v>326.10000000000002</v>
      </c>
      <c r="M187" s="278">
        <v>0.73656999999999995</v>
      </c>
    </row>
    <row r="188" spans="1:13">
      <c r="A188" s="269">
        <v>178</v>
      </c>
      <c r="B188" s="278" t="s">
        <v>387</v>
      </c>
      <c r="C188" s="279">
        <v>290.55</v>
      </c>
      <c r="D188" s="280">
        <v>290.40000000000003</v>
      </c>
      <c r="E188" s="280">
        <v>286.50000000000006</v>
      </c>
      <c r="F188" s="280">
        <v>282.45000000000005</v>
      </c>
      <c r="G188" s="280">
        <v>278.55000000000007</v>
      </c>
      <c r="H188" s="280">
        <v>294.45000000000005</v>
      </c>
      <c r="I188" s="280">
        <v>298.35000000000002</v>
      </c>
      <c r="J188" s="280">
        <v>302.40000000000003</v>
      </c>
      <c r="K188" s="278">
        <v>294.3</v>
      </c>
      <c r="L188" s="278">
        <v>286.35000000000002</v>
      </c>
      <c r="M188" s="278">
        <v>7.9172500000000001</v>
      </c>
    </row>
    <row r="189" spans="1:13">
      <c r="A189" s="269">
        <v>179</v>
      </c>
      <c r="B189" s="278" t="s">
        <v>392</v>
      </c>
      <c r="C189" s="279">
        <v>624.5</v>
      </c>
      <c r="D189" s="280">
        <v>631</v>
      </c>
      <c r="E189" s="280">
        <v>616.04999999999995</v>
      </c>
      <c r="F189" s="280">
        <v>607.59999999999991</v>
      </c>
      <c r="G189" s="280">
        <v>592.64999999999986</v>
      </c>
      <c r="H189" s="280">
        <v>639.45000000000005</v>
      </c>
      <c r="I189" s="280">
        <v>654.40000000000009</v>
      </c>
      <c r="J189" s="280">
        <v>662.85000000000014</v>
      </c>
      <c r="K189" s="278">
        <v>645.95000000000005</v>
      </c>
      <c r="L189" s="278">
        <v>622.54999999999995</v>
      </c>
      <c r="M189" s="278">
        <v>0.45730999999999999</v>
      </c>
    </row>
    <row r="190" spans="1:13">
      <c r="A190" s="269">
        <v>180</v>
      </c>
      <c r="B190" s="278" t="s">
        <v>400</v>
      </c>
      <c r="C190" s="279">
        <v>698.65</v>
      </c>
      <c r="D190" s="280">
        <v>702.88333333333333</v>
      </c>
      <c r="E190" s="280">
        <v>690.76666666666665</v>
      </c>
      <c r="F190" s="280">
        <v>682.88333333333333</v>
      </c>
      <c r="G190" s="280">
        <v>670.76666666666665</v>
      </c>
      <c r="H190" s="280">
        <v>710.76666666666665</v>
      </c>
      <c r="I190" s="280">
        <v>722.88333333333321</v>
      </c>
      <c r="J190" s="280">
        <v>730.76666666666665</v>
      </c>
      <c r="K190" s="278">
        <v>715</v>
      </c>
      <c r="L190" s="278">
        <v>695</v>
      </c>
      <c r="M190" s="278">
        <v>0.37785999999999997</v>
      </c>
    </row>
    <row r="191" spans="1:13">
      <c r="A191" s="269">
        <v>181</v>
      </c>
      <c r="B191" s="278" t="s">
        <v>394</v>
      </c>
      <c r="C191" s="279">
        <v>675.35</v>
      </c>
      <c r="D191" s="280">
        <v>655.91666666666663</v>
      </c>
      <c r="E191" s="280">
        <v>611.83333333333326</v>
      </c>
      <c r="F191" s="280">
        <v>548.31666666666661</v>
      </c>
      <c r="G191" s="280">
        <v>504.23333333333323</v>
      </c>
      <c r="H191" s="280">
        <v>719.43333333333328</v>
      </c>
      <c r="I191" s="280">
        <v>763.51666666666654</v>
      </c>
      <c r="J191" s="280">
        <v>827.0333333333333</v>
      </c>
      <c r="K191" s="278">
        <v>700</v>
      </c>
      <c r="L191" s="278">
        <v>592.4</v>
      </c>
      <c r="M191" s="278">
        <v>4.6533100000000003</v>
      </c>
    </row>
    <row r="192" spans="1:13">
      <c r="A192" s="269">
        <v>182</v>
      </c>
      <c r="B192" s="278" t="s">
        <v>107</v>
      </c>
      <c r="C192" s="279">
        <v>582.1</v>
      </c>
      <c r="D192" s="280">
        <v>579.63333333333333</v>
      </c>
      <c r="E192" s="280">
        <v>572.86666666666667</v>
      </c>
      <c r="F192" s="280">
        <v>563.63333333333333</v>
      </c>
      <c r="G192" s="280">
        <v>556.86666666666667</v>
      </c>
      <c r="H192" s="280">
        <v>588.86666666666667</v>
      </c>
      <c r="I192" s="280">
        <v>595.63333333333333</v>
      </c>
      <c r="J192" s="280">
        <v>604.86666666666667</v>
      </c>
      <c r="K192" s="278">
        <v>586.4</v>
      </c>
      <c r="L192" s="278">
        <v>570.4</v>
      </c>
      <c r="M192" s="278">
        <v>28.03425</v>
      </c>
    </row>
    <row r="193" spans="1:13">
      <c r="A193" s="269">
        <v>183</v>
      </c>
      <c r="B193" s="278" t="s">
        <v>109</v>
      </c>
      <c r="C193" s="279">
        <v>559.6</v>
      </c>
      <c r="D193" s="280">
        <v>564.6</v>
      </c>
      <c r="E193" s="280">
        <v>549.40000000000009</v>
      </c>
      <c r="F193" s="280">
        <v>539.20000000000005</v>
      </c>
      <c r="G193" s="280">
        <v>524.00000000000011</v>
      </c>
      <c r="H193" s="280">
        <v>574.80000000000007</v>
      </c>
      <c r="I193" s="280">
        <v>590.00000000000011</v>
      </c>
      <c r="J193" s="280">
        <v>600.20000000000005</v>
      </c>
      <c r="K193" s="278">
        <v>579.79999999999995</v>
      </c>
      <c r="L193" s="278">
        <v>554.4</v>
      </c>
      <c r="M193" s="278">
        <v>53.399030000000003</v>
      </c>
    </row>
    <row r="194" spans="1:13">
      <c r="A194" s="269">
        <v>184</v>
      </c>
      <c r="B194" s="278" t="s">
        <v>110</v>
      </c>
      <c r="C194" s="279">
        <v>1797.75</v>
      </c>
      <c r="D194" s="280">
        <v>1818.45</v>
      </c>
      <c r="E194" s="280">
        <v>1767.9</v>
      </c>
      <c r="F194" s="280">
        <v>1738.05</v>
      </c>
      <c r="G194" s="280">
        <v>1687.5</v>
      </c>
      <c r="H194" s="280">
        <v>1848.3000000000002</v>
      </c>
      <c r="I194" s="280">
        <v>1898.85</v>
      </c>
      <c r="J194" s="280">
        <v>1928.7000000000003</v>
      </c>
      <c r="K194" s="278">
        <v>1869</v>
      </c>
      <c r="L194" s="278">
        <v>1788.6</v>
      </c>
      <c r="M194" s="278">
        <v>70.292069999999995</v>
      </c>
    </row>
    <row r="195" spans="1:13">
      <c r="A195" s="269">
        <v>185</v>
      </c>
      <c r="B195" s="278" t="s">
        <v>253</v>
      </c>
      <c r="C195" s="279">
        <v>2447.3000000000002</v>
      </c>
      <c r="D195" s="280">
        <v>2476.0333333333333</v>
      </c>
      <c r="E195" s="280">
        <v>2411.2666666666664</v>
      </c>
      <c r="F195" s="280">
        <v>2375.2333333333331</v>
      </c>
      <c r="G195" s="280">
        <v>2310.4666666666662</v>
      </c>
      <c r="H195" s="280">
        <v>2512.0666666666666</v>
      </c>
      <c r="I195" s="280">
        <v>2576.8333333333339</v>
      </c>
      <c r="J195" s="280">
        <v>2612.8666666666668</v>
      </c>
      <c r="K195" s="278">
        <v>2540.8000000000002</v>
      </c>
      <c r="L195" s="278">
        <v>2440</v>
      </c>
      <c r="M195" s="278">
        <v>6.52407</v>
      </c>
    </row>
    <row r="196" spans="1:13">
      <c r="A196" s="269">
        <v>186</v>
      </c>
      <c r="B196" s="278" t="s">
        <v>111</v>
      </c>
      <c r="C196" s="279">
        <v>1032.5</v>
      </c>
      <c r="D196" s="280">
        <v>1040.0166666666667</v>
      </c>
      <c r="E196" s="280">
        <v>1022.5333333333333</v>
      </c>
      <c r="F196" s="280">
        <v>1012.5666666666666</v>
      </c>
      <c r="G196" s="280">
        <v>995.08333333333326</v>
      </c>
      <c r="H196" s="280">
        <v>1049.9833333333333</v>
      </c>
      <c r="I196" s="280">
        <v>1067.4666666666665</v>
      </c>
      <c r="J196" s="280">
        <v>1077.4333333333334</v>
      </c>
      <c r="K196" s="278">
        <v>1057.5</v>
      </c>
      <c r="L196" s="278">
        <v>1030.05</v>
      </c>
      <c r="M196" s="278">
        <v>197.14663999999999</v>
      </c>
    </row>
    <row r="197" spans="1:13">
      <c r="A197" s="269">
        <v>187</v>
      </c>
      <c r="B197" s="278" t="s">
        <v>254</v>
      </c>
      <c r="C197" s="279">
        <v>527.25</v>
      </c>
      <c r="D197" s="280">
        <v>532.18333333333328</v>
      </c>
      <c r="E197" s="280">
        <v>518.76666666666654</v>
      </c>
      <c r="F197" s="280">
        <v>510.2833333333333</v>
      </c>
      <c r="G197" s="280">
        <v>496.86666666666656</v>
      </c>
      <c r="H197" s="280">
        <v>540.66666666666652</v>
      </c>
      <c r="I197" s="280">
        <v>554.08333333333326</v>
      </c>
      <c r="J197" s="280">
        <v>562.56666666666649</v>
      </c>
      <c r="K197" s="278">
        <v>545.6</v>
      </c>
      <c r="L197" s="278">
        <v>523.70000000000005</v>
      </c>
      <c r="M197" s="278">
        <v>37.652940000000001</v>
      </c>
    </row>
    <row r="198" spans="1:13">
      <c r="A198" s="269">
        <v>188</v>
      </c>
      <c r="B198" s="278" t="s">
        <v>252</v>
      </c>
      <c r="C198" s="279">
        <v>882.3</v>
      </c>
      <c r="D198" s="280">
        <v>897.94999999999993</v>
      </c>
      <c r="E198" s="280">
        <v>864.34999999999991</v>
      </c>
      <c r="F198" s="280">
        <v>846.4</v>
      </c>
      <c r="G198" s="280">
        <v>812.8</v>
      </c>
      <c r="H198" s="280">
        <v>915.89999999999986</v>
      </c>
      <c r="I198" s="280">
        <v>949.5</v>
      </c>
      <c r="J198" s="280">
        <v>967.44999999999982</v>
      </c>
      <c r="K198" s="278">
        <v>931.55</v>
      </c>
      <c r="L198" s="278">
        <v>880</v>
      </c>
      <c r="M198" s="278">
        <v>2.5531100000000002</v>
      </c>
    </row>
    <row r="199" spans="1:13">
      <c r="A199" s="269">
        <v>189</v>
      </c>
      <c r="B199" s="278" t="s">
        <v>395</v>
      </c>
      <c r="C199" s="279">
        <v>180.15</v>
      </c>
      <c r="D199" s="280">
        <v>182.9</v>
      </c>
      <c r="E199" s="280">
        <v>176.75</v>
      </c>
      <c r="F199" s="280">
        <v>173.35</v>
      </c>
      <c r="G199" s="280">
        <v>167.2</v>
      </c>
      <c r="H199" s="280">
        <v>186.3</v>
      </c>
      <c r="I199" s="280">
        <v>192.45000000000005</v>
      </c>
      <c r="J199" s="280">
        <v>195.85000000000002</v>
      </c>
      <c r="K199" s="278">
        <v>189.05</v>
      </c>
      <c r="L199" s="278">
        <v>179.5</v>
      </c>
      <c r="M199" s="278">
        <v>4.7989100000000002</v>
      </c>
    </row>
    <row r="200" spans="1:13">
      <c r="A200" s="269">
        <v>190</v>
      </c>
      <c r="B200" s="278" t="s">
        <v>396</v>
      </c>
      <c r="C200" s="279">
        <v>277.39999999999998</v>
      </c>
      <c r="D200" s="280">
        <v>275.21666666666664</v>
      </c>
      <c r="E200" s="280">
        <v>263.43333333333328</v>
      </c>
      <c r="F200" s="280">
        <v>249.46666666666664</v>
      </c>
      <c r="G200" s="280">
        <v>237.68333333333328</v>
      </c>
      <c r="H200" s="280">
        <v>289.18333333333328</v>
      </c>
      <c r="I200" s="280">
        <v>300.9666666666667</v>
      </c>
      <c r="J200" s="280">
        <v>314.93333333333328</v>
      </c>
      <c r="K200" s="278">
        <v>287</v>
      </c>
      <c r="L200" s="278">
        <v>261.25</v>
      </c>
      <c r="M200" s="278">
        <v>1.60385</v>
      </c>
    </row>
    <row r="201" spans="1:13">
      <c r="A201" s="269">
        <v>191</v>
      </c>
      <c r="B201" s="278" t="s">
        <v>112</v>
      </c>
      <c r="C201" s="279">
        <v>2493.8000000000002</v>
      </c>
      <c r="D201" s="280">
        <v>2492.85</v>
      </c>
      <c r="E201" s="280">
        <v>2440.6999999999998</v>
      </c>
      <c r="F201" s="280">
        <v>2387.6</v>
      </c>
      <c r="G201" s="280">
        <v>2335.4499999999998</v>
      </c>
      <c r="H201" s="280">
        <v>2545.9499999999998</v>
      </c>
      <c r="I201" s="280">
        <v>2598.1000000000004</v>
      </c>
      <c r="J201" s="280">
        <v>2651.2</v>
      </c>
      <c r="K201" s="278">
        <v>2545</v>
      </c>
      <c r="L201" s="278">
        <v>2439.75</v>
      </c>
      <c r="M201" s="278">
        <v>33.545299999999997</v>
      </c>
    </row>
    <row r="202" spans="1:13">
      <c r="A202" s="269">
        <v>192</v>
      </c>
      <c r="B202" s="278" t="s">
        <v>113</v>
      </c>
      <c r="C202" s="279">
        <v>321.14999999999998</v>
      </c>
      <c r="D202" s="280">
        <v>320.71666666666664</v>
      </c>
      <c r="E202" s="280">
        <v>317.93333333333328</v>
      </c>
      <c r="F202" s="280">
        <v>314.71666666666664</v>
      </c>
      <c r="G202" s="280">
        <v>311.93333333333328</v>
      </c>
      <c r="H202" s="280">
        <v>323.93333333333328</v>
      </c>
      <c r="I202" s="280">
        <v>326.7166666666667</v>
      </c>
      <c r="J202" s="280">
        <v>329.93333333333328</v>
      </c>
      <c r="K202" s="278">
        <v>323.5</v>
      </c>
      <c r="L202" s="278">
        <v>317.5</v>
      </c>
      <c r="M202" s="278">
        <v>18.438780000000001</v>
      </c>
    </row>
    <row r="203" spans="1:13">
      <c r="A203" s="269">
        <v>193</v>
      </c>
      <c r="B203" s="278" t="s">
        <v>397</v>
      </c>
      <c r="C203" s="279">
        <v>13.95</v>
      </c>
      <c r="D203" s="280">
        <v>13.966666666666667</v>
      </c>
      <c r="E203" s="280">
        <v>13.483333333333334</v>
      </c>
      <c r="F203" s="280">
        <v>13.016666666666667</v>
      </c>
      <c r="G203" s="280">
        <v>12.533333333333335</v>
      </c>
      <c r="H203" s="280">
        <v>14.433333333333334</v>
      </c>
      <c r="I203" s="280">
        <v>14.916666666666664</v>
      </c>
      <c r="J203" s="280">
        <v>15.383333333333333</v>
      </c>
      <c r="K203" s="278">
        <v>14.45</v>
      </c>
      <c r="L203" s="278">
        <v>13.5</v>
      </c>
      <c r="M203" s="278">
        <v>80.638819999999996</v>
      </c>
    </row>
    <row r="204" spans="1:13">
      <c r="A204" s="269">
        <v>194</v>
      </c>
      <c r="B204" s="278" t="s">
        <v>399</v>
      </c>
      <c r="C204" s="279">
        <v>64.900000000000006</v>
      </c>
      <c r="D204" s="280">
        <v>66.38333333333334</v>
      </c>
      <c r="E204" s="280">
        <v>63.01666666666668</v>
      </c>
      <c r="F204" s="280">
        <v>61.13333333333334</v>
      </c>
      <c r="G204" s="280">
        <v>57.76666666666668</v>
      </c>
      <c r="H204" s="280">
        <v>68.26666666666668</v>
      </c>
      <c r="I204" s="280">
        <v>71.633333333333326</v>
      </c>
      <c r="J204" s="280">
        <v>73.51666666666668</v>
      </c>
      <c r="K204" s="278">
        <v>69.75</v>
      </c>
      <c r="L204" s="278">
        <v>64.5</v>
      </c>
      <c r="M204" s="278">
        <v>6.2072200000000004</v>
      </c>
    </row>
    <row r="205" spans="1:13">
      <c r="A205" s="269">
        <v>195</v>
      </c>
      <c r="B205" s="278" t="s">
        <v>115</v>
      </c>
      <c r="C205" s="279">
        <v>151.4</v>
      </c>
      <c r="D205" s="280">
        <v>153.98333333333332</v>
      </c>
      <c r="E205" s="280">
        <v>147.86666666666665</v>
      </c>
      <c r="F205" s="280">
        <v>144.33333333333331</v>
      </c>
      <c r="G205" s="280">
        <v>138.21666666666664</v>
      </c>
      <c r="H205" s="280">
        <v>157.51666666666665</v>
      </c>
      <c r="I205" s="280">
        <v>163.63333333333333</v>
      </c>
      <c r="J205" s="280">
        <v>167.16666666666666</v>
      </c>
      <c r="K205" s="278">
        <v>160.1</v>
      </c>
      <c r="L205" s="278">
        <v>150.44999999999999</v>
      </c>
      <c r="M205" s="278">
        <v>159.18297999999999</v>
      </c>
    </row>
    <row r="206" spans="1:13">
      <c r="A206" s="269">
        <v>196</v>
      </c>
      <c r="B206" s="278" t="s">
        <v>401</v>
      </c>
      <c r="C206" s="279">
        <v>32.1</v>
      </c>
      <c r="D206" s="280">
        <v>32.883333333333333</v>
      </c>
      <c r="E206" s="280">
        <v>31.116666666666667</v>
      </c>
      <c r="F206" s="280">
        <v>30.133333333333333</v>
      </c>
      <c r="G206" s="280">
        <v>28.366666666666667</v>
      </c>
      <c r="H206" s="280">
        <v>33.866666666666667</v>
      </c>
      <c r="I206" s="280">
        <v>35.633333333333333</v>
      </c>
      <c r="J206" s="280">
        <v>36.616666666666667</v>
      </c>
      <c r="K206" s="278">
        <v>34.65</v>
      </c>
      <c r="L206" s="278">
        <v>31.9</v>
      </c>
      <c r="M206" s="278">
        <v>23.051929999999999</v>
      </c>
    </row>
    <row r="207" spans="1:13">
      <c r="A207" s="269">
        <v>197</v>
      </c>
      <c r="B207" s="278" t="s">
        <v>116</v>
      </c>
      <c r="C207" s="279">
        <v>228.4</v>
      </c>
      <c r="D207" s="280">
        <v>231.33333333333334</v>
      </c>
      <c r="E207" s="280">
        <v>223.66666666666669</v>
      </c>
      <c r="F207" s="280">
        <v>218.93333333333334</v>
      </c>
      <c r="G207" s="280">
        <v>211.26666666666668</v>
      </c>
      <c r="H207" s="280">
        <v>236.06666666666669</v>
      </c>
      <c r="I207" s="280">
        <v>243.73333333333338</v>
      </c>
      <c r="J207" s="280">
        <v>248.4666666666667</v>
      </c>
      <c r="K207" s="278">
        <v>239</v>
      </c>
      <c r="L207" s="278">
        <v>226.6</v>
      </c>
      <c r="M207" s="278">
        <v>57.289720000000003</v>
      </c>
    </row>
    <row r="208" spans="1:13">
      <c r="A208" s="269">
        <v>198</v>
      </c>
      <c r="B208" s="278" t="s">
        <v>117</v>
      </c>
      <c r="C208" s="279">
        <v>2130.3000000000002</v>
      </c>
      <c r="D208" s="280">
        <v>2144.0666666666671</v>
      </c>
      <c r="E208" s="280">
        <v>2111.233333333334</v>
      </c>
      <c r="F208" s="280">
        <v>2092.166666666667</v>
      </c>
      <c r="G208" s="280">
        <v>2059.3333333333339</v>
      </c>
      <c r="H208" s="280">
        <v>2163.1333333333341</v>
      </c>
      <c r="I208" s="280">
        <v>2195.9666666666672</v>
      </c>
      <c r="J208" s="280">
        <v>2215.0333333333342</v>
      </c>
      <c r="K208" s="278">
        <v>2176.9</v>
      </c>
      <c r="L208" s="278">
        <v>2125</v>
      </c>
      <c r="M208" s="278">
        <v>30.230309999999999</v>
      </c>
    </row>
    <row r="209" spans="1:13">
      <c r="A209" s="269">
        <v>199</v>
      </c>
      <c r="B209" s="278" t="s">
        <v>255</v>
      </c>
      <c r="C209" s="279">
        <v>186.95</v>
      </c>
      <c r="D209" s="280">
        <v>189.01666666666665</v>
      </c>
      <c r="E209" s="280">
        <v>183.33333333333331</v>
      </c>
      <c r="F209" s="280">
        <v>179.71666666666667</v>
      </c>
      <c r="G209" s="280">
        <v>174.03333333333333</v>
      </c>
      <c r="H209" s="280">
        <v>192.6333333333333</v>
      </c>
      <c r="I209" s="280">
        <v>198.31666666666663</v>
      </c>
      <c r="J209" s="280">
        <v>201.93333333333328</v>
      </c>
      <c r="K209" s="278">
        <v>194.7</v>
      </c>
      <c r="L209" s="278">
        <v>185.4</v>
      </c>
      <c r="M209" s="278">
        <v>21.925139999999999</v>
      </c>
    </row>
    <row r="210" spans="1:13">
      <c r="A210" s="269">
        <v>200</v>
      </c>
      <c r="B210" s="278" t="s">
        <v>402</v>
      </c>
      <c r="C210" s="279">
        <v>29663.8</v>
      </c>
      <c r="D210" s="280">
        <v>29492.266666666666</v>
      </c>
      <c r="E210" s="280">
        <v>28994.533333333333</v>
      </c>
      <c r="F210" s="280">
        <v>28325.266666666666</v>
      </c>
      <c r="G210" s="280">
        <v>27827.533333333333</v>
      </c>
      <c r="H210" s="280">
        <v>30161.533333333333</v>
      </c>
      <c r="I210" s="280">
        <v>30659.266666666663</v>
      </c>
      <c r="J210" s="280">
        <v>31328.533333333333</v>
      </c>
      <c r="K210" s="278">
        <v>29990</v>
      </c>
      <c r="L210" s="278">
        <v>28823</v>
      </c>
      <c r="M210" s="278">
        <v>5.5649999999999998E-2</v>
      </c>
    </row>
    <row r="211" spans="1:13">
      <c r="A211" s="269">
        <v>201</v>
      </c>
      <c r="B211" s="278" t="s">
        <v>398</v>
      </c>
      <c r="C211" s="279">
        <v>48.9</v>
      </c>
      <c r="D211" s="280">
        <v>50.183333333333337</v>
      </c>
      <c r="E211" s="280">
        <v>46.966666666666676</v>
      </c>
      <c r="F211" s="280">
        <v>45.033333333333339</v>
      </c>
      <c r="G211" s="280">
        <v>41.816666666666677</v>
      </c>
      <c r="H211" s="280">
        <v>52.116666666666674</v>
      </c>
      <c r="I211" s="280">
        <v>55.333333333333343</v>
      </c>
      <c r="J211" s="280">
        <v>57.266666666666673</v>
      </c>
      <c r="K211" s="278">
        <v>53.4</v>
      </c>
      <c r="L211" s="278">
        <v>48.25</v>
      </c>
      <c r="M211" s="278">
        <v>30.470649999999999</v>
      </c>
    </row>
    <row r="212" spans="1:13">
      <c r="A212" s="269">
        <v>202</v>
      </c>
      <c r="B212" s="278" t="s">
        <v>256</v>
      </c>
      <c r="C212" s="279">
        <v>27.5</v>
      </c>
      <c r="D212" s="280">
        <v>27.833333333333332</v>
      </c>
      <c r="E212" s="280">
        <v>26.816666666666663</v>
      </c>
      <c r="F212" s="280">
        <v>26.133333333333329</v>
      </c>
      <c r="G212" s="280">
        <v>25.11666666666666</v>
      </c>
      <c r="H212" s="280">
        <v>28.516666666666666</v>
      </c>
      <c r="I212" s="280">
        <v>29.533333333333339</v>
      </c>
      <c r="J212" s="280">
        <v>30.216666666666669</v>
      </c>
      <c r="K212" s="278">
        <v>28.85</v>
      </c>
      <c r="L212" s="278">
        <v>27.15</v>
      </c>
      <c r="M212" s="278">
        <v>42.473509999999997</v>
      </c>
    </row>
    <row r="213" spans="1:13">
      <c r="A213" s="269">
        <v>203</v>
      </c>
      <c r="B213" s="278" t="s">
        <v>416</v>
      </c>
      <c r="C213" s="279">
        <v>52.2</v>
      </c>
      <c r="D213" s="280">
        <v>53.316666666666663</v>
      </c>
      <c r="E213" s="280">
        <v>50.383333333333326</v>
      </c>
      <c r="F213" s="280">
        <v>48.566666666666663</v>
      </c>
      <c r="G213" s="280">
        <v>45.633333333333326</v>
      </c>
      <c r="H213" s="280">
        <v>55.133333333333326</v>
      </c>
      <c r="I213" s="280">
        <v>58.066666666666663</v>
      </c>
      <c r="J213" s="280">
        <v>59.883333333333326</v>
      </c>
      <c r="K213" s="278">
        <v>56.25</v>
      </c>
      <c r="L213" s="278">
        <v>51.5</v>
      </c>
      <c r="M213" s="278">
        <v>40.87247</v>
      </c>
    </row>
    <row r="214" spans="1:13">
      <c r="A214" s="269">
        <v>204</v>
      </c>
      <c r="B214" s="278" t="s">
        <v>118</v>
      </c>
      <c r="C214" s="279">
        <v>208.1</v>
      </c>
      <c r="D214" s="280">
        <v>215.93333333333331</v>
      </c>
      <c r="E214" s="280">
        <v>185.96666666666661</v>
      </c>
      <c r="F214" s="280">
        <v>163.83333333333331</v>
      </c>
      <c r="G214" s="280">
        <v>133.86666666666662</v>
      </c>
      <c r="H214" s="280">
        <v>238.06666666666661</v>
      </c>
      <c r="I214" s="280">
        <v>268.0333333333333</v>
      </c>
      <c r="J214" s="280">
        <v>290.16666666666663</v>
      </c>
      <c r="K214" s="278">
        <v>245.9</v>
      </c>
      <c r="L214" s="278">
        <v>193.8</v>
      </c>
      <c r="M214" s="278">
        <v>496.09285</v>
      </c>
    </row>
    <row r="215" spans="1:13">
      <c r="A215" s="269">
        <v>205</v>
      </c>
      <c r="B215" s="278" t="s">
        <v>415</v>
      </c>
      <c r="C215" s="279">
        <v>51.25</v>
      </c>
      <c r="D215" s="280">
        <v>50.65</v>
      </c>
      <c r="E215" s="280">
        <v>49.599999999999994</v>
      </c>
      <c r="F215" s="280">
        <v>47.949999999999996</v>
      </c>
      <c r="G215" s="280">
        <v>46.899999999999991</v>
      </c>
      <c r="H215" s="280">
        <v>52.3</v>
      </c>
      <c r="I215" s="280">
        <v>53.349999999999994</v>
      </c>
      <c r="J215" s="280">
        <v>55</v>
      </c>
      <c r="K215" s="278">
        <v>51.7</v>
      </c>
      <c r="L215" s="278">
        <v>49</v>
      </c>
      <c r="M215" s="278">
        <v>3.9665400000000002</v>
      </c>
    </row>
    <row r="216" spans="1:13">
      <c r="A216" s="269">
        <v>206</v>
      </c>
      <c r="B216" s="278" t="s">
        <v>259</v>
      </c>
      <c r="C216" s="279">
        <v>100.55</v>
      </c>
      <c r="D216" s="280">
        <v>99.416666666666671</v>
      </c>
      <c r="E216" s="280">
        <v>96.733333333333348</v>
      </c>
      <c r="F216" s="280">
        <v>92.916666666666671</v>
      </c>
      <c r="G216" s="280">
        <v>90.233333333333348</v>
      </c>
      <c r="H216" s="280">
        <v>103.23333333333335</v>
      </c>
      <c r="I216" s="280">
        <v>105.91666666666666</v>
      </c>
      <c r="J216" s="280">
        <v>109.73333333333335</v>
      </c>
      <c r="K216" s="278">
        <v>102.1</v>
      </c>
      <c r="L216" s="278">
        <v>95.6</v>
      </c>
      <c r="M216" s="278">
        <v>22.053100000000001</v>
      </c>
    </row>
    <row r="217" spans="1:13">
      <c r="A217" s="269">
        <v>207</v>
      </c>
      <c r="B217" s="278" t="s">
        <v>119</v>
      </c>
      <c r="C217" s="279">
        <v>348.1</v>
      </c>
      <c r="D217" s="280">
        <v>357.7</v>
      </c>
      <c r="E217" s="280">
        <v>335.4</v>
      </c>
      <c r="F217" s="280">
        <v>322.7</v>
      </c>
      <c r="G217" s="280">
        <v>300.39999999999998</v>
      </c>
      <c r="H217" s="280">
        <v>370.4</v>
      </c>
      <c r="I217" s="280">
        <v>392.70000000000005</v>
      </c>
      <c r="J217" s="280">
        <v>405.4</v>
      </c>
      <c r="K217" s="278">
        <v>380</v>
      </c>
      <c r="L217" s="278">
        <v>345</v>
      </c>
      <c r="M217" s="278">
        <v>579.56305999999995</v>
      </c>
    </row>
    <row r="218" spans="1:13">
      <c r="A218" s="269">
        <v>208</v>
      </c>
      <c r="B218" s="278" t="s">
        <v>257</v>
      </c>
      <c r="C218" s="279">
        <v>1293.0999999999999</v>
      </c>
      <c r="D218" s="280">
        <v>1293.7</v>
      </c>
      <c r="E218" s="280">
        <v>1276.4000000000001</v>
      </c>
      <c r="F218" s="280">
        <v>1259.7</v>
      </c>
      <c r="G218" s="280">
        <v>1242.4000000000001</v>
      </c>
      <c r="H218" s="280">
        <v>1310.4000000000001</v>
      </c>
      <c r="I218" s="280">
        <v>1327.6999999999998</v>
      </c>
      <c r="J218" s="280">
        <v>1344.4</v>
      </c>
      <c r="K218" s="278">
        <v>1311</v>
      </c>
      <c r="L218" s="278">
        <v>1277</v>
      </c>
      <c r="M218" s="278">
        <v>9.8229100000000003</v>
      </c>
    </row>
    <row r="219" spans="1:13">
      <c r="A219" s="269">
        <v>209</v>
      </c>
      <c r="B219" s="278" t="s">
        <v>120</v>
      </c>
      <c r="C219" s="279">
        <v>430.65</v>
      </c>
      <c r="D219" s="280">
        <v>433.41666666666669</v>
      </c>
      <c r="E219" s="280">
        <v>425.38333333333338</v>
      </c>
      <c r="F219" s="280">
        <v>420.11666666666667</v>
      </c>
      <c r="G219" s="280">
        <v>412.08333333333337</v>
      </c>
      <c r="H219" s="280">
        <v>438.68333333333339</v>
      </c>
      <c r="I219" s="280">
        <v>446.7166666666667</v>
      </c>
      <c r="J219" s="280">
        <v>451.98333333333341</v>
      </c>
      <c r="K219" s="278">
        <v>441.45</v>
      </c>
      <c r="L219" s="278">
        <v>428.15</v>
      </c>
      <c r="M219" s="278">
        <v>41.99691</v>
      </c>
    </row>
    <row r="220" spans="1:13">
      <c r="A220" s="269">
        <v>210</v>
      </c>
      <c r="B220" s="278" t="s">
        <v>404</v>
      </c>
      <c r="C220" s="279">
        <v>2516.65</v>
      </c>
      <c r="D220" s="280">
        <v>2530.5499999999997</v>
      </c>
      <c r="E220" s="280">
        <v>2486.0999999999995</v>
      </c>
      <c r="F220" s="280">
        <v>2455.5499999999997</v>
      </c>
      <c r="G220" s="280">
        <v>2411.0999999999995</v>
      </c>
      <c r="H220" s="280">
        <v>2561.0999999999995</v>
      </c>
      <c r="I220" s="280">
        <v>2605.5499999999993</v>
      </c>
      <c r="J220" s="280">
        <v>2636.0999999999995</v>
      </c>
      <c r="K220" s="278">
        <v>2575</v>
      </c>
      <c r="L220" s="278">
        <v>2500</v>
      </c>
      <c r="M220" s="278">
        <v>7.6800000000000002E-3</v>
      </c>
    </row>
    <row r="221" spans="1:13">
      <c r="A221" s="269">
        <v>211</v>
      </c>
      <c r="B221" s="278" t="s">
        <v>258</v>
      </c>
      <c r="C221" s="279">
        <v>36.299999999999997</v>
      </c>
      <c r="D221" s="280">
        <v>35.9</v>
      </c>
      <c r="E221" s="280">
        <v>35.5</v>
      </c>
      <c r="F221" s="280">
        <v>34.700000000000003</v>
      </c>
      <c r="G221" s="280">
        <v>34.300000000000004</v>
      </c>
      <c r="H221" s="280">
        <v>36.699999999999996</v>
      </c>
      <c r="I221" s="280">
        <v>37.099999999999987</v>
      </c>
      <c r="J221" s="280">
        <v>37.899999999999991</v>
      </c>
      <c r="K221" s="278">
        <v>36.299999999999997</v>
      </c>
      <c r="L221" s="278">
        <v>35.1</v>
      </c>
      <c r="M221" s="278">
        <v>114.42025</v>
      </c>
    </row>
    <row r="222" spans="1:13">
      <c r="A222" s="269">
        <v>212</v>
      </c>
      <c r="B222" s="278" t="s">
        <v>121</v>
      </c>
      <c r="C222" s="279">
        <v>9.8000000000000007</v>
      </c>
      <c r="D222" s="280">
        <v>9.9</v>
      </c>
      <c r="E222" s="280">
        <v>9.4</v>
      </c>
      <c r="F222" s="280">
        <v>9</v>
      </c>
      <c r="G222" s="280">
        <v>8.5</v>
      </c>
      <c r="H222" s="280">
        <v>10.3</v>
      </c>
      <c r="I222" s="280">
        <v>10.8</v>
      </c>
      <c r="J222" s="280">
        <v>11.200000000000001</v>
      </c>
      <c r="K222" s="278">
        <v>10.4</v>
      </c>
      <c r="L222" s="278">
        <v>9.5</v>
      </c>
      <c r="M222" s="278">
        <v>5243.3940400000001</v>
      </c>
    </row>
    <row r="223" spans="1:13">
      <c r="A223" s="269">
        <v>213</v>
      </c>
      <c r="B223" s="278" t="s">
        <v>405</v>
      </c>
      <c r="C223" s="279">
        <v>20</v>
      </c>
      <c r="D223" s="280">
        <v>20.433333333333334</v>
      </c>
      <c r="E223" s="280">
        <v>19.066666666666666</v>
      </c>
      <c r="F223" s="280">
        <v>18.133333333333333</v>
      </c>
      <c r="G223" s="280">
        <v>16.766666666666666</v>
      </c>
      <c r="H223" s="280">
        <v>21.366666666666667</v>
      </c>
      <c r="I223" s="280">
        <v>22.733333333333334</v>
      </c>
      <c r="J223" s="280">
        <v>23.666666666666668</v>
      </c>
      <c r="K223" s="278">
        <v>21.8</v>
      </c>
      <c r="L223" s="278">
        <v>19.5</v>
      </c>
      <c r="M223" s="278">
        <v>224.75287</v>
      </c>
    </row>
    <row r="224" spans="1:13">
      <c r="A224" s="269">
        <v>214</v>
      </c>
      <c r="B224" s="278" t="s">
        <v>122</v>
      </c>
      <c r="C224" s="279">
        <v>27.55</v>
      </c>
      <c r="D224" s="280">
        <v>28.066666666666663</v>
      </c>
      <c r="E224" s="280">
        <v>26.883333333333326</v>
      </c>
      <c r="F224" s="280">
        <v>26.216666666666661</v>
      </c>
      <c r="G224" s="280">
        <v>25.033333333333324</v>
      </c>
      <c r="H224" s="280">
        <v>28.733333333333327</v>
      </c>
      <c r="I224" s="280">
        <v>29.916666666666664</v>
      </c>
      <c r="J224" s="280">
        <v>30.583333333333329</v>
      </c>
      <c r="K224" s="278">
        <v>29.25</v>
      </c>
      <c r="L224" s="278">
        <v>27.4</v>
      </c>
      <c r="M224" s="278">
        <v>668.71438999999998</v>
      </c>
    </row>
    <row r="225" spans="1:13">
      <c r="A225" s="269">
        <v>215</v>
      </c>
      <c r="B225" s="278" t="s">
        <v>417</v>
      </c>
      <c r="C225" s="279">
        <v>184.95</v>
      </c>
      <c r="D225" s="280">
        <v>186.31666666666669</v>
      </c>
      <c r="E225" s="280">
        <v>181.63333333333338</v>
      </c>
      <c r="F225" s="280">
        <v>178.31666666666669</v>
      </c>
      <c r="G225" s="280">
        <v>173.63333333333338</v>
      </c>
      <c r="H225" s="280">
        <v>189.63333333333338</v>
      </c>
      <c r="I225" s="280">
        <v>194.31666666666672</v>
      </c>
      <c r="J225" s="280">
        <v>197.63333333333338</v>
      </c>
      <c r="K225" s="278">
        <v>191</v>
      </c>
      <c r="L225" s="278">
        <v>183</v>
      </c>
      <c r="M225" s="278">
        <v>6.3673400000000004</v>
      </c>
    </row>
    <row r="226" spans="1:13">
      <c r="A226" s="269">
        <v>216</v>
      </c>
      <c r="B226" s="278" t="s">
        <v>406</v>
      </c>
      <c r="C226" s="279">
        <v>396.3</v>
      </c>
      <c r="D226" s="280">
        <v>400.25</v>
      </c>
      <c r="E226" s="280">
        <v>390.05</v>
      </c>
      <c r="F226" s="280">
        <v>383.8</v>
      </c>
      <c r="G226" s="280">
        <v>373.6</v>
      </c>
      <c r="H226" s="280">
        <v>406.5</v>
      </c>
      <c r="I226" s="280">
        <v>416.70000000000005</v>
      </c>
      <c r="J226" s="280">
        <v>422.95</v>
      </c>
      <c r="K226" s="278">
        <v>410.45</v>
      </c>
      <c r="L226" s="278">
        <v>394</v>
      </c>
      <c r="M226" s="278">
        <v>0.32413999999999998</v>
      </c>
    </row>
    <row r="227" spans="1:13">
      <c r="A227" s="269">
        <v>217</v>
      </c>
      <c r="B227" s="278" t="s">
        <v>407</v>
      </c>
      <c r="C227" s="279">
        <v>7.7</v>
      </c>
      <c r="D227" s="280">
        <v>7.75</v>
      </c>
      <c r="E227" s="280">
        <v>7.4</v>
      </c>
      <c r="F227" s="280">
        <v>7.1000000000000005</v>
      </c>
      <c r="G227" s="280">
        <v>6.7500000000000009</v>
      </c>
      <c r="H227" s="280">
        <v>8.0500000000000007</v>
      </c>
      <c r="I227" s="280">
        <v>8.3999999999999986</v>
      </c>
      <c r="J227" s="280">
        <v>8.6999999999999993</v>
      </c>
      <c r="K227" s="278">
        <v>8.1</v>
      </c>
      <c r="L227" s="278">
        <v>7.45</v>
      </c>
      <c r="M227" s="278">
        <v>153.58849000000001</v>
      </c>
    </row>
    <row r="228" spans="1:13">
      <c r="A228" s="269">
        <v>218</v>
      </c>
      <c r="B228" s="278" t="s">
        <v>123</v>
      </c>
      <c r="C228" s="279">
        <v>443.55</v>
      </c>
      <c r="D228" s="280">
        <v>449.84999999999997</v>
      </c>
      <c r="E228" s="280">
        <v>435.69999999999993</v>
      </c>
      <c r="F228" s="280">
        <v>427.84999999999997</v>
      </c>
      <c r="G228" s="280">
        <v>413.69999999999993</v>
      </c>
      <c r="H228" s="280">
        <v>457.69999999999993</v>
      </c>
      <c r="I228" s="280">
        <v>471.84999999999991</v>
      </c>
      <c r="J228" s="280">
        <v>479.69999999999993</v>
      </c>
      <c r="K228" s="278">
        <v>464</v>
      </c>
      <c r="L228" s="278">
        <v>442</v>
      </c>
      <c r="M228" s="278">
        <v>45.395319999999998</v>
      </c>
    </row>
    <row r="229" spans="1:13">
      <c r="A229" s="269">
        <v>219</v>
      </c>
      <c r="B229" s="278" t="s">
        <v>408</v>
      </c>
      <c r="C229" s="279">
        <v>75</v>
      </c>
      <c r="D229" s="280">
        <v>75.433333333333323</v>
      </c>
      <c r="E229" s="280">
        <v>72.666666666666643</v>
      </c>
      <c r="F229" s="280">
        <v>70.333333333333314</v>
      </c>
      <c r="G229" s="280">
        <v>67.566666666666634</v>
      </c>
      <c r="H229" s="280">
        <v>77.766666666666652</v>
      </c>
      <c r="I229" s="280">
        <v>80.533333333333331</v>
      </c>
      <c r="J229" s="280">
        <v>82.86666666666666</v>
      </c>
      <c r="K229" s="278">
        <v>78.2</v>
      </c>
      <c r="L229" s="278">
        <v>73.099999999999994</v>
      </c>
      <c r="M229" s="278">
        <v>30.147459999999999</v>
      </c>
    </row>
    <row r="230" spans="1:13">
      <c r="A230" s="269">
        <v>220</v>
      </c>
      <c r="B230" s="278" t="s">
        <v>261</v>
      </c>
      <c r="C230" s="279">
        <v>81.349999999999994</v>
      </c>
      <c r="D230" s="280">
        <v>82.916666666666671</v>
      </c>
      <c r="E230" s="280">
        <v>79.433333333333337</v>
      </c>
      <c r="F230" s="280">
        <v>77.516666666666666</v>
      </c>
      <c r="G230" s="280">
        <v>74.033333333333331</v>
      </c>
      <c r="H230" s="280">
        <v>84.833333333333343</v>
      </c>
      <c r="I230" s="280">
        <v>88.316666666666663</v>
      </c>
      <c r="J230" s="280">
        <v>90.233333333333348</v>
      </c>
      <c r="K230" s="278">
        <v>86.4</v>
      </c>
      <c r="L230" s="278">
        <v>81</v>
      </c>
      <c r="M230" s="278">
        <v>42.309649999999998</v>
      </c>
    </row>
    <row r="231" spans="1:13">
      <c r="A231" s="269">
        <v>221</v>
      </c>
      <c r="B231" s="278" t="s">
        <v>413</v>
      </c>
      <c r="C231" s="279">
        <v>126.9</v>
      </c>
      <c r="D231" s="280">
        <v>128.68333333333334</v>
      </c>
      <c r="E231" s="280">
        <v>123.91666666666669</v>
      </c>
      <c r="F231" s="280">
        <v>120.93333333333335</v>
      </c>
      <c r="G231" s="280">
        <v>116.1666666666667</v>
      </c>
      <c r="H231" s="280">
        <v>131.66666666666669</v>
      </c>
      <c r="I231" s="280">
        <v>136.43333333333334</v>
      </c>
      <c r="J231" s="280">
        <v>139.41666666666666</v>
      </c>
      <c r="K231" s="278">
        <v>133.44999999999999</v>
      </c>
      <c r="L231" s="278">
        <v>125.7</v>
      </c>
      <c r="M231" s="278">
        <v>93.282430000000005</v>
      </c>
    </row>
    <row r="232" spans="1:13">
      <c r="A232" s="269">
        <v>222</v>
      </c>
      <c r="B232" s="278" t="s">
        <v>1617</v>
      </c>
      <c r="C232" s="279">
        <v>2358.5500000000002</v>
      </c>
      <c r="D232" s="280">
        <v>2363.9666666666667</v>
      </c>
      <c r="E232" s="280">
        <v>2328.5833333333335</v>
      </c>
      <c r="F232" s="280">
        <v>2298.6166666666668</v>
      </c>
      <c r="G232" s="280">
        <v>2263.2333333333336</v>
      </c>
      <c r="H232" s="280">
        <v>2393.9333333333334</v>
      </c>
      <c r="I232" s="280">
        <v>2429.3166666666666</v>
      </c>
      <c r="J232" s="280">
        <v>2459.2833333333333</v>
      </c>
      <c r="K232" s="278">
        <v>2399.35</v>
      </c>
      <c r="L232" s="278">
        <v>2334</v>
      </c>
      <c r="M232" s="278">
        <v>0.32403999999999999</v>
      </c>
    </row>
    <row r="233" spans="1:13">
      <c r="A233" s="269">
        <v>223</v>
      </c>
      <c r="B233" s="278" t="s">
        <v>260</v>
      </c>
      <c r="C233" s="279">
        <v>65.3</v>
      </c>
      <c r="D233" s="280">
        <v>67.266666666666666</v>
      </c>
      <c r="E233" s="280">
        <v>63.033333333333331</v>
      </c>
      <c r="F233" s="280">
        <v>60.766666666666666</v>
      </c>
      <c r="G233" s="280">
        <v>56.533333333333331</v>
      </c>
      <c r="H233" s="280">
        <v>69.533333333333331</v>
      </c>
      <c r="I233" s="280">
        <v>73.766666666666652</v>
      </c>
      <c r="J233" s="280">
        <v>76.033333333333331</v>
      </c>
      <c r="K233" s="278">
        <v>71.5</v>
      </c>
      <c r="L233" s="278">
        <v>65</v>
      </c>
      <c r="M233" s="278">
        <v>87.660659999999993</v>
      </c>
    </row>
    <row r="234" spans="1:13">
      <c r="A234" s="269">
        <v>224</v>
      </c>
      <c r="B234" s="278" t="s">
        <v>124</v>
      </c>
      <c r="C234" s="279">
        <v>1062.5</v>
      </c>
      <c r="D234" s="280">
        <v>1073.1166666666666</v>
      </c>
      <c r="E234" s="280">
        <v>1040.3833333333332</v>
      </c>
      <c r="F234" s="280">
        <v>1018.2666666666667</v>
      </c>
      <c r="G234" s="280">
        <v>985.5333333333333</v>
      </c>
      <c r="H234" s="280">
        <v>1095.2333333333331</v>
      </c>
      <c r="I234" s="280">
        <v>1127.9666666666662</v>
      </c>
      <c r="J234" s="280">
        <v>1150.083333333333</v>
      </c>
      <c r="K234" s="278">
        <v>1105.8499999999999</v>
      </c>
      <c r="L234" s="278">
        <v>1051</v>
      </c>
      <c r="M234" s="278">
        <v>20.49156</v>
      </c>
    </row>
    <row r="235" spans="1:13">
      <c r="A235" s="269">
        <v>225</v>
      </c>
      <c r="B235" s="278" t="s">
        <v>419</v>
      </c>
      <c r="C235" s="279">
        <v>285.95</v>
      </c>
      <c r="D235" s="280">
        <v>285.93333333333334</v>
      </c>
      <c r="E235" s="280">
        <v>285.06666666666666</v>
      </c>
      <c r="F235" s="280">
        <v>284.18333333333334</v>
      </c>
      <c r="G235" s="280">
        <v>283.31666666666666</v>
      </c>
      <c r="H235" s="280">
        <v>286.81666666666666</v>
      </c>
      <c r="I235" s="280">
        <v>287.68333333333334</v>
      </c>
      <c r="J235" s="280">
        <v>288.56666666666666</v>
      </c>
      <c r="K235" s="278">
        <v>286.8</v>
      </c>
      <c r="L235" s="278">
        <v>285.05</v>
      </c>
      <c r="M235" s="278">
        <v>0.63014000000000003</v>
      </c>
    </row>
    <row r="236" spans="1:13">
      <c r="A236" s="269">
        <v>226</v>
      </c>
      <c r="B236" s="278" t="s">
        <v>125</v>
      </c>
      <c r="C236" s="279">
        <v>481.7</v>
      </c>
      <c r="D236" s="280">
        <v>496.08333333333331</v>
      </c>
      <c r="E236" s="280">
        <v>461.71666666666658</v>
      </c>
      <c r="F236" s="280">
        <v>441.73333333333329</v>
      </c>
      <c r="G236" s="280">
        <v>407.36666666666656</v>
      </c>
      <c r="H236" s="280">
        <v>516.06666666666661</v>
      </c>
      <c r="I236" s="280">
        <v>550.43333333333328</v>
      </c>
      <c r="J236" s="280">
        <v>570.41666666666663</v>
      </c>
      <c r="K236" s="278">
        <v>530.45000000000005</v>
      </c>
      <c r="L236" s="278">
        <v>476.1</v>
      </c>
      <c r="M236" s="278">
        <v>432.58366000000001</v>
      </c>
    </row>
    <row r="237" spans="1:13">
      <c r="A237" s="269">
        <v>227</v>
      </c>
      <c r="B237" s="278" t="s">
        <v>420</v>
      </c>
      <c r="C237" s="279">
        <v>67.25</v>
      </c>
      <c r="D237" s="280">
        <v>65.816666666666677</v>
      </c>
      <c r="E237" s="280">
        <v>63.833333333333357</v>
      </c>
      <c r="F237" s="280">
        <v>60.416666666666679</v>
      </c>
      <c r="G237" s="280">
        <v>58.433333333333358</v>
      </c>
      <c r="H237" s="280">
        <v>69.233333333333348</v>
      </c>
      <c r="I237" s="280">
        <v>71.216666666666669</v>
      </c>
      <c r="J237" s="280">
        <v>74.633333333333354</v>
      </c>
      <c r="K237" s="278">
        <v>67.8</v>
      </c>
      <c r="L237" s="278">
        <v>62.4</v>
      </c>
      <c r="M237" s="278">
        <v>31.010760000000001</v>
      </c>
    </row>
    <row r="238" spans="1:13">
      <c r="A238" s="269">
        <v>228</v>
      </c>
      <c r="B238" s="278" t="s">
        <v>126</v>
      </c>
      <c r="C238" s="279">
        <v>233.05</v>
      </c>
      <c r="D238" s="280">
        <v>232.65</v>
      </c>
      <c r="E238" s="280">
        <v>227.8</v>
      </c>
      <c r="F238" s="280">
        <v>222.55</v>
      </c>
      <c r="G238" s="280">
        <v>217.70000000000002</v>
      </c>
      <c r="H238" s="280">
        <v>237.9</v>
      </c>
      <c r="I238" s="280">
        <v>242.74999999999997</v>
      </c>
      <c r="J238" s="280">
        <v>248</v>
      </c>
      <c r="K238" s="278">
        <v>237.5</v>
      </c>
      <c r="L238" s="278">
        <v>227.4</v>
      </c>
      <c r="M238" s="278">
        <v>102.64785999999999</v>
      </c>
    </row>
    <row r="239" spans="1:13">
      <c r="A239" s="269">
        <v>229</v>
      </c>
      <c r="B239" s="278" t="s">
        <v>127</v>
      </c>
      <c r="C239" s="279">
        <v>714.15</v>
      </c>
      <c r="D239" s="280">
        <v>716.7833333333333</v>
      </c>
      <c r="E239" s="280">
        <v>706.76666666666665</v>
      </c>
      <c r="F239" s="280">
        <v>699.38333333333333</v>
      </c>
      <c r="G239" s="280">
        <v>689.36666666666667</v>
      </c>
      <c r="H239" s="280">
        <v>724.16666666666663</v>
      </c>
      <c r="I239" s="280">
        <v>734.18333333333328</v>
      </c>
      <c r="J239" s="280">
        <v>741.56666666666661</v>
      </c>
      <c r="K239" s="278">
        <v>726.8</v>
      </c>
      <c r="L239" s="278">
        <v>709.4</v>
      </c>
      <c r="M239" s="278">
        <v>102.20908</v>
      </c>
    </row>
    <row r="240" spans="1:13">
      <c r="A240" s="269">
        <v>230</v>
      </c>
      <c r="B240" s="278" t="s">
        <v>421</v>
      </c>
      <c r="C240" s="279">
        <v>252.8</v>
      </c>
      <c r="D240" s="280">
        <v>259.76666666666665</v>
      </c>
      <c r="E240" s="280">
        <v>244.0333333333333</v>
      </c>
      <c r="F240" s="280">
        <v>235.26666666666665</v>
      </c>
      <c r="G240" s="280">
        <v>219.5333333333333</v>
      </c>
      <c r="H240" s="280">
        <v>268.5333333333333</v>
      </c>
      <c r="I240" s="280">
        <v>284.26666666666665</v>
      </c>
      <c r="J240" s="280">
        <v>293.0333333333333</v>
      </c>
      <c r="K240" s="278">
        <v>275.5</v>
      </c>
      <c r="L240" s="278">
        <v>251</v>
      </c>
      <c r="M240" s="278">
        <v>12.352690000000001</v>
      </c>
    </row>
    <row r="241" spans="1:13">
      <c r="A241" s="269">
        <v>231</v>
      </c>
      <c r="B241" s="278" t="s">
        <v>422</v>
      </c>
      <c r="C241" s="279">
        <v>107.7</v>
      </c>
      <c r="D241" s="280">
        <v>109.64999999999999</v>
      </c>
      <c r="E241" s="280">
        <v>105.29999999999998</v>
      </c>
      <c r="F241" s="280">
        <v>102.89999999999999</v>
      </c>
      <c r="G241" s="280">
        <v>98.549999999999983</v>
      </c>
      <c r="H241" s="280">
        <v>112.04999999999998</v>
      </c>
      <c r="I241" s="280">
        <v>116.39999999999998</v>
      </c>
      <c r="J241" s="280">
        <v>118.79999999999998</v>
      </c>
      <c r="K241" s="278">
        <v>114</v>
      </c>
      <c r="L241" s="278">
        <v>107.25</v>
      </c>
      <c r="M241" s="278">
        <v>1.4887699999999999</v>
      </c>
    </row>
    <row r="242" spans="1:13">
      <c r="A242" s="269">
        <v>232</v>
      </c>
      <c r="B242" s="278" t="s">
        <v>418</v>
      </c>
      <c r="C242" s="279">
        <v>10.9</v>
      </c>
      <c r="D242" s="280">
        <v>11.116666666666667</v>
      </c>
      <c r="E242" s="280">
        <v>10.633333333333335</v>
      </c>
      <c r="F242" s="280">
        <v>10.366666666666667</v>
      </c>
      <c r="G242" s="280">
        <v>9.8833333333333346</v>
      </c>
      <c r="H242" s="280">
        <v>11.383333333333335</v>
      </c>
      <c r="I242" s="280">
        <v>11.866666666666669</v>
      </c>
      <c r="J242" s="280">
        <v>12.133333333333335</v>
      </c>
      <c r="K242" s="278">
        <v>11.6</v>
      </c>
      <c r="L242" s="278">
        <v>10.85</v>
      </c>
      <c r="M242" s="278">
        <v>159.03785999999999</v>
      </c>
    </row>
    <row r="243" spans="1:13">
      <c r="A243" s="269">
        <v>233</v>
      </c>
      <c r="B243" s="278" t="s">
        <v>128</v>
      </c>
      <c r="C243" s="279">
        <v>87.1</v>
      </c>
      <c r="D243" s="280">
        <v>87.883333333333326</v>
      </c>
      <c r="E243" s="280">
        <v>85.266666666666652</v>
      </c>
      <c r="F243" s="280">
        <v>83.433333333333323</v>
      </c>
      <c r="G243" s="280">
        <v>80.816666666666649</v>
      </c>
      <c r="H243" s="280">
        <v>89.716666666666654</v>
      </c>
      <c r="I243" s="280">
        <v>92.333333333333329</v>
      </c>
      <c r="J243" s="280">
        <v>94.166666666666657</v>
      </c>
      <c r="K243" s="278">
        <v>90.5</v>
      </c>
      <c r="L243" s="278">
        <v>86.05</v>
      </c>
      <c r="M243" s="278">
        <v>296.48025999999999</v>
      </c>
    </row>
    <row r="244" spans="1:13">
      <c r="A244" s="269">
        <v>234</v>
      </c>
      <c r="B244" s="278" t="s">
        <v>263</v>
      </c>
      <c r="C244" s="279">
        <v>1651.55</v>
      </c>
      <c r="D244" s="280">
        <v>1648.9000000000003</v>
      </c>
      <c r="E244" s="280">
        <v>1627.8000000000006</v>
      </c>
      <c r="F244" s="280">
        <v>1604.0500000000004</v>
      </c>
      <c r="G244" s="280">
        <v>1582.9500000000007</v>
      </c>
      <c r="H244" s="280">
        <v>1672.6500000000005</v>
      </c>
      <c r="I244" s="280">
        <v>1693.7500000000005</v>
      </c>
      <c r="J244" s="280">
        <v>1717.5000000000005</v>
      </c>
      <c r="K244" s="278">
        <v>1670</v>
      </c>
      <c r="L244" s="278">
        <v>1625.15</v>
      </c>
      <c r="M244" s="278">
        <v>4.2275</v>
      </c>
    </row>
    <row r="245" spans="1:13">
      <c r="A245" s="269">
        <v>235</v>
      </c>
      <c r="B245" s="278" t="s">
        <v>409</v>
      </c>
      <c r="C245" s="279">
        <v>86.05</v>
      </c>
      <c r="D245" s="280">
        <v>88.583333333333329</v>
      </c>
      <c r="E245" s="280">
        <v>82.466666666666654</v>
      </c>
      <c r="F245" s="280">
        <v>78.883333333333326</v>
      </c>
      <c r="G245" s="280">
        <v>72.766666666666652</v>
      </c>
      <c r="H245" s="280">
        <v>92.166666666666657</v>
      </c>
      <c r="I245" s="280">
        <v>98.283333333333331</v>
      </c>
      <c r="J245" s="280">
        <v>101.86666666666666</v>
      </c>
      <c r="K245" s="278">
        <v>94.7</v>
      </c>
      <c r="L245" s="278">
        <v>85</v>
      </c>
      <c r="M245" s="278">
        <v>73.260670000000005</v>
      </c>
    </row>
    <row r="246" spans="1:13">
      <c r="A246" s="269">
        <v>236</v>
      </c>
      <c r="B246" s="278" t="s">
        <v>410</v>
      </c>
      <c r="C246" s="279">
        <v>90.1</v>
      </c>
      <c r="D246" s="280">
        <v>92.366666666666674</v>
      </c>
      <c r="E246" s="280">
        <v>87.333333333333343</v>
      </c>
      <c r="F246" s="280">
        <v>84.566666666666663</v>
      </c>
      <c r="G246" s="280">
        <v>79.533333333333331</v>
      </c>
      <c r="H246" s="280">
        <v>95.133333333333354</v>
      </c>
      <c r="I246" s="280">
        <v>100.16666666666669</v>
      </c>
      <c r="J246" s="280">
        <v>102.93333333333337</v>
      </c>
      <c r="K246" s="278">
        <v>97.4</v>
      </c>
      <c r="L246" s="278">
        <v>89.6</v>
      </c>
      <c r="M246" s="278">
        <v>16.468050000000002</v>
      </c>
    </row>
    <row r="247" spans="1:13">
      <c r="A247" s="269">
        <v>237</v>
      </c>
      <c r="B247" s="278" t="s">
        <v>403</v>
      </c>
      <c r="C247" s="279">
        <v>474.7</v>
      </c>
      <c r="D247" s="280">
        <v>479.93333333333334</v>
      </c>
      <c r="E247" s="280">
        <v>468.06666666666666</v>
      </c>
      <c r="F247" s="280">
        <v>461.43333333333334</v>
      </c>
      <c r="G247" s="280">
        <v>449.56666666666666</v>
      </c>
      <c r="H247" s="280">
        <v>486.56666666666666</v>
      </c>
      <c r="I247" s="280">
        <v>498.43333333333334</v>
      </c>
      <c r="J247" s="280">
        <v>505.06666666666666</v>
      </c>
      <c r="K247" s="278">
        <v>491.8</v>
      </c>
      <c r="L247" s="278">
        <v>473.3</v>
      </c>
      <c r="M247" s="278">
        <v>4.5732200000000001</v>
      </c>
    </row>
    <row r="248" spans="1:13">
      <c r="A248" s="269">
        <v>238</v>
      </c>
      <c r="B248" s="278" t="s">
        <v>129</v>
      </c>
      <c r="C248" s="279">
        <v>191.85</v>
      </c>
      <c r="D248" s="280">
        <v>190.89999999999998</v>
      </c>
      <c r="E248" s="280">
        <v>187.09999999999997</v>
      </c>
      <c r="F248" s="280">
        <v>182.35</v>
      </c>
      <c r="G248" s="280">
        <v>178.54999999999998</v>
      </c>
      <c r="H248" s="280">
        <v>195.64999999999995</v>
      </c>
      <c r="I248" s="280">
        <v>199.44999999999996</v>
      </c>
      <c r="J248" s="280">
        <v>204.19999999999993</v>
      </c>
      <c r="K248" s="278">
        <v>194.7</v>
      </c>
      <c r="L248" s="278">
        <v>186.15</v>
      </c>
      <c r="M248" s="278">
        <v>546.53036999999995</v>
      </c>
    </row>
    <row r="249" spans="1:13">
      <c r="A249" s="269">
        <v>239</v>
      </c>
      <c r="B249" s="278" t="s">
        <v>414</v>
      </c>
      <c r="C249" s="279">
        <v>210.85</v>
      </c>
      <c r="D249" s="280">
        <v>212.71666666666667</v>
      </c>
      <c r="E249" s="280">
        <v>207.53333333333333</v>
      </c>
      <c r="F249" s="280">
        <v>204.21666666666667</v>
      </c>
      <c r="G249" s="280">
        <v>199.03333333333333</v>
      </c>
      <c r="H249" s="280">
        <v>216.03333333333333</v>
      </c>
      <c r="I249" s="280">
        <v>221.21666666666667</v>
      </c>
      <c r="J249" s="280">
        <v>224.53333333333333</v>
      </c>
      <c r="K249" s="278">
        <v>217.9</v>
      </c>
      <c r="L249" s="278">
        <v>209.4</v>
      </c>
      <c r="M249" s="278">
        <v>0.51724999999999999</v>
      </c>
    </row>
    <row r="250" spans="1:13">
      <c r="A250" s="269">
        <v>240</v>
      </c>
      <c r="B250" s="278" t="s">
        <v>411</v>
      </c>
      <c r="C250" s="279">
        <v>52.1</v>
      </c>
      <c r="D250" s="280">
        <v>53.033333333333331</v>
      </c>
      <c r="E250" s="280">
        <v>50.066666666666663</v>
      </c>
      <c r="F250" s="280">
        <v>48.033333333333331</v>
      </c>
      <c r="G250" s="280">
        <v>45.066666666666663</v>
      </c>
      <c r="H250" s="280">
        <v>55.066666666666663</v>
      </c>
      <c r="I250" s="280">
        <v>58.033333333333331</v>
      </c>
      <c r="J250" s="280">
        <v>60.066666666666663</v>
      </c>
      <c r="K250" s="278">
        <v>56</v>
      </c>
      <c r="L250" s="278">
        <v>51</v>
      </c>
      <c r="M250" s="278">
        <v>9.0589999999999993</v>
      </c>
    </row>
    <row r="251" spans="1:13">
      <c r="A251" s="269">
        <v>241</v>
      </c>
      <c r="B251" s="278" t="s">
        <v>412</v>
      </c>
      <c r="C251" s="279">
        <v>103.15</v>
      </c>
      <c r="D251" s="280">
        <v>104.36666666666667</v>
      </c>
      <c r="E251" s="280">
        <v>101.33333333333334</v>
      </c>
      <c r="F251" s="280">
        <v>99.516666666666666</v>
      </c>
      <c r="G251" s="280">
        <v>96.483333333333334</v>
      </c>
      <c r="H251" s="280">
        <v>106.18333333333335</v>
      </c>
      <c r="I251" s="280">
        <v>109.21666666666668</v>
      </c>
      <c r="J251" s="280">
        <v>111.03333333333336</v>
      </c>
      <c r="K251" s="278">
        <v>107.4</v>
      </c>
      <c r="L251" s="278">
        <v>102.55</v>
      </c>
      <c r="M251" s="278">
        <v>24.937419999999999</v>
      </c>
    </row>
    <row r="252" spans="1:13">
      <c r="A252" s="269">
        <v>242</v>
      </c>
      <c r="B252" s="278" t="s">
        <v>432</v>
      </c>
      <c r="C252" s="279">
        <v>18.899999999999999</v>
      </c>
      <c r="D252" s="280">
        <v>18.733333333333331</v>
      </c>
      <c r="E252" s="280">
        <v>18.316666666666663</v>
      </c>
      <c r="F252" s="280">
        <v>17.733333333333331</v>
      </c>
      <c r="G252" s="280">
        <v>17.316666666666663</v>
      </c>
      <c r="H252" s="280">
        <v>19.316666666666663</v>
      </c>
      <c r="I252" s="280">
        <v>19.733333333333327</v>
      </c>
      <c r="J252" s="280">
        <v>20.316666666666663</v>
      </c>
      <c r="K252" s="278">
        <v>19.149999999999999</v>
      </c>
      <c r="L252" s="278">
        <v>18.149999999999999</v>
      </c>
      <c r="M252" s="278">
        <v>170.04560000000001</v>
      </c>
    </row>
    <row r="253" spans="1:13">
      <c r="A253" s="269">
        <v>243</v>
      </c>
      <c r="B253" s="278" t="s">
        <v>429</v>
      </c>
      <c r="C253" s="279">
        <v>41.05</v>
      </c>
      <c r="D253" s="280">
        <v>41.783333333333331</v>
      </c>
      <c r="E253" s="280">
        <v>40.066666666666663</v>
      </c>
      <c r="F253" s="280">
        <v>39.083333333333329</v>
      </c>
      <c r="G253" s="280">
        <v>37.36666666666666</v>
      </c>
      <c r="H253" s="280">
        <v>42.766666666666666</v>
      </c>
      <c r="I253" s="280">
        <v>44.483333333333334</v>
      </c>
      <c r="J253" s="280">
        <v>45.466666666666669</v>
      </c>
      <c r="K253" s="278">
        <v>43.5</v>
      </c>
      <c r="L253" s="278">
        <v>40.799999999999997</v>
      </c>
      <c r="M253" s="278">
        <v>17.766770000000001</v>
      </c>
    </row>
    <row r="254" spans="1:13">
      <c r="A254" s="269">
        <v>244</v>
      </c>
      <c r="B254" s="278" t="s">
        <v>430</v>
      </c>
      <c r="C254" s="279">
        <v>89.1</v>
      </c>
      <c r="D254" s="280">
        <v>90.316666666666663</v>
      </c>
      <c r="E254" s="280">
        <v>85.283333333333331</v>
      </c>
      <c r="F254" s="280">
        <v>81.466666666666669</v>
      </c>
      <c r="G254" s="280">
        <v>76.433333333333337</v>
      </c>
      <c r="H254" s="280">
        <v>94.133333333333326</v>
      </c>
      <c r="I254" s="280">
        <v>99.166666666666657</v>
      </c>
      <c r="J254" s="280">
        <v>102.98333333333332</v>
      </c>
      <c r="K254" s="278">
        <v>95.35</v>
      </c>
      <c r="L254" s="278">
        <v>86.5</v>
      </c>
      <c r="M254" s="278">
        <v>105.4122</v>
      </c>
    </row>
    <row r="255" spans="1:13">
      <c r="A255" s="269">
        <v>245</v>
      </c>
      <c r="B255" s="278" t="s">
        <v>433</v>
      </c>
      <c r="C255" s="279">
        <v>30.95</v>
      </c>
      <c r="D255" s="280">
        <v>31.616666666666664</v>
      </c>
      <c r="E255" s="280">
        <v>29.93333333333333</v>
      </c>
      <c r="F255" s="280">
        <v>28.916666666666668</v>
      </c>
      <c r="G255" s="280">
        <v>27.233333333333334</v>
      </c>
      <c r="H255" s="280">
        <v>32.633333333333326</v>
      </c>
      <c r="I255" s="280">
        <v>34.316666666666656</v>
      </c>
      <c r="J255" s="280">
        <v>35.333333333333321</v>
      </c>
      <c r="K255" s="278">
        <v>33.299999999999997</v>
      </c>
      <c r="L255" s="278">
        <v>30.6</v>
      </c>
      <c r="M255" s="278">
        <v>21.675429999999999</v>
      </c>
    </row>
    <row r="256" spans="1:13">
      <c r="A256" s="269">
        <v>246</v>
      </c>
      <c r="B256" s="278" t="s">
        <v>423</v>
      </c>
      <c r="C256" s="279">
        <v>689.25</v>
      </c>
      <c r="D256" s="280">
        <v>703.06666666666661</v>
      </c>
      <c r="E256" s="280">
        <v>671.18333333333317</v>
      </c>
      <c r="F256" s="280">
        <v>653.11666666666656</v>
      </c>
      <c r="G256" s="280">
        <v>621.23333333333312</v>
      </c>
      <c r="H256" s="280">
        <v>721.13333333333321</v>
      </c>
      <c r="I256" s="280">
        <v>753.01666666666665</v>
      </c>
      <c r="J256" s="280">
        <v>771.08333333333326</v>
      </c>
      <c r="K256" s="278">
        <v>734.95</v>
      </c>
      <c r="L256" s="278">
        <v>685</v>
      </c>
      <c r="M256" s="278">
        <v>2.8885700000000001</v>
      </c>
    </row>
    <row r="257" spans="1:13">
      <c r="A257" s="269">
        <v>247</v>
      </c>
      <c r="B257" s="278" t="s">
        <v>437</v>
      </c>
      <c r="C257" s="279">
        <v>2336.4</v>
      </c>
      <c r="D257" s="280">
        <v>2382.0333333333333</v>
      </c>
      <c r="E257" s="280">
        <v>2279.3666666666668</v>
      </c>
      <c r="F257" s="280">
        <v>2222.3333333333335</v>
      </c>
      <c r="G257" s="280">
        <v>2119.666666666667</v>
      </c>
      <c r="H257" s="280">
        <v>2439.0666666666666</v>
      </c>
      <c r="I257" s="280">
        <v>2541.7333333333336</v>
      </c>
      <c r="J257" s="280">
        <v>2598.7666666666664</v>
      </c>
      <c r="K257" s="278">
        <v>2484.6999999999998</v>
      </c>
      <c r="L257" s="278">
        <v>2325</v>
      </c>
      <c r="M257" s="278">
        <v>0.1343</v>
      </c>
    </row>
    <row r="258" spans="1:13">
      <c r="A258" s="269">
        <v>248</v>
      </c>
      <c r="B258" s="278" t="s">
        <v>434</v>
      </c>
      <c r="C258" s="279">
        <v>59.65</v>
      </c>
      <c r="D258" s="280">
        <v>60.816666666666663</v>
      </c>
      <c r="E258" s="280">
        <v>58.233333333333327</v>
      </c>
      <c r="F258" s="280">
        <v>56.816666666666663</v>
      </c>
      <c r="G258" s="280">
        <v>54.233333333333327</v>
      </c>
      <c r="H258" s="280">
        <v>62.233333333333327</v>
      </c>
      <c r="I258" s="280">
        <v>64.816666666666663</v>
      </c>
      <c r="J258" s="280">
        <v>66.23333333333332</v>
      </c>
      <c r="K258" s="278">
        <v>63.4</v>
      </c>
      <c r="L258" s="278">
        <v>59.4</v>
      </c>
      <c r="M258" s="278">
        <v>21.495740000000001</v>
      </c>
    </row>
    <row r="259" spans="1:13">
      <c r="A259" s="269">
        <v>249</v>
      </c>
      <c r="B259" s="278" t="s">
        <v>130</v>
      </c>
      <c r="C259" s="279">
        <v>148.44999999999999</v>
      </c>
      <c r="D259" s="280">
        <v>151.39999999999998</v>
      </c>
      <c r="E259" s="280">
        <v>144.44999999999996</v>
      </c>
      <c r="F259" s="280">
        <v>140.44999999999999</v>
      </c>
      <c r="G259" s="280">
        <v>133.49999999999997</v>
      </c>
      <c r="H259" s="280">
        <v>155.39999999999995</v>
      </c>
      <c r="I259" s="280">
        <v>162.35</v>
      </c>
      <c r="J259" s="280">
        <v>166.34999999999994</v>
      </c>
      <c r="K259" s="278">
        <v>158.35</v>
      </c>
      <c r="L259" s="278">
        <v>147.4</v>
      </c>
      <c r="M259" s="278">
        <v>301.35849000000002</v>
      </c>
    </row>
    <row r="260" spans="1:13">
      <c r="A260" s="269">
        <v>250</v>
      </c>
      <c r="B260" s="278" t="s">
        <v>431</v>
      </c>
      <c r="C260" s="279">
        <v>10.5</v>
      </c>
      <c r="D260" s="280">
        <v>10.5</v>
      </c>
      <c r="E260" s="280">
        <v>10.5</v>
      </c>
      <c r="F260" s="280">
        <v>10.5</v>
      </c>
      <c r="G260" s="280">
        <v>10.5</v>
      </c>
      <c r="H260" s="280">
        <v>10.5</v>
      </c>
      <c r="I260" s="280">
        <v>10.5</v>
      </c>
      <c r="J260" s="280">
        <v>10.5</v>
      </c>
      <c r="K260" s="278">
        <v>10.5</v>
      </c>
      <c r="L260" s="278">
        <v>10.5</v>
      </c>
      <c r="M260" s="278">
        <v>10.472799999999999</v>
      </c>
    </row>
    <row r="261" spans="1:13">
      <c r="A261" s="269">
        <v>251</v>
      </c>
      <c r="B261" s="278" t="s">
        <v>424</v>
      </c>
      <c r="C261" s="279">
        <v>1346.75</v>
      </c>
      <c r="D261" s="280">
        <v>1362.4833333333333</v>
      </c>
      <c r="E261" s="280">
        <v>1318.6666666666667</v>
      </c>
      <c r="F261" s="280">
        <v>1290.5833333333335</v>
      </c>
      <c r="G261" s="280">
        <v>1246.7666666666669</v>
      </c>
      <c r="H261" s="280">
        <v>1390.5666666666666</v>
      </c>
      <c r="I261" s="280">
        <v>1434.3833333333332</v>
      </c>
      <c r="J261" s="280">
        <v>1462.4666666666665</v>
      </c>
      <c r="K261" s="278">
        <v>1406.3</v>
      </c>
      <c r="L261" s="278">
        <v>1334.4</v>
      </c>
      <c r="M261" s="278">
        <v>0.42363000000000001</v>
      </c>
    </row>
    <row r="262" spans="1:13">
      <c r="A262" s="269">
        <v>252</v>
      </c>
      <c r="B262" s="278" t="s">
        <v>425</v>
      </c>
      <c r="C262" s="279">
        <v>254.25</v>
      </c>
      <c r="D262" s="280">
        <v>256.86666666666667</v>
      </c>
      <c r="E262" s="280">
        <v>248.73333333333335</v>
      </c>
      <c r="F262" s="280">
        <v>243.21666666666667</v>
      </c>
      <c r="G262" s="280">
        <v>235.08333333333334</v>
      </c>
      <c r="H262" s="280">
        <v>262.38333333333333</v>
      </c>
      <c r="I262" s="280">
        <v>270.51666666666665</v>
      </c>
      <c r="J262" s="280">
        <v>276.03333333333336</v>
      </c>
      <c r="K262" s="278">
        <v>265</v>
      </c>
      <c r="L262" s="278">
        <v>251.35</v>
      </c>
      <c r="M262" s="278">
        <v>3.32511</v>
      </c>
    </row>
    <row r="263" spans="1:13">
      <c r="A263" s="269">
        <v>253</v>
      </c>
      <c r="B263" s="278" t="s">
        <v>426</v>
      </c>
      <c r="C263" s="279">
        <v>99.3</v>
      </c>
      <c r="D263" s="280">
        <v>101.08333333333333</v>
      </c>
      <c r="E263" s="280">
        <v>97.216666666666654</v>
      </c>
      <c r="F263" s="280">
        <v>95.133333333333326</v>
      </c>
      <c r="G263" s="280">
        <v>91.266666666666652</v>
      </c>
      <c r="H263" s="280">
        <v>103.16666666666666</v>
      </c>
      <c r="I263" s="280">
        <v>107.03333333333333</v>
      </c>
      <c r="J263" s="280">
        <v>109.11666666666666</v>
      </c>
      <c r="K263" s="278">
        <v>104.95</v>
      </c>
      <c r="L263" s="278">
        <v>99</v>
      </c>
      <c r="M263" s="278">
        <v>17.900220000000001</v>
      </c>
    </row>
    <row r="264" spans="1:13">
      <c r="A264" s="269">
        <v>254</v>
      </c>
      <c r="B264" s="278" t="s">
        <v>427</v>
      </c>
      <c r="C264" s="279">
        <v>64.400000000000006</v>
      </c>
      <c r="D264" s="280">
        <v>65.266666666666666</v>
      </c>
      <c r="E264" s="280">
        <v>63.133333333333326</v>
      </c>
      <c r="F264" s="280">
        <v>61.86666666666666</v>
      </c>
      <c r="G264" s="280">
        <v>59.73333333333332</v>
      </c>
      <c r="H264" s="280">
        <v>66.533333333333331</v>
      </c>
      <c r="I264" s="280">
        <v>68.666666666666686</v>
      </c>
      <c r="J264" s="280">
        <v>69.933333333333337</v>
      </c>
      <c r="K264" s="278">
        <v>67.400000000000006</v>
      </c>
      <c r="L264" s="278">
        <v>64</v>
      </c>
      <c r="M264" s="278">
        <v>19.05641</v>
      </c>
    </row>
    <row r="265" spans="1:13">
      <c r="A265" s="269">
        <v>255</v>
      </c>
      <c r="B265" s="278" t="s">
        <v>428</v>
      </c>
      <c r="C265" s="279">
        <v>71.95</v>
      </c>
      <c r="D265" s="280">
        <v>72.833333333333343</v>
      </c>
      <c r="E265" s="280">
        <v>70.26666666666668</v>
      </c>
      <c r="F265" s="280">
        <v>68.583333333333343</v>
      </c>
      <c r="G265" s="280">
        <v>66.01666666666668</v>
      </c>
      <c r="H265" s="280">
        <v>74.51666666666668</v>
      </c>
      <c r="I265" s="280">
        <v>77.083333333333343</v>
      </c>
      <c r="J265" s="280">
        <v>78.76666666666668</v>
      </c>
      <c r="K265" s="278">
        <v>75.400000000000006</v>
      </c>
      <c r="L265" s="278">
        <v>71.150000000000006</v>
      </c>
      <c r="M265" s="278">
        <v>16.213239999999999</v>
      </c>
    </row>
    <row r="266" spans="1:13">
      <c r="A266" s="269">
        <v>256</v>
      </c>
      <c r="B266" s="278" t="s">
        <v>436</v>
      </c>
      <c r="C266" s="279">
        <v>37.85</v>
      </c>
      <c r="D266" s="280">
        <v>38.666666666666664</v>
      </c>
      <c r="E266" s="280">
        <v>36.733333333333327</v>
      </c>
      <c r="F266" s="280">
        <v>35.61666666666666</v>
      </c>
      <c r="G266" s="280">
        <v>33.683333333333323</v>
      </c>
      <c r="H266" s="280">
        <v>39.783333333333331</v>
      </c>
      <c r="I266" s="280">
        <v>41.716666666666669</v>
      </c>
      <c r="J266" s="280">
        <v>42.833333333333336</v>
      </c>
      <c r="K266" s="278">
        <v>40.6</v>
      </c>
      <c r="L266" s="278">
        <v>37.549999999999997</v>
      </c>
      <c r="M266" s="278">
        <v>9.7522000000000002</v>
      </c>
    </row>
    <row r="267" spans="1:13">
      <c r="A267" s="269">
        <v>257</v>
      </c>
      <c r="B267" s="278" t="s">
        <v>435</v>
      </c>
      <c r="C267" s="279">
        <v>67.7</v>
      </c>
      <c r="D267" s="280">
        <v>69.866666666666674</v>
      </c>
      <c r="E267" s="280">
        <v>64.833333333333343</v>
      </c>
      <c r="F267" s="280">
        <v>61.966666666666669</v>
      </c>
      <c r="G267" s="280">
        <v>56.933333333333337</v>
      </c>
      <c r="H267" s="280">
        <v>72.733333333333348</v>
      </c>
      <c r="I267" s="280">
        <v>77.76666666666668</v>
      </c>
      <c r="J267" s="280">
        <v>80.633333333333354</v>
      </c>
      <c r="K267" s="278">
        <v>74.900000000000006</v>
      </c>
      <c r="L267" s="278">
        <v>67</v>
      </c>
      <c r="M267" s="278">
        <v>9.9127600000000005</v>
      </c>
    </row>
    <row r="268" spans="1:13">
      <c r="A268" s="269">
        <v>258</v>
      </c>
      <c r="B268" s="278" t="s">
        <v>264</v>
      </c>
      <c r="C268" s="279">
        <v>49.2</v>
      </c>
      <c r="D268" s="280">
        <v>50.233333333333327</v>
      </c>
      <c r="E268" s="280">
        <v>47.966666666666654</v>
      </c>
      <c r="F268" s="280">
        <v>46.733333333333327</v>
      </c>
      <c r="G268" s="280">
        <v>44.466666666666654</v>
      </c>
      <c r="H268" s="280">
        <v>51.466666666666654</v>
      </c>
      <c r="I268" s="280">
        <v>53.73333333333332</v>
      </c>
      <c r="J268" s="280">
        <v>54.966666666666654</v>
      </c>
      <c r="K268" s="278">
        <v>52.5</v>
      </c>
      <c r="L268" s="278">
        <v>49</v>
      </c>
      <c r="M268" s="278">
        <v>28.992260000000002</v>
      </c>
    </row>
    <row r="269" spans="1:13">
      <c r="A269" s="269">
        <v>259</v>
      </c>
      <c r="B269" s="278" t="s">
        <v>131</v>
      </c>
      <c r="C269" s="279">
        <v>193.9</v>
      </c>
      <c r="D269" s="280">
        <v>198</v>
      </c>
      <c r="E269" s="280">
        <v>188.25</v>
      </c>
      <c r="F269" s="280">
        <v>182.6</v>
      </c>
      <c r="G269" s="280">
        <v>172.85</v>
      </c>
      <c r="H269" s="280">
        <v>203.65</v>
      </c>
      <c r="I269" s="280">
        <v>213.4</v>
      </c>
      <c r="J269" s="280">
        <v>219.05</v>
      </c>
      <c r="K269" s="278">
        <v>207.75</v>
      </c>
      <c r="L269" s="278">
        <v>192.35</v>
      </c>
      <c r="M269" s="278">
        <v>197.39135999999999</v>
      </c>
    </row>
    <row r="270" spans="1:13">
      <c r="A270" s="269">
        <v>260</v>
      </c>
      <c r="B270" s="278" t="s">
        <v>265</v>
      </c>
      <c r="C270" s="279">
        <v>662.1</v>
      </c>
      <c r="D270" s="280">
        <v>667.31666666666672</v>
      </c>
      <c r="E270" s="280">
        <v>650.03333333333342</v>
      </c>
      <c r="F270" s="280">
        <v>637.9666666666667</v>
      </c>
      <c r="G270" s="280">
        <v>620.68333333333339</v>
      </c>
      <c r="H270" s="280">
        <v>679.38333333333344</v>
      </c>
      <c r="I270" s="280">
        <v>696.66666666666674</v>
      </c>
      <c r="J270" s="280">
        <v>708.73333333333346</v>
      </c>
      <c r="K270" s="278">
        <v>684.6</v>
      </c>
      <c r="L270" s="278">
        <v>655.25</v>
      </c>
      <c r="M270" s="278">
        <v>2.6424599999999998</v>
      </c>
    </row>
    <row r="271" spans="1:13">
      <c r="A271" s="269">
        <v>261</v>
      </c>
      <c r="B271" s="278" t="s">
        <v>132</v>
      </c>
      <c r="C271" s="279">
        <v>1767.65</v>
      </c>
      <c r="D271" s="280">
        <v>1778.8999999999999</v>
      </c>
      <c r="E271" s="280">
        <v>1739.7999999999997</v>
      </c>
      <c r="F271" s="280">
        <v>1711.9499999999998</v>
      </c>
      <c r="G271" s="280">
        <v>1672.8499999999997</v>
      </c>
      <c r="H271" s="280">
        <v>1806.7499999999998</v>
      </c>
      <c r="I271" s="280">
        <v>1845.8499999999997</v>
      </c>
      <c r="J271" s="280">
        <v>1873.6999999999998</v>
      </c>
      <c r="K271" s="278">
        <v>1818</v>
      </c>
      <c r="L271" s="278">
        <v>1751.05</v>
      </c>
      <c r="M271" s="278">
        <v>12.68289</v>
      </c>
    </row>
    <row r="272" spans="1:13">
      <c r="A272" s="269">
        <v>262</v>
      </c>
      <c r="B272" s="278" t="s">
        <v>133</v>
      </c>
      <c r="C272" s="279">
        <v>379.9</v>
      </c>
      <c r="D272" s="280">
        <v>384.9666666666667</v>
      </c>
      <c r="E272" s="280">
        <v>371.93333333333339</v>
      </c>
      <c r="F272" s="280">
        <v>363.9666666666667</v>
      </c>
      <c r="G272" s="280">
        <v>350.93333333333339</v>
      </c>
      <c r="H272" s="280">
        <v>392.93333333333339</v>
      </c>
      <c r="I272" s="280">
        <v>405.9666666666667</v>
      </c>
      <c r="J272" s="280">
        <v>413.93333333333339</v>
      </c>
      <c r="K272" s="278">
        <v>398</v>
      </c>
      <c r="L272" s="278">
        <v>377</v>
      </c>
      <c r="M272" s="278">
        <v>24.149940000000001</v>
      </c>
    </row>
    <row r="273" spans="1:13">
      <c r="A273" s="269">
        <v>263</v>
      </c>
      <c r="B273" s="278" t="s">
        <v>438</v>
      </c>
      <c r="C273" s="279">
        <v>119.3</v>
      </c>
      <c r="D273" s="280">
        <v>121.7</v>
      </c>
      <c r="E273" s="280">
        <v>115.9</v>
      </c>
      <c r="F273" s="280">
        <v>112.5</v>
      </c>
      <c r="G273" s="280">
        <v>106.7</v>
      </c>
      <c r="H273" s="280">
        <v>125.10000000000001</v>
      </c>
      <c r="I273" s="280">
        <v>130.89999999999998</v>
      </c>
      <c r="J273" s="280">
        <v>134.30000000000001</v>
      </c>
      <c r="K273" s="278">
        <v>127.5</v>
      </c>
      <c r="L273" s="278">
        <v>118.3</v>
      </c>
      <c r="M273" s="278">
        <v>13.11098</v>
      </c>
    </row>
    <row r="274" spans="1:13">
      <c r="A274" s="269">
        <v>264</v>
      </c>
      <c r="B274" s="278" t="s">
        <v>444</v>
      </c>
      <c r="C274" s="279">
        <v>390</v>
      </c>
      <c r="D274" s="280">
        <v>395.16666666666669</v>
      </c>
      <c r="E274" s="280">
        <v>380.93333333333339</v>
      </c>
      <c r="F274" s="280">
        <v>371.86666666666673</v>
      </c>
      <c r="G274" s="280">
        <v>357.63333333333344</v>
      </c>
      <c r="H274" s="280">
        <v>404.23333333333335</v>
      </c>
      <c r="I274" s="280">
        <v>418.46666666666658</v>
      </c>
      <c r="J274" s="280">
        <v>427.5333333333333</v>
      </c>
      <c r="K274" s="278">
        <v>409.4</v>
      </c>
      <c r="L274" s="278">
        <v>386.1</v>
      </c>
      <c r="M274" s="278">
        <v>3.5602999999999998</v>
      </c>
    </row>
    <row r="275" spans="1:13">
      <c r="A275" s="269">
        <v>265</v>
      </c>
      <c r="B275" s="278" t="s">
        <v>445</v>
      </c>
      <c r="C275" s="279">
        <v>223.95</v>
      </c>
      <c r="D275" s="280">
        <v>226.5</v>
      </c>
      <c r="E275" s="280">
        <v>217.45</v>
      </c>
      <c r="F275" s="280">
        <v>210.95</v>
      </c>
      <c r="G275" s="280">
        <v>201.89999999999998</v>
      </c>
      <c r="H275" s="280">
        <v>233</v>
      </c>
      <c r="I275" s="280">
        <v>242.05</v>
      </c>
      <c r="J275" s="280">
        <v>248.55</v>
      </c>
      <c r="K275" s="278">
        <v>235.55</v>
      </c>
      <c r="L275" s="278">
        <v>220</v>
      </c>
      <c r="M275" s="278">
        <v>15.8963</v>
      </c>
    </row>
    <row r="276" spans="1:13">
      <c r="A276" s="269">
        <v>266</v>
      </c>
      <c r="B276" s="278" t="s">
        <v>446</v>
      </c>
      <c r="C276" s="279">
        <v>433</v>
      </c>
      <c r="D276" s="280">
        <v>426.61666666666662</v>
      </c>
      <c r="E276" s="280">
        <v>409.23333333333323</v>
      </c>
      <c r="F276" s="280">
        <v>385.46666666666664</v>
      </c>
      <c r="G276" s="280">
        <v>368.08333333333326</v>
      </c>
      <c r="H276" s="280">
        <v>450.38333333333321</v>
      </c>
      <c r="I276" s="280">
        <v>467.76666666666654</v>
      </c>
      <c r="J276" s="280">
        <v>491.53333333333319</v>
      </c>
      <c r="K276" s="278">
        <v>444</v>
      </c>
      <c r="L276" s="278">
        <v>402.85</v>
      </c>
      <c r="M276" s="278">
        <v>7.2907799999999998</v>
      </c>
    </row>
    <row r="277" spans="1:13">
      <c r="A277" s="269">
        <v>267</v>
      </c>
      <c r="B277" s="278" t="s">
        <v>448</v>
      </c>
      <c r="C277" s="279">
        <v>31.35</v>
      </c>
      <c r="D277" s="280">
        <v>32.35</v>
      </c>
      <c r="E277" s="280">
        <v>30</v>
      </c>
      <c r="F277" s="280">
        <v>28.65</v>
      </c>
      <c r="G277" s="280">
        <v>26.299999999999997</v>
      </c>
      <c r="H277" s="280">
        <v>33.700000000000003</v>
      </c>
      <c r="I277" s="280">
        <v>36.050000000000011</v>
      </c>
      <c r="J277" s="280">
        <v>37.400000000000006</v>
      </c>
      <c r="K277" s="278">
        <v>34.700000000000003</v>
      </c>
      <c r="L277" s="278">
        <v>31</v>
      </c>
      <c r="M277" s="278">
        <v>109.92435999999999</v>
      </c>
    </row>
    <row r="278" spans="1:13">
      <c r="A278" s="269">
        <v>268</v>
      </c>
      <c r="B278" s="278" t="s">
        <v>450</v>
      </c>
      <c r="C278" s="279">
        <v>259.14999999999998</v>
      </c>
      <c r="D278" s="280">
        <v>258.06666666666666</v>
      </c>
      <c r="E278" s="280">
        <v>251.18333333333334</v>
      </c>
      <c r="F278" s="280">
        <v>243.21666666666667</v>
      </c>
      <c r="G278" s="280">
        <v>236.33333333333334</v>
      </c>
      <c r="H278" s="280">
        <v>266.0333333333333</v>
      </c>
      <c r="I278" s="280">
        <v>272.91666666666663</v>
      </c>
      <c r="J278" s="280">
        <v>280.88333333333333</v>
      </c>
      <c r="K278" s="278">
        <v>264.95</v>
      </c>
      <c r="L278" s="278">
        <v>250.1</v>
      </c>
      <c r="M278" s="278">
        <v>7.0931899999999999</v>
      </c>
    </row>
    <row r="279" spans="1:13">
      <c r="A279" s="269">
        <v>269</v>
      </c>
      <c r="B279" s="278" t="s">
        <v>440</v>
      </c>
      <c r="C279" s="279">
        <v>351.8</v>
      </c>
      <c r="D279" s="280">
        <v>356.8</v>
      </c>
      <c r="E279" s="280">
        <v>343.70000000000005</v>
      </c>
      <c r="F279" s="280">
        <v>335.6</v>
      </c>
      <c r="G279" s="280">
        <v>322.50000000000006</v>
      </c>
      <c r="H279" s="280">
        <v>364.90000000000003</v>
      </c>
      <c r="I279" s="280">
        <v>378.00000000000006</v>
      </c>
      <c r="J279" s="280">
        <v>386.1</v>
      </c>
      <c r="K279" s="278">
        <v>369.9</v>
      </c>
      <c r="L279" s="278">
        <v>348.7</v>
      </c>
      <c r="M279" s="278">
        <v>5.6085500000000001</v>
      </c>
    </row>
    <row r="280" spans="1:13">
      <c r="A280" s="269">
        <v>270</v>
      </c>
      <c r="B280" s="278" t="s">
        <v>1781</v>
      </c>
      <c r="C280" s="279">
        <v>779.85</v>
      </c>
      <c r="D280" s="280">
        <v>773.98333333333323</v>
      </c>
      <c r="E280" s="280">
        <v>757.96666666666647</v>
      </c>
      <c r="F280" s="280">
        <v>736.08333333333326</v>
      </c>
      <c r="G280" s="280">
        <v>720.06666666666649</v>
      </c>
      <c r="H280" s="280">
        <v>795.86666666666645</v>
      </c>
      <c r="I280" s="280">
        <v>811.8833333333331</v>
      </c>
      <c r="J280" s="280">
        <v>833.76666666666642</v>
      </c>
      <c r="K280" s="278">
        <v>790</v>
      </c>
      <c r="L280" s="278">
        <v>752.1</v>
      </c>
      <c r="M280" s="278">
        <v>7.3849999999999999E-2</v>
      </c>
    </row>
    <row r="281" spans="1:13">
      <c r="A281" s="269">
        <v>271</v>
      </c>
      <c r="B281" s="278" t="s">
        <v>451</v>
      </c>
      <c r="C281" s="279">
        <v>109.9</v>
      </c>
      <c r="D281" s="280">
        <v>112.39999999999999</v>
      </c>
      <c r="E281" s="280">
        <v>105.29999999999998</v>
      </c>
      <c r="F281" s="280">
        <v>100.69999999999999</v>
      </c>
      <c r="G281" s="280">
        <v>93.59999999999998</v>
      </c>
      <c r="H281" s="280">
        <v>116.99999999999999</v>
      </c>
      <c r="I281" s="280">
        <v>124.09999999999998</v>
      </c>
      <c r="J281" s="280">
        <v>128.69999999999999</v>
      </c>
      <c r="K281" s="278">
        <v>119.5</v>
      </c>
      <c r="L281" s="278">
        <v>107.8</v>
      </c>
      <c r="M281" s="278">
        <v>1.4991399999999999</v>
      </c>
    </row>
    <row r="282" spans="1:13">
      <c r="A282" s="269">
        <v>272</v>
      </c>
      <c r="B282" s="278" t="s">
        <v>441</v>
      </c>
      <c r="C282" s="279">
        <v>222.95</v>
      </c>
      <c r="D282" s="280">
        <v>221.86666666666667</v>
      </c>
      <c r="E282" s="280">
        <v>219.08333333333334</v>
      </c>
      <c r="F282" s="280">
        <v>215.21666666666667</v>
      </c>
      <c r="G282" s="280">
        <v>212.43333333333334</v>
      </c>
      <c r="H282" s="280">
        <v>225.73333333333335</v>
      </c>
      <c r="I282" s="280">
        <v>228.51666666666665</v>
      </c>
      <c r="J282" s="280">
        <v>232.38333333333335</v>
      </c>
      <c r="K282" s="278">
        <v>224.65</v>
      </c>
      <c r="L282" s="278">
        <v>218</v>
      </c>
      <c r="M282" s="278">
        <v>4.9992999999999999</v>
      </c>
    </row>
    <row r="283" spans="1:13">
      <c r="A283" s="269">
        <v>273</v>
      </c>
      <c r="B283" s="278" t="s">
        <v>452</v>
      </c>
      <c r="C283" s="279">
        <v>161.9</v>
      </c>
      <c r="D283" s="280">
        <v>165.16666666666669</v>
      </c>
      <c r="E283" s="280">
        <v>157.53333333333336</v>
      </c>
      <c r="F283" s="280">
        <v>153.16666666666669</v>
      </c>
      <c r="G283" s="280">
        <v>145.53333333333336</v>
      </c>
      <c r="H283" s="280">
        <v>169.53333333333336</v>
      </c>
      <c r="I283" s="280">
        <v>177.16666666666669</v>
      </c>
      <c r="J283" s="280">
        <v>181.53333333333336</v>
      </c>
      <c r="K283" s="278">
        <v>172.8</v>
      </c>
      <c r="L283" s="278">
        <v>160.80000000000001</v>
      </c>
      <c r="M283" s="278">
        <v>2.1197499999999998</v>
      </c>
    </row>
    <row r="284" spans="1:13">
      <c r="A284" s="269">
        <v>274</v>
      </c>
      <c r="B284" s="278" t="s">
        <v>134</v>
      </c>
      <c r="C284" s="279">
        <v>1343.9</v>
      </c>
      <c r="D284" s="280">
        <v>1359.6166666666668</v>
      </c>
      <c r="E284" s="280">
        <v>1321.2333333333336</v>
      </c>
      <c r="F284" s="280">
        <v>1298.5666666666668</v>
      </c>
      <c r="G284" s="280">
        <v>1260.1833333333336</v>
      </c>
      <c r="H284" s="280">
        <v>1382.2833333333335</v>
      </c>
      <c r="I284" s="280">
        <v>1420.6666666666667</v>
      </c>
      <c r="J284" s="280">
        <v>1443.3333333333335</v>
      </c>
      <c r="K284" s="278">
        <v>1398</v>
      </c>
      <c r="L284" s="278">
        <v>1336.95</v>
      </c>
      <c r="M284" s="278">
        <v>53.326340000000002</v>
      </c>
    </row>
    <row r="285" spans="1:13">
      <c r="A285" s="269">
        <v>275</v>
      </c>
      <c r="B285" s="278" t="s">
        <v>442</v>
      </c>
      <c r="C285" s="279">
        <v>63</v>
      </c>
      <c r="D285" s="280">
        <v>63.366666666666667</v>
      </c>
      <c r="E285" s="280">
        <v>62.38333333333334</v>
      </c>
      <c r="F285" s="280">
        <v>61.766666666666673</v>
      </c>
      <c r="G285" s="280">
        <v>60.783333333333346</v>
      </c>
      <c r="H285" s="280">
        <v>63.983333333333334</v>
      </c>
      <c r="I285" s="280">
        <v>64.966666666666669</v>
      </c>
      <c r="J285" s="280">
        <v>65.583333333333329</v>
      </c>
      <c r="K285" s="278">
        <v>64.349999999999994</v>
      </c>
      <c r="L285" s="278">
        <v>62.75</v>
      </c>
      <c r="M285" s="278">
        <v>14.282780000000001</v>
      </c>
    </row>
    <row r="286" spans="1:13">
      <c r="A286" s="269">
        <v>276</v>
      </c>
      <c r="B286" s="278" t="s">
        <v>439</v>
      </c>
      <c r="C286" s="279">
        <v>481.45</v>
      </c>
      <c r="D286" s="280">
        <v>486.18333333333334</v>
      </c>
      <c r="E286" s="280">
        <v>475.31666666666666</v>
      </c>
      <c r="F286" s="280">
        <v>469.18333333333334</v>
      </c>
      <c r="G286" s="280">
        <v>458.31666666666666</v>
      </c>
      <c r="H286" s="280">
        <v>492.31666666666666</v>
      </c>
      <c r="I286" s="280">
        <v>503.18333333333334</v>
      </c>
      <c r="J286" s="280">
        <v>509.31666666666666</v>
      </c>
      <c r="K286" s="278">
        <v>497.05</v>
      </c>
      <c r="L286" s="278">
        <v>480.05</v>
      </c>
      <c r="M286" s="278">
        <v>9.5680000000000001E-2</v>
      </c>
    </row>
    <row r="287" spans="1:13">
      <c r="A287" s="269">
        <v>277</v>
      </c>
      <c r="B287" s="278" t="s">
        <v>443</v>
      </c>
      <c r="C287" s="279">
        <v>240.05</v>
      </c>
      <c r="D287" s="280">
        <v>242.28333333333333</v>
      </c>
      <c r="E287" s="280">
        <v>234.76666666666665</v>
      </c>
      <c r="F287" s="280">
        <v>229.48333333333332</v>
      </c>
      <c r="G287" s="280">
        <v>221.96666666666664</v>
      </c>
      <c r="H287" s="280">
        <v>247.56666666666666</v>
      </c>
      <c r="I287" s="280">
        <v>255.08333333333337</v>
      </c>
      <c r="J287" s="280">
        <v>260.36666666666667</v>
      </c>
      <c r="K287" s="278">
        <v>249.8</v>
      </c>
      <c r="L287" s="278">
        <v>237</v>
      </c>
      <c r="M287" s="278">
        <v>3.0601699999999998</v>
      </c>
    </row>
    <row r="288" spans="1:13">
      <c r="A288" s="269">
        <v>278</v>
      </c>
      <c r="B288" s="278" t="s">
        <v>449</v>
      </c>
      <c r="C288" s="279">
        <v>561.70000000000005</v>
      </c>
      <c r="D288" s="280">
        <v>566.75</v>
      </c>
      <c r="E288" s="280">
        <v>551.95000000000005</v>
      </c>
      <c r="F288" s="280">
        <v>542.20000000000005</v>
      </c>
      <c r="G288" s="280">
        <v>527.40000000000009</v>
      </c>
      <c r="H288" s="280">
        <v>576.5</v>
      </c>
      <c r="I288" s="280">
        <v>591.29999999999995</v>
      </c>
      <c r="J288" s="280">
        <v>601.04999999999995</v>
      </c>
      <c r="K288" s="278">
        <v>581.54999999999995</v>
      </c>
      <c r="L288" s="278">
        <v>557</v>
      </c>
      <c r="M288" s="278">
        <v>2.0521199999999999</v>
      </c>
    </row>
    <row r="289" spans="1:13">
      <c r="A289" s="269">
        <v>279</v>
      </c>
      <c r="B289" s="278" t="s">
        <v>447</v>
      </c>
      <c r="C289" s="279">
        <v>44.55</v>
      </c>
      <c r="D289" s="280">
        <v>45.300000000000004</v>
      </c>
      <c r="E289" s="280">
        <v>43.600000000000009</v>
      </c>
      <c r="F289" s="280">
        <v>42.650000000000006</v>
      </c>
      <c r="G289" s="280">
        <v>40.95000000000001</v>
      </c>
      <c r="H289" s="280">
        <v>46.250000000000007</v>
      </c>
      <c r="I289" s="280">
        <v>47.95000000000001</v>
      </c>
      <c r="J289" s="280">
        <v>48.900000000000006</v>
      </c>
      <c r="K289" s="278">
        <v>47</v>
      </c>
      <c r="L289" s="278">
        <v>44.35</v>
      </c>
      <c r="M289" s="278">
        <v>61.549199999999999</v>
      </c>
    </row>
    <row r="290" spans="1:13">
      <c r="A290" s="269">
        <v>280</v>
      </c>
      <c r="B290" s="278" t="s">
        <v>135</v>
      </c>
      <c r="C290" s="279">
        <v>67.650000000000006</v>
      </c>
      <c r="D290" s="280">
        <v>69.083333333333329</v>
      </c>
      <c r="E290" s="280">
        <v>65.766666666666652</v>
      </c>
      <c r="F290" s="280">
        <v>63.883333333333326</v>
      </c>
      <c r="G290" s="280">
        <v>60.566666666666649</v>
      </c>
      <c r="H290" s="280">
        <v>70.966666666666654</v>
      </c>
      <c r="I290" s="280">
        <v>74.283333333333346</v>
      </c>
      <c r="J290" s="280">
        <v>76.166666666666657</v>
      </c>
      <c r="K290" s="278">
        <v>72.400000000000006</v>
      </c>
      <c r="L290" s="278">
        <v>67.2</v>
      </c>
      <c r="M290" s="278">
        <v>242.38721000000001</v>
      </c>
    </row>
    <row r="291" spans="1:13">
      <c r="A291" s="269">
        <v>281</v>
      </c>
      <c r="B291" s="278" t="s">
        <v>454</v>
      </c>
      <c r="C291" s="279">
        <v>21.3</v>
      </c>
      <c r="D291" s="280">
        <v>20.95</v>
      </c>
      <c r="E291" s="280">
        <v>20.599999999999998</v>
      </c>
      <c r="F291" s="280">
        <v>19.899999999999999</v>
      </c>
      <c r="G291" s="280">
        <v>19.549999999999997</v>
      </c>
      <c r="H291" s="280">
        <v>21.65</v>
      </c>
      <c r="I291" s="280">
        <v>22</v>
      </c>
      <c r="J291" s="280">
        <v>22.7</v>
      </c>
      <c r="K291" s="278">
        <v>21.3</v>
      </c>
      <c r="L291" s="278">
        <v>20.25</v>
      </c>
      <c r="M291" s="278">
        <v>68.39255</v>
      </c>
    </row>
    <row r="292" spans="1:13">
      <c r="A292" s="269">
        <v>282</v>
      </c>
      <c r="B292" s="278" t="s">
        <v>359</v>
      </c>
      <c r="C292" s="279">
        <v>1567.95</v>
      </c>
      <c r="D292" s="280">
        <v>1585.9333333333334</v>
      </c>
      <c r="E292" s="280">
        <v>1547.0166666666669</v>
      </c>
      <c r="F292" s="280">
        <v>1526.0833333333335</v>
      </c>
      <c r="G292" s="280">
        <v>1487.166666666667</v>
      </c>
      <c r="H292" s="280">
        <v>1606.8666666666668</v>
      </c>
      <c r="I292" s="280">
        <v>1645.7833333333333</v>
      </c>
      <c r="J292" s="280">
        <v>1666.7166666666667</v>
      </c>
      <c r="K292" s="278">
        <v>1624.85</v>
      </c>
      <c r="L292" s="278">
        <v>1565</v>
      </c>
      <c r="M292" s="278">
        <v>0.75841999999999998</v>
      </c>
    </row>
    <row r="293" spans="1:13">
      <c r="A293" s="269">
        <v>283</v>
      </c>
      <c r="B293" s="278" t="s">
        <v>455</v>
      </c>
      <c r="C293" s="279">
        <v>536.25</v>
      </c>
      <c r="D293" s="280">
        <v>543.33333333333337</v>
      </c>
      <c r="E293" s="280">
        <v>523.01666666666677</v>
      </c>
      <c r="F293" s="280">
        <v>509.78333333333342</v>
      </c>
      <c r="G293" s="280">
        <v>489.46666666666681</v>
      </c>
      <c r="H293" s="280">
        <v>556.56666666666672</v>
      </c>
      <c r="I293" s="280">
        <v>576.88333333333333</v>
      </c>
      <c r="J293" s="280">
        <v>590.11666666666667</v>
      </c>
      <c r="K293" s="278">
        <v>563.65</v>
      </c>
      <c r="L293" s="278">
        <v>530.1</v>
      </c>
      <c r="M293" s="278">
        <v>6.71326</v>
      </c>
    </row>
    <row r="294" spans="1:13">
      <c r="A294" s="269">
        <v>284</v>
      </c>
      <c r="B294" s="278" t="s">
        <v>453</v>
      </c>
      <c r="C294" s="279">
        <v>2915.3</v>
      </c>
      <c r="D294" s="280">
        <v>2956.7833333333333</v>
      </c>
      <c r="E294" s="280">
        <v>2838.5666666666666</v>
      </c>
      <c r="F294" s="280">
        <v>2761.8333333333335</v>
      </c>
      <c r="G294" s="280">
        <v>2643.6166666666668</v>
      </c>
      <c r="H294" s="280">
        <v>3033.5166666666664</v>
      </c>
      <c r="I294" s="280">
        <v>3151.7333333333327</v>
      </c>
      <c r="J294" s="280">
        <v>3228.4666666666662</v>
      </c>
      <c r="K294" s="278">
        <v>3075</v>
      </c>
      <c r="L294" s="278">
        <v>2880.05</v>
      </c>
      <c r="M294" s="278">
        <v>8.2799999999999999E-2</v>
      </c>
    </row>
    <row r="295" spans="1:13">
      <c r="A295" s="269">
        <v>285</v>
      </c>
      <c r="B295" s="278" t="s">
        <v>456</v>
      </c>
      <c r="C295" s="279">
        <v>25.55</v>
      </c>
      <c r="D295" s="280">
        <v>25.849999999999998</v>
      </c>
      <c r="E295" s="280">
        <v>25.149999999999995</v>
      </c>
      <c r="F295" s="280">
        <v>24.749999999999996</v>
      </c>
      <c r="G295" s="280">
        <v>24.049999999999994</v>
      </c>
      <c r="H295" s="280">
        <v>26.249999999999996</v>
      </c>
      <c r="I295" s="280">
        <v>26.95</v>
      </c>
      <c r="J295" s="280">
        <v>27.349999999999998</v>
      </c>
      <c r="K295" s="278">
        <v>26.55</v>
      </c>
      <c r="L295" s="278">
        <v>25.45</v>
      </c>
      <c r="M295" s="278">
        <v>23.213049999999999</v>
      </c>
    </row>
    <row r="296" spans="1:13">
      <c r="A296" s="269">
        <v>286</v>
      </c>
      <c r="B296" s="278" t="s">
        <v>136</v>
      </c>
      <c r="C296" s="279">
        <v>270.39999999999998</v>
      </c>
      <c r="D296" s="280">
        <v>272.95</v>
      </c>
      <c r="E296" s="280">
        <v>266.45</v>
      </c>
      <c r="F296" s="280">
        <v>262.5</v>
      </c>
      <c r="G296" s="280">
        <v>256</v>
      </c>
      <c r="H296" s="280">
        <v>276.89999999999998</v>
      </c>
      <c r="I296" s="280">
        <v>283.39999999999998</v>
      </c>
      <c r="J296" s="280">
        <v>287.34999999999997</v>
      </c>
      <c r="K296" s="278">
        <v>279.45</v>
      </c>
      <c r="L296" s="278">
        <v>269</v>
      </c>
      <c r="M296" s="278">
        <v>76.162419999999997</v>
      </c>
    </row>
    <row r="297" spans="1:13">
      <c r="A297" s="269">
        <v>287</v>
      </c>
      <c r="B297" s="278" t="s">
        <v>457</v>
      </c>
      <c r="C297" s="279">
        <v>592.15</v>
      </c>
      <c r="D297" s="280">
        <v>600.6</v>
      </c>
      <c r="E297" s="280">
        <v>581.55000000000007</v>
      </c>
      <c r="F297" s="280">
        <v>570.95000000000005</v>
      </c>
      <c r="G297" s="280">
        <v>551.90000000000009</v>
      </c>
      <c r="H297" s="280">
        <v>611.20000000000005</v>
      </c>
      <c r="I297" s="280">
        <v>630.25</v>
      </c>
      <c r="J297" s="280">
        <v>640.85</v>
      </c>
      <c r="K297" s="278">
        <v>619.65</v>
      </c>
      <c r="L297" s="278">
        <v>590</v>
      </c>
      <c r="M297" s="278">
        <v>0.49363000000000001</v>
      </c>
    </row>
    <row r="298" spans="1:13">
      <c r="A298" s="269">
        <v>288</v>
      </c>
      <c r="B298" s="278" t="s">
        <v>137</v>
      </c>
      <c r="C298" s="279">
        <v>955.55</v>
      </c>
      <c r="D298" s="280">
        <v>965.81666666666661</v>
      </c>
      <c r="E298" s="280">
        <v>941.73333333333323</v>
      </c>
      <c r="F298" s="280">
        <v>927.91666666666663</v>
      </c>
      <c r="G298" s="280">
        <v>903.83333333333326</v>
      </c>
      <c r="H298" s="280">
        <v>979.63333333333321</v>
      </c>
      <c r="I298" s="280">
        <v>1003.7166666666667</v>
      </c>
      <c r="J298" s="280">
        <v>1017.5333333333332</v>
      </c>
      <c r="K298" s="278">
        <v>989.9</v>
      </c>
      <c r="L298" s="278">
        <v>952</v>
      </c>
      <c r="M298" s="278">
        <v>119.85144</v>
      </c>
    </row>
    <row r="299" spans="1:13">
      <c r="A299" s="269">
        <v>289</v>
      </c>
      <c r="B299" s="278" t="s">
        <v>267</v>
      </c>
      <c r="C299" s="279">
        <v>1926.4</v>
      </c>
      <c r="D299" s="280">
        <v>1918.8</v>
      </c>
      <c r="E299" s="280">
        <v>1897.6</v>
      </c>
      <c r="F299" s="280">
        <v>1868.8</v>
      </c>
      <c r="G299" s="280">
        <v>1847.6</v>
      </c>
      <c r="H299" s="280">
        <v>1947.6</v>
      </c>
      <c r="I299" s="280">
        <v>1968.8000000000002</v>
      </c>
      <c r="J299" s="280">
        <v>1997.6</v>
      </c>
      <c r="K299" s="278">
        <v>1940</v>
      </c>
      <c r="L299" s="278">
        <v>1890</v>
      </c>
      <c r="M299" s="278">
        <v>1.0407999999999999</v>
      </c>
    </row>
    <row r="300" spans="1:13">
      <c r="A300" s="269">
        <v>290</v>
      </c>
      <c r="B300" s="278" t="s">
        <v>266</v>
      </c>
      <c r="C300" s="279">
        <v>1281.3499999999999</v>
      </c>
      <c r="D300" s="280">
        <v>1288.2833333333333</v>
      </c>
      <c r="E300" s="280">
        <v>1268.0666666666666</v>
      </c>
      <c r="F300" s="280">
        <v>1254.7833333333333</v>
      </c>
      <c r="G300" s="280">
        <v>1234.5666666666666</v>
      </c>
      <c r="H300" s="280">
        <v>1301.5666666666666</v>
      </c>
      <c r="I300" s="280">
        <v>1321.7833333333333</v>
      </c>
      <c r="J300" s="280">
        <v>1335.0666666666666</v>
      </c>
      <c r="K300" s="278">
        <v>1308.5</v>
      </c>
      <c r="L300" s="278">
        <v>1275</v>
      </c>
      <c r="M300" s="278">
        <v>0.90317000000000003</v>
      </c>
    </row>
    <row r="301" spans="1:13">
      <c r="A301" s="269">
        <v>291</v>
      </c>
      <c r="B301" s="278" t="s">
        <v>138</v>
      </c>
      <c r="C301" s="279">
        <v>921.4</v>
      </c>
      <c r="D301" s="280">
        <v>927.46666666666658</v>
      </c>
      <c r="E301" s="280">
        <v>910.23333333333312</v>
      </c>
      <c r="F301" s="280">
        <v>899.06666666666649</v>
      </c>
      <c r="G301" s="280">
        <v>881.83333333333303</v>
      </c>
      <c r="H301" s="280">
        <v>938.63333333333321</v>
      </c>
      <c r="I301" s="280">
        <v>955.86666666666656</v>
      </c>
      <c r="J301" s="280">
        <v>967.0333333333333</v>
      </c>
      <c r="K301" s="278">
        <v>944.7</v>
      </c>
      <c r="L301" s="278">
        <v>916.3</v>
      </c>
      <c r="M301" s="278">
        <v>16.424240000000001</v>
      </c>
    </row>
    <row r="302" spans="1:13">
      <c r="A302" s="269">
        <v>292</v>
      </c>
      <c r="B302" s="278" t="s">
        <v>458</v>
      </c>
      <c r="C302" s="279">
        <v>1121.1500000000001</v>
      </c>
      <c r="D302" s="280">
        <v>1130.3500000000001</v>
      </c>
      <c r="E302" s="280">
        <v>1102.8000000000002</v>
      </c>
      <c r="F302" s="280">
        <v>1084.45</v>
      </c>
      <c r="G302" s="280">
        <v>1056.9000000000001</v>
      </c>
      <c r="H302" s="280">
        <v>1148.7000000000003</v>
      </c>
      <c r="I302" s="280">
        <v>1176.25</v>
      </c>
      <c r="J302" s="280">
        <v>1194.6000000000004</v>
      </c>
      <c r="K302" s="278">
        <v>1157.9000000000001</v>
      </c>
      <c r="L302" s="278">
        <v>1112</v>
      </c>
      <c r="M302" s="278">
        <v>0.38196000000000002</v>
      </c>
    </row>
    <row r="303" spans="1:13">
      <c r="A303" s="269">
        <v>293</v>
      </c>
      <c r="B303" s="278" t="s">
        <v>139</v>
      </c>
      <c r="C303" s="279">
        <v>515.35</v>
      </c>
      <c r="D303" s="280">
        <v>518.51666666666665</v>
      </c>
      <c r="E303" s="280">
        <v>509.38333333333333</v>
      </c>
      <c r="F303" s="280">
        <v>503.41666666666663</v>
      </c>
      <c r="G303" s="280">
        <v>494.2833333333333</v>
      </c>
      <c r="H303" s="280">
        <v>524.48333333333335</v>
      </c>
      <c r="I303" s="280">
        <v>533.61666666666656</v>
      </c>
      <c r="J303" s="280">
        <v>539.58333333333337</v>
      </c>
      <c r="K303" s="278">
        <v>527.65</v>
      </c>
      <c r="L303" s="278">
        <v>512.54999999999995</v>
      </c>
      <c r="M303" s="278">
        <v>75.699860000000001</v>
      </c>
    </row>
    <row r="304" spans="1:13">
      <c r="A304" s="269">
        <v>294</v>
      </c>
      <c r="B304" s="278" t="s">
        <v>140</v>
      </c>
      <c r="C304" s="279">
        <v>178.7</v>
      </c>
      <c r="D304" s="280">
        <v>181.91666666666666</v>
      </c>
      <c r="E304" s="280">
        <v>174.23333333333332</v>
      </c>
      <c r="F304" s="280">
        <v>169.76666666666665</v>
      </c>
      <c r="G304" s="280">
        <v>162.08333333333331</v>
      </c>
      <c r="H304" s="280">
        <v>186.38333333333333</v>
      </c>
      <c r="I304" s="280">
        <v>194.06666666666666</v>
      </c>
      <c r="J304" s="280">
        <v>198.53333333333333</v>
      </c>
      <c r="K304" s="278">
        <v>189.6</v>
      </c>
      <c r="L304" s="278">
        <v>177.45</v>
      </c>
      <c r="M304" s="278">
        <v>240.55393000000001</v>
      </c>
    </row>
    <row r="305" spans="1:13">
      <c r="A305" s="269">
        <v>295</v>
      </c>
      <c r="B305" s="278" t="s">
        <v>462</v>
      </c>
      <c r="C305" s="279">
        <v>27.1</v>
      </c>
      <c r="D305" s="280">
        <v>27.100000000000005</v>
      </c>
      <c r="E305" s="280">
        <v>27.100000000000009</v>
      </c>
      <c r="F305" s="280">
        <v>27.100000000000005</v>
      </c>
      <c r="G305" s="280">
        <v>27.100000000000009</v>
      </c>
      <c r="H305" s="280">
        <v>27.100000000000009</v>
      </c>
      <c r="I305" s="280">
        <v>27.1</v>
      </c>
      <c r="J305" s="280">
        <v>27.100000000000009</v>
      </c>
      <c r="K305" s="278">
        <v>27.1</v>
      </c>
      <c r="L305" s="278">
        <v>27.1</v>
      </c>
      <c r="M305" s="278">
        <v>1.6961599999999999</v>
      </c>
    </row>
    <row r="306" spans="1:13">
      <c r="A306" s="269">
        <v>296</v>
      </c>
      <c r="B306" s="278" t="s">
        <v>320</v>
      </c>
      <c r="C306" s="279">
        <v>11</v>
      </c>
      <c r="D306" s="280">
        <v>11.25</v>
      </c>
      <c r="E306" s="280">
        <v>10.7</v>
      </c>
      <c r="F306" s="280">
        <v>10.399999999999999</v>
      </c>
      <c r="G306" s="280">
        <v>9.8499999999999979</v>
      </c>
      <c r="H306" s="280">
        <v>11.55</v>
      </c>
      <c r="I306" s="280">
        <v>12.100000000000001</v>
      </c>
      <c r="J306" s="280">
        <v>12.400000000000002</v>
      </c>
      <c r="K306" s="278">
        <v>11.8</v>
      </c>
      <c r="L306" s="278">
        <v>10.95</v>
      </c>
      <c r="M306" s="278">
        <v>40.312710000000003</v>
      </c>
    </row>
    <row r="307" spans="1:13">
      <c r="A307" s="269">
        <v>297</v>
      </c>
      <c r="B307" s="278" t="s">
        <v>465</v>
      </c>
      <c r="C307" s="279">
        <v>120.65</v>
      </c>
      <c r="D307" s="280">
        <v>121.51666666666667</v>
      </c>
      <c r="E307" s="280">
        <v>118.33333333333333</v>
      </c>
      <c r="F307" s="280">
        <v>116.01666666666667</v>
      </c>
      <c r="G307" s="280">
        <v>112.83333333333333</v>
      </c>
      <c r="H307" s="280">
        <v>123.83333333333333</v>
      </c>
      <c r="I307" s="280">
        <v>127.01666666666667</v>
      </c>
      <c r="J307" s="280">
        <v>129.33333333333331</v>
      </c>
      <c r="K307" s="278">
        <v>124.7</v>
      </c>
      <c r="L307" s="278">
        <v>119.2</v>
      </c>
      <c r="M307" s="278">
        <v>5.9244000000000003</v>
      </c>
    </row>
    <row r="308" spans="1:13">
      <c r="A308" s="269">
        <v>298</v>
      </c>
      <c r="B308" s="278" t="s">
        <v>467</v>
      </c>
      <c r="C308" s="279">
        <v>284.25</v>
      </c>
      <c r="D308" s="280">
        <v>284.7</v>
      </c>
      <c r="E308" s="280">
        <v>280.54999999999995</v>
      </c>
      <c r="F308" s="280">
        <v>276.84999999999997</v>
      </c>
      <c r="G308" s="280">
        <v>272.69999999999993</v>
      </c>
      <c r="H308" s="280">
        <v>288.39999999999998</v>
      </c>
      <c r="I308" s="280">
        <v>292.54999999999995</v>
      </c>
      <c r="J308" s="280">
        <v>296.25</v>
      </c>
      <c r="K308" s="278">
        <v>288.85000000000002</v>
      </c>
      <c r="L308" s="278">
        <v>281</v>
      </c>
      <c r="M308" s="278">
        <v>0.76285999999999998</v>
      </c>
    </row>
    <row r="309" spans="1:13">
      <c r="A309" s="269">
        <v>299</v>
      </c>
      <c r="B309" s="278" t="s">
        <v>463</v>
      </c>
      <c r="C309" s="279">
        <v>2589.9499999999998</v>
      </c>
      <c r="D309" s="280">
        <v>2631.8166666666666</v>
      </c>
      <c r="E309" s="280">
        <v>2513.6333333333332</v>
      </c>
      <c r="F309" s="280">
        <v>2437.3166666666666</v>
      </c>
      <c r="G309" s="280">
        <v>2319.1333333333332</v>
      </c>
      <c r="H309" s="280">
        <v>2708.1333333333332</v>
      </c>
      <c r="I309" s="280">
        <v>2826.3166666666666</v>
      </c>
      <c r="J309" s="280">
        <v>2902.6333333333332</v>
      </c>
      <c r="K309" s="278">
        <v>2750</v>
      </c>
      <c r="L309" s="278">
        <v>2555.5</v>
      </c>
      <c r="M309" s="278">
        <v>0.45606999999999998</v>
      </c>
    </row>
    <row r="310" spans="1:13">
      <c r="A310" s="269">
        <v>300</v>
      </c>
      <c r="B310" s="278" t="s">
        <v>464</v>
      </c>
      <c r="C310" s="279">
        <v>225.9</v>
      </c>
      <c r="D310" s="280">
        <v>228.26666666666665</v>
      </c>
      <c r="E310" s="280">
        <v>217.5333333333333</v>
      </c>
      <c r="F310" s="280">
        <v>209.16666666666666</v>
      </c>
      <c r="G310" s="280">
        <v>198.43333333333331</v>
      </c>
      <c r="H310" s="280">
        <v>236.6333333333333</v>
      </c>
      <c r="I310" s="280">
        <v>247.36666666666665</v>
      </c>
      <c r="J310" s="280">
        <v>255.73333333333329</v>
      </c>
      <c r="K310" s="278">
        <v>239</v>
      </c>
      <c r="L310" s="278">
        <v>219.9</v>
      </c>
      <c r="M310" s="278">
        <v>1.7622599999999999</v>
      </c>
    </row>
    <row r="311" spans="1:13">
      <c r="A311" s="269">
        <v>301</v>
      </c>
      <c r="B311" s="278" t="s">
        <v>141</v>
      </c>
      <c r="C311" s="279">
        <v>150.94999999999999</v>
      </c>
      <c r="D311" s="280">
        <v>152.21666666666667</v>
      </c>
      <c r="E311" s="280">
        <v>147.28333333333333</v>
      </c>
      <c r="F311" s="280">
        <v>143.61666666666667</v>
      </c>
      <c r="G311" s="280">
        <v>138.68333333333334</v>
      </c>
      <c r="H311" s="280">
        <v>155.88333333333333</v>
      </c>
      <c r="I311" s="280">
        <v>160.81666666666666</v>
      </c>
      <c r="J311" s="280">
        <v>164.48333333333332</v>
      </c>
      <c r="K311" s="278">
        <v>157.15</v>
      </c>
      <c r="L311" s="278">
        <v>148.55000000000001</v>
      </c>
      <c r="M311" s="278">
        <v>87.238640000000004</v>
      </c>
    </row>
    <row r="312" spans="1:13">
      <c r="A312" s="269">
        <v>302</v>
      </c>
      <c r="B312" s="278" t="s">
        <v>142</v>
      </c>
      <c r="C312" s="279">
        <v>338.75</v>
      </c>
      <c r="D312" s="280">
        <v>339.18333333333334</v>
      </c>
      <c r="E312" s="280">
        <v>334.66666666666669</v>
      </c>
      <c r="F312" s="280">
        <v>330.58333333333337</v>
      </c>
      <c r="G312" s="280">
        <v>326.06666666666672</v>
      </c>
      <c r="H312" s="280">
        <v>343.26666666666665</v>
      </c>
      <c r="I312" s="280">
        <v>347.7833333333333</v>
      </c>
      <c r="J312" s="280">
        <v>351.86666666666662</v>
      </c>
      <c r="K312" s="278">
        <v>343.7</v>
      </c>
      <c r="L312" s="278">
        <v>335.1</v>
      </c>
      <c r="M312" s="278">
        <v>25.138490000000001</v>
      </c>
    </row>
    <row r="313" spans="1:13">
      <c r="A313" s="269">
        <v>303</v>
      </c>
      <c r="B313" s="278" t="s">
        <v>143</v>
      </c>
      <c r="C313" s="279">
        <v>5755.35</v>
      </c>
      <c r="D313" s="280">
        <v>5807.7833333333328</v>
      </c>
      <c r="E313" s="280">
        <v>5677.5666666666657</v>
      </c>
      <c r="F313" s="280">
        <v>5599.7833333333328</v>
      </c>
      <c r="G313" s="280">
        <v>5469.5666666666657</v>
      </c>
      <c r="H313" s="280">
        <v>5885.5666666666657</v>
      </c>
      <c r="I313" s="280">
        <v>6015.7833333333328</v>
      </c>
      <c r="J313" s="280">
        <v>6093.5666666666657</v>
      </c>
      <c r="K313" s="278">
        <v>5938</v>
      </c>
      <c r="L313" s="278">
        <v>5730</v>
      </c>
      <c r="M313" s="278">
        <v>12.68492</v>
      </c>
    </row>
    <row r="314" spans="1:13">
      <c r="A314" s="269">
        <v>304</v>
      </c>
      <c r="B314" s="278" t="s">
        <v>459</v>
      </c>
      <c r="C314" s="279">
        <v>649.75</v>
      </c>
      <c r="D314" s="280">
        <v>656.76666666666665</v>
      </c>
      <c r="E314" s="280">
        <v>622.98333333333335</v>
      </c>
      <c r="F314" s="280">
        <v>596.2166666666667</v>
      </c>
      <c r="G314" s="280">
        <v>562.43333333333339</v>
      </c>
      <c r="H314" s="280">
        <v>683.5333333333333</v>
      </c>
      <c r="I314" s="280">
        <v>717.31666666666661</v>
      </c>
      <c r="J314" s="280">
        <v>744.08333333333326</v>
      </c>
      <c r="K314" s="278">
        <v>690.55</v>
      </c>
      <c r="L314" s="278">
        <v>630</v>
      </c>
      <c r="M314" s="278">
        <v>0.34271000000000001</v>
      </c>
    </row>
    <row r="315" spans="1:13">
      <c r="A315" s="269">
        <v>305</v>
      </c>
      <c r="B315" s="278" t="s">
        <v>144</v>
      </c>
      <c r="C315" s="279">
        <v>608</v>
      </c>
      <c r="D315" s="280">
        <v>614.4</v>
      </c>
      <c r="E315" s="280">
        <v>598.29999999999995</v>
      </c>
      <c r="F315" s="280">
        <v>588.6</v>
      </c>
      <c r="G315" s="280">
        <v>572.5</v>
      </c>
      <c r="H315" s="280">
        <v>624.09999999999991</v>
      </c>
      <c r="I315" s="280">
        <v>640.20000000000005</v>
      </c>
      <c r="J315" s="280">
        <v>649.89999999999986</v>
      </c>
      <c r="K315" s="278">
        <v>630.5</v>
      </c>
      <c r="L315" s="278">
        <v>604.70000000000005</v>
      </c>
      <c r="M315" s="278">
        <v>36.502800000000001</v>
      </c>
    </row>
    <row r="316" spans="1:13">
      <c r="A316" s="269">
        <v>306</v>
      </c>
      <c r="B316" s="278" t="s">
        <v>473</v>
      </c>
      <c r="C316" s="279">
        <v>1225.45</v>
      </c>
      <c r="D316" s="280">
        <v>1235.1499999999999</v>
      </c>
      <c r="E316" s="280">
        <v>1210.2999999999997</v>
      </c>
      <c r="F316" s="280">
        <v>1195.1499999999999</v>
      </c>
      <c r="G316" s="280">
        <v>1170.2999999999997</v>
      </c>
      <c r="H316" s="280">
        <v>1250.2999999999997</v>
      </c>
      <c r="I316" s="280">
        <v>1275.1499999999996</v>
      </c>
      <c r="J316" s="280">
        <v>1290.2999999999997</v>
      </c>
      <c r="K316" s="278">
        <v>1260</v>
      </c>
      <c r="L316" s="278">
        <v>1220</v>
      </c>
      <c r="M316" s="278">
        <v>1.2677099999999999</v>
      </c>
    </row>
    <row r="317" spans="1:13">
      <c r="A317" s="269">
        <v>307</v>
      </c>
      <c r="B317" s="278" t="s">
        <v>469</v>
      </c>
      <c r="C317" s="279">
        <v>1402.4</v>
      </c>
      <c r="D317" s="280">
        <v>1407.0666666666666</v>
      </c>
      <c r="E317" s="280">
        <v>1381.6333333333332</v>
      </c>
      <c r="F317" s="280">
        <v>1360.8666666666666</v>
      </c>
      <c r="G317" s="280">
        <v>1335.4333333333332</v>
      </c>
      <c r="H317" s="280">
        <v>1427.8333333333333</v>
      </c>
      <c r="I317" s="280">
        <v>1453.2666666666667</v>
      </c>
      <c r="J317" s="280">
        <v>1474.0333333333333</v>
      </c>
      <c r="K317" s="278">
        <v>1432.5</v>
      </c>
      <c r="L317" s="278">
        <v>1386.3</v>
      </c>
      <c r="M317" s="278">
        <v>12.693289999999999</v>
      </c>
    </row>
    <row r="318" spans="1:13">
      <c r="A318" s="269">
        <v>308</v>
      </c>
      <c r="B318" s="278" t="s">
        <v>145</v>
      </c>
      <c r="C318" s="279">
        <v>506.65</v>
      </c>
      <c r="D318" s="280">
        <v>506.90000000000003</v>
      </c>
      <c r="E318" s="280">
        <v>495.95000000000005</v>
      </c>
      <c r="F318" s="280">
        <v>485.25</v>
      </c>
      <c r="G318" s="280">
        <v>474.3</v>
      </c>
      <c r="H318" s="280">
        <v>517.60000000000014</v>
      </c>
      <c r="I318" s="280">
        <v>528.54999999999995</v>
      </c>
      <c r="J318" s="280">
        <v>539.25000000000011</v>
      </c>
      <c r="K318" s="278">
        <v>517.85</v>
      </c>
      <c r="L318" s="278">
        <v>496.2</v>
      </c>
      <c r="M318" s="278">
        <v>11.90286</v>
      </c>
    </row>
    <row r="319" spans="1:13">
      <c r="A319" s="269">
        <v>309</v>
      </c>
      <c r="B319" s="278" t="s">
        <v>146</v>
      </c>
      <c r="C319" s="279">
        <v>1062.95</v>
      </c>
      <c r="D319" s="280">
        <v>1074.3666666666668</v>
      </c>
      <c r="E319" s="280">
        <v>1036.5333333333335</v>
      </c>
      <c r="F319" s="280">
        <v>1010.1166666666668</v>
      </c>
      <c r="G319" s="280">
        <v>972.28333333333353</v>
      </c>
      <c r="H319" s="280">
        <v>1100.7833333333335</v>
      </c>
      <c r="I319" s="280">
        <v>1138.6166666666666</v>
      </c>
      <c r="J319" s="280">
        <v>1165.0333333333335</v>
      </c>
      <c r="K319" s="278">
        <v>1112.2</v>
      </c>
      <c r="L319" s="278">
        <v>1047.95</v>
      </c>
      <c r="M319" s="278">
        <v>16.05125</v>
      </c>
    </row>
    <row r="320" spans="1:13">
      <c r="A320" s="269">
        <v>310</v>
      </c>
      <c r="B320" s="278" t="s">
        <v>466</v>
      </c>
      <c r="C320" s="279">
        <v>176.5</v>
      </c>
      <c r="D320" s="280">
        <v>177.88333333333333</v>
      </c>
      <c r="E320" s="280">
        <v>172.06666666666666</v>
      </c>
      <c r="F320" s="280">
        <v>167.63333333333333</v>
      </c>
      <c r="G320" s="280">
        <v>161.81666666666666</v>
      </c>
      <c r="H320" s="280">
        <v>182.31666666666666</v>
      </c>
      <c r="I320" s="280">
        <v>188.13333333333333</v>
      </c>
      <c r="J320" s="280">
        <v>192.56666666666666</v>
      </c>
      <c r="K320" s="278">
        <v>183.7</v>
      </c>
      <c r="L320" s="278">
        <v>173.45</v>
      </c>
      <c r="M320" s="278">
        <v>0.57847000000000004</v>
      </c>
    </row>
    <row r="321" spans="1:13">
      <c r="A321" s="269">
        <v>311</v>
      </c>
      <c r="B321" s="278" t="s">
        <v>1977</v>
      </c>
      <c r="C321" s="279">
        <v>212.85</v>
      </c>
      <c r="D321" s="280">
        <v>216.41666666666666</v>
      </c>
      <c r="E321" s="280">
        <v>206.93333333333331</v>
      </c>
      <c r="F321" s="280">
        <v>201.01666666666665</v>
      </c>
      <c r="G321" s="280">
        <v>191.5333333333333</v>
      </c>
      <c r="H321" s="280">
        <v>222.33333333333331</v>
      </c>
      <c r="I321" s="280">
        <v>231.81666666666666</v>
      </c>
      <c r="J321" s="280">
        <v>237.73333333333332</v>
      </c>
      <c r="K321" s="278">
        <v>225.9</v>
      </c>
      <c r="L321" s="278">
        <v>210.5</v>
      </c>
      <c r="M321" s="278">
        <v>10.210520000000001</v>
      </c>
    </row>
    <row r="322" spans="1:13">
      <c r="A322" s="269">
        <v>312</v>
      </c>
      <c r="B322" s="278" t="s">
        <v>470</v>
      </c>
      <c r="C322" s="279">
        <v>71.400000000000006</v>
      </c>
      <c r="D322" s="280">
        <v>71.916666666666671</v>
      </c>
      <c r="E322" s="280">
        <v>69.533333333333346</v>
      </c>
      <c r="F322" s="280">
        <v>67.666666666666671</v>
      </c>
      <c r="G322" s="280">
        <v>65.283333333333346</v>
      </c>
      <c r="H322" s="280">
        <v>73.783333333333346</v>
      </c>
      <c r="I322" s="280">
        <v>76.166666666666671</v>
      </c>
      <c r="J322" s="280">
        <v>78.033333333333346</v>
      </c>
      <c r="K322" s="278">
        <v>74.3</v>
      </c>
      <c r="L322" s="278">
        <v>70.05</v>
      </c>
      <c r="M322" s="278">
        <v>32.428060000000002</v>
      </c>
    </row>
    <row r="323" spans="1:13">
      <c r="A323" s="269">
        <v>313</v>
      </c>
      <c r="B323" s="278" t="s">
        <v>471</v>
      </c>
      <c r="C323" s="279">
        <v>284.64999999999998</v>
      </c>
      <c r="D323" s="280">
        <v>288.43333333333334</v>
      </c>
      <c r="E323" s="280">
        <v>278.7166666666667</v>
      </c>
      <c r="F323" s="280">
        <v>272.78333333333336</v>
      </c>
      <c r="G323" s="280">
        <v>263.06666666666672</v>
      </c>
      <c r="H323" s="280">
        <v>294.36666666666667</v>
      </c>
      <c r="I323" s="280">
        <v>304.08333333333326</v>
      </c>
      <c r="J323" s="280">
        <v>310.01666666666665</v>
      </c>
      <c r="K323" s="278">
        <v>298.14999999999998</v>
      </c>
      <c r="L323" s="278">
        <v>282.5</v>
      </c>
      <c r="M323" s="278">
        <v>2.4104299999999999</v>
      </c>
    </row>
    <row r="324" spans="1:13">
      <c r="A324" s="269">
        <v>314</v>
      </c>
      <c r="B324" s="278" t="s">
        <v>147</v>
      </c>
      <c r="C324" s="279">
        <v>924.4</v>
      </c>
      <c r="D324" s="280">
        <v>927.09999999999991</v>
      </c>
      <c r="E324" s="280">
        <v>911.89999999999986</v>
      </c>
      <c r="F324" s="280">
        <v>899.4</v>
      </c>
      <c r="G324" s="280">
        <v>884.19999999999993</v>
      </c>
      <c r="H324" s="280">
        <v>939.5999999999998</v>
      </c>
      <c r="I324" s="280">
        <v>954.79999999999984</v>
      </c>
      <c r="J324" s="280">
        <v>967.29999999999973</v>
      </c>
      <c r="K324" s="278">
        <v>942.3</v>
      </c>
      <c r="L324" s="278">
        <v>914.6</v>
      </c>
      <c r="M324" s="278">
        <v>10.15314</v>
      </c>
    </row>
    <row r="325" spans="1:13">
      <c r="A325" s="269">
        <v>315</v>
      </c>
      <c r="B325" s="278" t="s">
        <v>460</v>
      </c>
      <c r="C325" s="279">
        <v>16.899999999999999</v>
      </c>
      <c r="D325" s="280">
        <v>17.166666666666668</v>
      </c>
      <c r="E325" s="280">
        <v>16.483333333333334</v>
      </c>
      <c r="F325" s="280">
        <v>16.066666666666666</v>
      </c>
      <c r="G325" s="280">
        <v>15.383333333333333</v>
      </c>
      <c r="H325" s="280">
        <v>17.583333333333336</v>
      </c>
      <c r="I325" s="280">
        <v>18.266666666666666</v>
      </c>
      <c r="J325" s="280">
        <v>18.683333333333337</v>
      </c>
      <c r="K325" s="278">
        <v>17.850000000000001</v>
      </c>
      <c r="L325" s="278">
        <v>16.75</v>
      </c>
      <c r="M325" s="278">
        <v>23.439579999999999</v>
      </c>
    </row>
    <row r="326" spans="1:13">
      <c r="A326" s="269">
        <v>316</v>
      </c>
      <c r="B326" s="278" t="s">
        <v>461</v>
      </c>
      <c r="C326" s="279">
        <v>149.80000000000001</v>
      </c>
      <c r="D326" s="280">
        <v>151.58333333333334</v>
      </c>
      <c r="E326" s="280">
        <v>147.2166666666667</v>
      </c>
      <c r="F326" s="280">
        <v>144.63333333333335</v>
      </c>
      <c r="G326" s="280">
        <v>140.26666666666671</v>
      </c>
      <c r="H326" s="280">
        <v>154.16666666666669</v>
      </c>
      <c r="I326" s="280">
        <v>158.5333333333333</v>
      </c>
      <c r="J326" s="280">
        <v>161.11666666666667</v>
      </c>
      <c r="K326" s="278">
        <v>155.94999999999999</v>
      </c>
      <c r="L326" s="278">
        <v>149</v>
      </c>
      <c r="M326" s="278">
        <v>2.9555699999999998</v>
      </c>
    </row>
    <row r="327" spans="1:13">
      <c r="A327" s="269">
        <v>317</v>
      </c>
      <c r="B327" s="278" t="s">
        <v>148</v>
      </c>
      <c r="C327" s="279">
        <v>95.7</v>
      </c>
      <c r="D327" s="280">
        <v>97.466666666666683</v>
      </c>
      <c r="E327" s="280">
        <v>93.53333333333336</v>
      </c>
      <c r="F327" s="280">
        <v>91.366666666666674</v>
      </c>
      <c r="G327" s="280">
        <v>87.433333333333351</v>
      </c>
      <c r="H327" s="280">
        <v>99.633333333333368</v>
      </c>
      <c r="I327" s="280">
        <v>103.56666666666668</v>
      </c>
      <c r="J327" s="280">
        <v>105.73333333333338</v>
      </c>
      <c r="K327" s="278">
        <v>101.4</v>
      </c>
      <c r="L327" s="278">
        <v>95.3</v>
      </c>
      <c r="M327" s="278">
        <v>171.19391999999999</v>
      </c>
    </row>
    <row r="328" spans="1:13">
      <c r="A328" s="269">
        <v>318</v>
      </c>
      <c r="B328" s="278" t="s">
        <v>472</v>
      </c>
      <c r="C328" s="279">
        <v>585</v>
      </c>
      <c r="D328" s="280">
        <v>596.48333333333323</v>
      </c>
      <c r="E328" s="280">
        <v>569.16666666666652</v>
      </c>
      <c r="F328" s="280">
        <v>553.33333333333326</v>
      </c>
      <c r="G328" s="280">
        <v>526.01666666666654</v>
      </c>
      <c r="H328" s="280">
        <v>612.31666666666649</v>
      </c>
      <c r="I328" s="280">
        <v>639.63333333333333</v>
      </c>
      <c r="J328" s="280">
        <v>655.46666666666647</v>
      </c>
      <c r="K328" s="278">
        <v>623.79999999999995</v>
      </c>
      <c r="L328" s="278">
        <v>580.65</v>
      </c>
      <c r="M328" s="278">
        <v>1.7600899999999999</v>
      </c>
    </row>
    <row r="329" spans="1:13">
      <c r="A329" s="269">
        <v>319</v>
      </c>
      <c r="B329" s="278" t="s">
        <v>269</v>
      </c>
      <c r="C329" s="279">
        <v>863.15</v>
      </c>
      <c r="D329" s="280">
        <v>860.2166666666667</v>
      </c>
      <c r="E329" s="280">
        <v>855.93333333333339</v>
      </c>
      <c r="F329" s="280">
        <v>848.7166666666667</v>
      </c>
      <c r="G329" s="280">
        <v>844.43333333333339</v>
      </c>
      <c r="H329" s="280">
        <v>867.43333333333339</v>
      </c>
      <c r="I329" s="280">
        <v>871.7166666666667</v>
      </c>
      <c r="J329" s="280">
        <v>878.93333333333339</v>
      </c>
      <c r="K329" s="278">
        <v>864.5</v>
      </c>
      <c r="L329" s="278">
        <v>853</v>
      </c>
      <c r="M329" s="278">
        <v>1.3380300000000001</v>
      </c>
    </row>
    <row r="330" spans="1:13">
      <c r="A330" s="269">
        <v>320</v>
      </c>
      <c r="B330" s="278" t="s">
        <v>149</v>
      </c>
      <c r="C330" s="279">
        <v>64128.1</v>
      </c>
      <c r="D330" s="280">
        <v>64528.166666666664</v>
      </c>
      <c r="E330" s="280">
        <v>63186.333333333328</v>
      </c>
      <c r="F330" s="280">
        <v>62244.566666666666</v>
      </c>
      <c r="G330" s="280">
        <v>60902.73333333333</v>
      </c>
      <c r="H330" s="280">
        <v>65469.933333333327</v>
      </c>
      <c r="I330" s="280">
        <v>66811.766666666663</v>
      </c>
      <c r="J330" s="280">
        <v>67753.533333333326</v>
      </c>
      <c r="K330" s="278">
        <v>65870</v>
      </c>
      <c r="L330" s="278">
        <v>63586.400000000001</v>
      </c>
      <c r="M330" s="278">
        <v>9.7379999999999994E-2</v>
      </c>
    </row>
    <row r="331" spans="1:13">
      <c r="A331" s="269">
        <v>321</v>
      </c>
      <c r="B331" s="278" t="s">
        <v>268</v>
      </c>
      <c r="C331" s="279">
        <v>41.75</v>
      </c>
      <c r="D331" s="280">
        <v>40.116666666666667</v>
      </c>
      <c r="E331" s="280">
        <v>37.883333333333333</v>
      </c>
      <c r="F331" s="280">
        <v>34.016666666666666</v>
      </c>
      <c r="G331" s="280">
        <v>31.783333333333331</v>
      </c>
      <c r="H331" s="280">
        <v>43.983333333333334</v>
      </c>
      <c r="I331" s="280">
        <v>46.216666666666669</v>
      </c>
      <c r="J331" s="280">
        <v>50.083333333333336</v>
      </c>
      <c r="K331" s="278">
        <v>42.35</v>
      </c>
      <c r="L331" s="278">
        <v>36.25</v>
      </c>
      <c r="M331" s="278">
        <v>229.46888000000001</v>
      </c>
    </row>
    <row r="332" spans="1:13">
      <c r="A332" s="269">
        <v>322</v>
      </c>
      <c r="B332" s="278" t="s">
        <v>150</v>
      </c>
      <c r="C332" s="279">
        <v>1112.75</v>
      </c>
      <c r="D332" s="280">
        <v>1118.2166666666665</v>
      </c>
      <c r="E332" s="280">
        <v>1091.833333333333</v>
      </c>
      <c r="F332" s="280">
        <v>1070.9166666666665</v>
      </c>
      <c r="G332" s="280">
        <v>1044.5333333333331</v>
      </c>
      <c r="H332" s="280">
        <v>1139.133333333333</v>
      </c>
      <c r="I332" s="280">
        <v>1165.5166666666667</v>
      </c>
      <c r="J332" s="280">
        <v>1186.4333333333329</v>
      </c>
      <c r="K332" s="278">
        <v>1144.5999999999999</v>
      </c>
      <c r="L332" s="278">
        <v>1097.3</v>
      </c>
      <c r="M332" s="278">
        <v>33.386319999999998</v>
      </c>
    </row>
    <row r="333" spans="1:13">
      <c r="A333" s="269">
        <v>323</v>
      </c>
      <c r="B333" s="278" t="s">
        <v>3163</v>
      </c>
      <c r="C333" s="279">
        <v>312.14999999999998</v>
      </c>
      <c r="D333" s="280">
        <v>313.31666666666666</v>
      </c>
      <c r="E333" s="280">
        <v>306.63333333333333</v>
      </c>
      <c r="F333" s="280">
        <v>301.11666666666667</v>
      </c>
      <c r="G333" s="280">
        <v>294.43333333333334</v>
      </c>
      <c r="H333" s="280">
        <v>318.83333333333331</v>
      </c>
      <c r="I333" s="280">
        <v>325.51666666666659</v>
      </c>
      <c r="J333" s="280">
        <v>331.0333333333333</v>
      </c>
      <c r="K333" s="278">
        <v>320</v>
      </c>
      <c r="L333" s="278">
        <v>307.8</v>
      </c>
      <c r="M333" s="278">
        <v>28.747890000000002</v>
      </c>
    </row>
    <row r="334" spans="1:13">
      <c r="A334" s="269">
        <v>324</v>
      </c>
      <c r="B334" s="278" t="s">
        <v>270</v>
      </c>
      <c r="C334" s="279">
        <v>628.35</v>
      </c>
      <c r="D334" s="280">
        <v>633.25</v>
      </c>
      <c r="E334" s="280">
        <v>615.1</v>
      </c>
      <c r="F334" s="280">
        <v>601.85</v>
      </c>
      <c r="G334" s="280">
        <v>583.70000000000005</v>
      </c>
      <c r="H334" s="280">
        <v>646.5</v>
      </c>
      <c r="I334" s="280">
        <v>664.65000000000009</v>
      </c>
      <c r="J334" s="280">
        <v>677.9</v>
      </c>
      <c r="K334" s="278">
        <v>651.4</v>
      </c>
      <c r="L334" s="278">
        <v>620</v>
      </c>
      <c r="M334" s="278">
        <v>3.3723999999999998</v>
      </c>
    </row>
    <row r="335" spans="1:13">
      <c r="A335" s="269">
        <v>325</v>
      </c>
      <c r="B335" s="278" t="s">
        <v>151</v>
      </c>
      <c r="C335" s="279">
        <v>32.25</v>
      </c>
      <c r="D335" s="280">
        <v>32.9</v>
      </c>
      <c r="E335" s="280">
        <v>31.449999999999996</v>
      </c>
      <c r="F335" s="280">
        <v>30.65</v>
      </c>
      <c r="G335" s="280">
        <v>29.199999999999996</v>
      </c>
      <c r="H335" s="280">
        <v>33.699999999999996</v>
      </c>
      <c r="I335" s="280">
        <v>35.15</v>
      </c>
      <c r="J335" s="280">
        <v>35.949999999999996</v>
      </c>
      <c r="K335" s="278">
        <v>34.35</v>
      </c>
      <c r="L335" s="278">
        <v>32.1</v>
      </c>
      <c r="M335" s="278">
        <v>281.73572000000001</v>
      </c>
    </row>
    <row r="336" spans="1:13">
      <c r="A336" s="269">
        <v>326</v>
      </c>
      <c r="B336" s="278" t="s">
        <v>262</v>
      </c>
      <c r="C336" s="279">
        <v>2712.05</v>
      </c>
      <c r="D336" s="280">
        <v>2772.1833333333329</v>
      </c>
      <c r="E336" s="280">
        <v>2604.3666666666659</v>
      </c>
      <c r="F336" s="280">
        <v>2496.6833333333329</v>
      </c>
      <c r="G336" s="280">
        <v>2328.8666666666659</v>
      </c>
      <c r="H336" s="280">
        <v>2879.8666666666659</v>
      </c>
      <c r="I336" s="280">
        <v>3047.6833333333325</v>
      </c>
      <c r="J336" s="280">
        <v>3155.3666666666659</v>
      </c>
      <c r="K336" s="278">
        <v>2940</v>
      </c>
      <c r="L336" s="278">
        <v>2664.5</v>
      </c>
      <c r="M336" s="278">
        <v>7.4628300000000003</v>
      </c>
    </row>
    <row r="337" spans="1:13">
      <c r="A337" s="269">
        <v>327</v>
      </c>
      <c r="B337" s="278" t="s">
        <v>479</v>
      </c>
      <c r="C337" s="279">
        <v>1587.9</v>
      </c>
      <c r="D337" s="280">
        <v>1602.7666666666667</v>
      </c>
      <c r="E337" s="280">
        <v>1565.5333333333333</v>
      </c>
      <c r="F337" s="280">
        <v>1543.1666666666667</v>
      </c>
      <c r="G337" s="280">
        <v>1505.9333333333334</v>
      </c>
      <c r="H337" s="280">
        <v>1625.1333333333332</v>
      </c>
      <c r="I337" s="280">
        <v>1662.3666666666663</v>
      </c>
      <c r="J337" s="280">
        <v>1684.7333333333331</v>
      </c>
      <c r="K337" s="278">
        <v>1640</v>
      </c>
      <c r="L337" s="278">
        <v>1580.4</v>
      </c>
      <c r="M337" s="278">
        <v>1.36293</v>
      </c>
    </row>
    <row r="338" spans="1:13">
      <c r="A338" s="269">
        <v>328</v>
      </c>
      <c r="B338" s="278" t="s">
        <v>152</v>
      </c>
      <c r="C338" s="279">
        <v>24.25</v>
      </c>
      <c r="D338" s="280">
        <v>24.766666666666666</v>
      </c>
      <c r="E338" s="280">
        <v>23.633333333333333</v>
      </c>
      <c r="F338" s="280">
        <v>23.016666666666666</v>
      </c>
      <c r="G338" s="280">
        <v>21.883333333333333</v>
      </c>
      <c r="H338" s="280">
        <v>25.383333333333333</v>
      </c>
      <c r="I338" s="280">
        <v>26.516666666666666</v>
      </c>
      <c r="J338" s="280">
        <v>27.133333333333333</v>
      </c>
      <c r="K338" s="278">
        <v>25.9</v>
      </c>
      <c r="L338" s="278">
        <v>24.15</v>
      </c>
      <c r="M338" s="278">
        <v>225.08792</v>
      </c>
    </row>
    <row r="339" spans="1:13">
      <c r="A339" s="269">
        <v>329</v>
      </c>
      <c r="B339" s="278" t="s">
        <v>478</v>
      </c>
      <c r="C339" s="279">
        <v>47.7</v>
      </c>
      <c r="D339" s="280">
        <v>48.883333333333326</v>
      </c>
      <c r="E339" s="280">
        <v>45.866666666666653</v>
      </c>
      <c r="F339" s="280">
        <v>44.033333333333324</v>
      </c>
      <c r="G339" s="280">
        <v>41.016666666666652</v>
      </c>
      <c r="H339" s="280">
        <v>50.716666666666654</v>
      </c>
      <c r="I339" s="280">
        <v>53.733333333333334</v>
      </c>
      <c r="J339" s="280">
        <v>55.566666666666656</v>
      </c>
      <c r="K339" s="278">
        <v>51.9</v>
      </c>
      <c r="L339" s="278">
        <v>47.05</v>
      </c>
      <c r="M339" s="278">
        <v>4.7795699999999997</v>
      </c>
    </row>
    <row r="340" spans="1:13">
      <c r="A340" s="269">
        <v>330</v>
      </c>
      <c r="B340" s="278" t="s">
        <v>153</v>
      </c>
      <c r="C340" s="279">
        <v>32.1</v>
      </c>
      <c r="D340" s="280">
        <v>32.933333333333337</v>
      </c>
      <c r="E340" s="280">
        <v>30.916666666666671</v>
      </c>
      <c r="F340" s="280">
        <v>29.733333333333334</v>
      </c>
      <c r="G340" s="280">
        <v>27.716666666666669</v>
      </c>
      <c r="H340" s="280">
        <v>34.116666666666674</v>
      </c>
      <c r="I340" s="280">
        <v>36.13333333333334</v>
      </c>
      <c r="J340" s="280">
        <v>37.316666666666677</v>
      </c>
      <c r="K340" s="278">
        <v>34.950000000000003</v>
      </c>
      <c r="L340" s="278">
        <v>31.75</v>
      </c>
      <c r="M340" s="278">
        <v>704.59459000000004</v>
      </c>
    </row>
    <row r="341" spans="1:13">
      <c r="A341" s="269">
        <v>331</v>
      </c>
      <c r="B341" s="278" t="s">
        <v>474</v>
      </c>
      <c r="C341" s="279">
        <v>447.05</v>
      </c>
      <c r="D341" s="280">
        <v>451.81666666666666</v>
      </c>
      <c r="E341" s="280">
        <v>440.33333333333331</v>
      </c>
      <c r="F341" s="280">
        <v>433.61666666666667</v>
      </c>
      <c r="G341" s="280">
        <v>422.13333333333333</v>
      </c>
      <c r="H341" s="280">
        <v>458.5333333333333</v>
      </c>
      <c r="I341" s="280">
        <v>470.01666666666665</v>
      </c>
      <c r="J341" s="280">
        <v>476.73333333333329</v>
      </c>
      <c r="K341" s="278">
        <v>463.3</v>
      </c>
      <c r="L341" s="278">
        <v>445.1</v>
      </c>
      <c r="M341" s="278">
        <v>0.80523999999999996</v>
      </c>
    </row>
    <row r="342" spans="1:13">
      <c r="A342" s="269">
        <v>332</v>
      </c>
      <c r="B342" s="278" t="s">
        <v>154</v>
      </c>
      <c r="C342" s="279">
        <v>16707.95</v>
      </c>
      <c r="D342" s="280">
        <v>16695.7</v>
      </c>
      <c r="E342" s="280">
        <v>16531.400000000001</v>
      </c>
      <c r="F342" s="280">
        <v>16354.850000000002</v>
      </c>
      <c r="G342" s="280">
        <v>16190.550000000003</v>
      </c>
      <c r="H342" s="280">
        <v>16872.25</v>
      </c>
      <c r="I342" s="280">
        <v>17036.549999999996</v>
      </c>
      <c r="J342" s="280">
        <v>17213.099999999999</v>
      </c>
      <c r="K342" s="278">
        <v>16860</v>
      </c>
      <c r="L342" s="278">
        <v>16519.150000000001</v>
      </c>
      <c r="M342" s="278">
        <v>2.0108600000000001</v>
      </c>
    </row>
    <row r="343" spans="1:13">
      <c r="A343" s="269">
        <v>333</v>
      </c>
      <c r="B343" s="278" t="s">
        <v>3183</v>
      </c>
      <c r="C343" s="279">
        <v>45.15</v>
      </c>
      <c r="D343" s="280">
        <v>46.583333333333336</v>
      </c>
      <c r="E343" s="280">
        <v>43.516666666666673</v>
      </c>
      <c r="F343" s="280">
        <v>41.88333333333334</v>
      </c>
      <c r="G343" s="280">
        <v>38.816666666666677</v>
      </c>
      <c r="H343" s="280">
        <v>48.216666666666669</v>
      </c>
      <c r="I343" s="280">
        <v>51.283333333333331</v>
      </c>
      <c r="J343" s="280">
        <v>52.916666666666664</v>
      </c>
      <c r="K343" s="278">
        <v>49.65</v>
      </c>
      <c r="L343" s="278">
        <v>44.95</v>
      </c>
      <c r="M343" s="278">
        <v>125.47073</v>
      </c>
    </row>
    <row r="344" spans="1:13">
      <c r="A344" s="269">
        <v>334</v>
      </c>
      <c r="B344" s="278" t="s">
        <v>477</v>
      </c>
      <c r="C344" s="279">
        <v>29.05</v>
      </c>
      <c r="D344" s="280">
        <v>29.349999999999998</v>
      </c>
      <c r="E344" s="280">
        <v>28.699999999999996</v>
      </c>
      <c r="F344" s="280">
        <v>28.349999999999998</v>
      </c>
      <c r="G344" s="280">
        <v>27.699999999999996</v>
      </c>
      <c r="H344" s="280">
        <v>29.699999999999996</v>
      </c>
      <c r="I344" s="280">
        <v>30.349999999999994</v>
      </c>
      <c r="J344" s="280">
        <v>30.699999999999996</v>
      </c>
      <c r="K344" s="278">
        <v>30</v>
      </c>
      <c r="L344" s="278">
        <v>29</v>
      </c>
      <c r="M344" s="278">
        <v>9.1581499999999991</v>
      </c>
    </row>
    <row r="345" spans="1:13">
      <c r="A345" s="269">
        <v>335</v>
      </c>
      <c r="B345" s="278" t="s">
        <v>476</v>
      </c>
      <c r="C345" s="279">
        <v>270.89999999999998</v>
      </c>
      <c r="D345" s="280">
        <v>272.63333333333333</v>
      </c>
      <c r="E345" s="280">
        <v>268.26666666666665</v>
      </c>
      <c r="F345" s="280">
        <v>265.63333333333333</v>
      </c>
      <c r="G345" s="280">
        <v>261.26666666666665</v>
      </c>
      <c r="H345" s="280">
        <v>275.26666666666665</v>
      </c>
      <c r="I345" s="280">
        <v>279.63333333333333</v>
      </c>
      <c r="J345" s="280">
        <v>282.26666666666665</v>
      </c>
      <c r="K345" s="278">
        <v>277</v>
      </c>
      <c r="L345" s="278">
        <v>270</v>
      </c>
      <c r="M345" s="278">
        <v>1.03217</v>
      </c>
    </row>
    <row r="346" spans="1:13">
      <c r="A346" s="269">
        <v>336</v>
      </c>
      <c r="B346" s="278" t="s">
        <v>271</v>
      </c>
      <c r="C346" s="279">
        <v>20.55</v>
      </c>
      <c r="D346" s="280">
        <v>20.766666666666666</v>
      </c>
      <c r="E346" s="280">
        <v>20.283333333333331</v>
      </c>
      <c r="F346" s="280">
        <v>20.016666666666666</v>
      </c>
      <c r="G346" s="280">
        <v>19.533333333333331</v>
      </c>
      <c r="H346" s="280">
        <v>21.033333333333331</v>
      </c>
      <c r="I346" s="280">
        <v>21.516666666666666</v>
      </c>
      <c r="J346" s="280">
        <v>21.783333333333331</v>
      </c>
      <c r="K346" s="278">
        <v>21.25</v>
      </c>
      <c r="L346" s="278">
        <v>20.5</v>
      </c>
      <c r="M346" s="278">
        <v>98.228080000000006</v>
      </c>
    </row>
    <row r="347" spans="1:13">
      <c r="A347" s="269">
        <v>337</v>
      </c>
      <c r="B347" s="278" t="s">
        <v>284</v>
      </c>
      <c r="C347" s="279">
        <v>120.75</v>
      </c>
      <c r="D347" s="280">
        <v>121.98333333333333</v>
      </c>
      <c r="E347" s="280">
        <v>119.06666666666666</v>
      </c>
      <c r="F347" s="280">
        <v>117.38333333333333</v>
      </c>
      <c r="G347" s="280">
        <v>114.46666666666665</v>
      </c>
      <c r="H347" s="280">
        <v>123.66666666666667</v>
      </c>
      <c r="I347" s="280">
        <v>126.58333333333333</v>
      </c>
      <c r="J347" s="280">
        <v>128.26666666666668</v>
      </c>
      <c r="K347" s="278">
        <v>124.9</v>
      </c>
      <c r="L347" s="278">
        <v>120.3</v>
      </c>
      <c r="M347" s="278">
        <v>3.1692999999999998</v>
      </c>
    </row>
    <row r="348" spans="1:13">
      <c r="A348" s="269">
        <v>338</v>
      </c>
      <c r="B348" s="278" t="s">
        <v>155</v>
      </c>
      <c r="C348" s="279">
        <v>1387.9</v>
      </c>
      <c r="D348" s="280">
        <v>1391.8333333333333</v>
      </c>
      <c r="E348" s="280">
        <v>1350.9666666666665</v>
      </c>
      <c r="F348" s="280">
        <v>1314.0333333333333</v>
      </c>
      <c r="G348" s="280">
        <v>1273.1666666666665</v>
      </c>
      <c r="H348" s="280">
        <v>1428.7666666666664</v>
      </c>
      <c r="I348" s="280">
        <v>1469.6333333333332</v>
      </c>
      <c r="J348" s="280">
        <v>1506.5666666666664</v>
      </c>
      <c r="K348" s="278">
        <v>1432.7</v>
      </c>
      <c r="L348" s="278">
        <v>1354.9</v>
      </c>
      <c r="M348" s="278">
        <v>9.0218799999999995</v>
      </c>
    </row>
    <row r="349" spans="1:13">
      <c r="A349" s="269">
        <v>339</v>
      </c>
      <c r="B349" s="278" t="s">
        <v>480</v>
      </c>
      <c r="C349" s="279">
        <v>1121.9000000000001</v>
      </c>
      <c r="D349" s="280">
        <v>1129.6333333333334</v>
      </c>
      <c r="E349" s="280">
        <v>1103.2666666666669</v>
      </c>
      <c r="F349" s="280">
        <v>1084.6333333333334</v>
      </c>
      <c r="G349" s="280">
        <v>1058.2666666666669</v>
      </c>
      <c r="H349" s="280">
        <v>1148.2666666666669</v>
      </c>
      <c r="I349" s="280">
        <v>1174.6333333333332</v>
      </c>
      <c r="J349" s="280">
        <v>1193.2666666666669</v>
      </c>
      <c r="K349" s="278">
        <v>1156</v>
      </c>
      <c r="L349" s="278">
        <v>1111</v>
      </c>
      <c r="M349" s="278">
        <v>0.1051</v>
      </c>
    </row>
    <row r="350" spans="1:13">
      <c r="A350" s="269">
        <v>340</v>
      </c>
      <c r="B350" s="278" t="s">
        <v>475</v>
      </c>
      <c r="C350" s="279">
        <v>49.35</v>
      </c>
      <c r="D350" s="280">
        <v>50.083333333333336</v>
      </c>
      <c r="E350" s="280">
        <v>48.31666666666667</v>
      </c>
      <c r="F350" s="280">
        <v>47.283333333333331</v>
      </c>
      <c r="G350" s="280">
        <v>45.516666666666666</v>
      </c>
      <c r="H350" s="280">
        <v>51.116666666666674</v>
      </c>
      <c r="I350" s="280">
        <v>52.88333333333334</v>
      </c>
      <c r="J350" s="280">
        <v>53.916666666666679</v>
      </c>
      <c r="K350" s="278">
        <v>51.85</v>
      </c>
      <c r="L350" s="278">
        <v>49.05</v>
      </c>
      <c r="M350" s="278">
        <v>32.895090000000003</v>
      </c>
    </row>
    <row r="351" spans="1:13">
      <c r="A351" s="269">
        <v>341</v>
      </c>
      <c r="B351" s="278" t="s">
        <v>156</v>
      </c>
      <c r="C351" s="279">
        <v>87.25</v>
      </c>
      <c r="D351" s="280">
        <v>87.600000000000009</v>
      </c>
      <c r="E351" s="280">
        <v>85.450000000000017</v>
      </c>
      <c r="F351" s="280">
        <v>83.65</v>
      </c>
      <c r="G351" s="280">
        <v>81.500000000000014</v>
      </c>
      <c r="H351" s="280">
        <v>89.40000000000002</v>
      </c>
      <c r="I351" s="280">
        <v>91.550000000000026</v>
      </c>
      <c r="J351" s="280">
        <v>93.350000000000023</v>
      </c>
      <c r="K351" s="278">
        <v>89.75</v>
      </c>
      <c r="L351" s="278">
        <v>85.8</v>
      </c>
      <c r="M351" s="278">
        <v>132.8854</v>
      </c>
    </row>
    <row r="352" spans="1:13">
      <c r="A352" s="269">
        <v>342</v>
      </c>
      <c r="B352" s="278" t="s">
        <v>157</v>
      </c>
      <c r="C352" s="279">
        <v>97.05</v>
      </c>
      <c r="D352" s="280">
        <v>99.2</v>
      </c>
      <c r="E352" s="280">
        <v>94.600000000000009</v>
      </c>
      <c r="F352" s="280">
        <v>92.15</v>
      </c>
      <c r="G352" s="280">
        <v>87.550000000000011</v>
      </c>
      <c r="H352" s="280">
        <v>101.65</v>
      </c>
      <c r="I352" s="280">
        <v>106.25</v>
      </c>
      <c r="J352" s="280">
        <v>108.7</v>
      </c>
      <c r="K352" s="278">
        <v>103.8</v>
      </c>
      <c r="L352" s="278">
        <v>96.75</v>
      </c>
      <c r="M352" s="278">
        <v>240.55053000000001</v>
      </c>
    </row>
    <row r="353" spans="1:13">
      <c r="A353" s="269">
        <v>343</v>
      </c>
      <c r="B353" s="278" t="s">
        <v>272</v>
      </c>
      <c r="C353" s="279">
        <v>383.2</v>
      </c>
      <c r="D353" s="280">
        <v>386.4666666666667</v>
      </c>
      <c r="E353" s="280">
        <v>376.73333333333341</v>
      </c>
      <c r="F353" s="280">
        <v>370.26666666666671</v>
      </c>
      <c r="G353" s="280">
        <v>360.53333333333342</v>
      </c>
      <c r="H353" s="280">
        <v>392.93333333333339</v>
      </c>
      <c r="I353" s="280">
        <v>402.66666666666674</v>
      </c>
      <c r="J353" s="280">
        <v>409.13333333333338</v>
      </c>
      <c r="K353" s="278">
        <v>396.2</v>
      </c>
      <c r="L353" s="278">
        <v>380</v>
      </c>
      <c r="M353" s="278">
        <v>3.7618</v>
      </c>
    </row>
    <row r="354" spans="1:13">
      <c r="A354" s="269">
        <v>344</v>
      </c>
      <c r="B354" s="278" t="s">
        <v>273</v>
      </c>
      <c r="C354" s="279">
        <v>2710.55</v>
      </c>
      <c r="D354" s="280">
        <v>2710.1833333333334</v>
      </c>
      <c r="E354" s="280">
        <v>2650.3666666666668</v>
      </c>
      <c r="F354" s="280">
        <v>2590.1833333333334</v>
      </c>
      <c r="G354" s="280">
        <v>2530.3666666666668</v>
      </c>
      <c r="H354" s="280">
        <v>2770.3666666666668</v>
      </c>
      <c r="I354" s="280">
        <v>2830.1833333333334</v>
      </c>
      <c r="J354" s="280">
        <v>2890.3666666666668</v>
      </c>
      <c r="K354" s="278">
        <v>2770</v>
      </c>
      <c r="L354" s="278">
        <v>2650</v>
      </c>
      <c r="M354" s="278">
        <v>0.55754000000000004</v>
      </c>
    </row>
    <row r="355" spans="1:13">
      <c r="A355" s="269">
        <v>345</v>
      </c>
      <c r="B355" s="278" t="s">
        <v>158</v>
      </c>
      <c r="C355" s="279">
        <v>100.55</v>
      </c>
      <c r="D355" s="280">
        <v>100.88333333333333</v>
      </c>
      <c r="E355" s="280">
        <v>98.266666666666652</v>
      </c>
      <c r="F355" s="280">
        <v>95.98333333333332</v>
      </c>
      <c r="G355" s="280">
        <v>93.366666666666646</v>
      </c>
      <c r="H355" s="280">
        <v>103.16666666666666</v>
      </c>
      <c r="I355" s="280">
        <v>105.78333333333333</v>
      </c>
      <c r="J355" s="280">
        <v>108.06666666666666</v>
      </c>
      <c r="K355" s="278">
        <v>103.5</v>
      </c>
      <c r="L355" s="278">
        <v>98.6</v>
      </c>
      <c r="M355" s="278">
        <v>15.570169999999999</v>
      </c>
    </row>
    <row r="356" spans="1:13">
      <c r="A356" s="269">
        <v>346</v>
      </c>
      <c r="B356" s="278" t="s">
        <v>481</v>
      </c>
      <c r="C356" s="279">
        <v>216.3</v>
      </c>
      <c r="D356" s="280">
        <v>216.35</v>
      </c>
      <c r="E356" s="280">
        <v>215.85</v>
      </c>
      <c r="F356" s="280">
        <v>215.4</v>
      </c>
      <c r="G356" s="280">
        <v>214.9</v>
      </c>
      <c r="H356" s="280">
        <v>216.79999999999998</v>
      </c>
      <c r="I356" s="280">
        <v>217.29999999999998</v>
      </c>
      <c r="J356" s="280">
        <v>217.74999999999997</v>
      </c>
      <c r="K356" s="278">
        <v>216.85</v>
      </c>
      <c r="L356" s="278">
        <v>215.9</v>
      </c>
      <c r="M356" s="278">
        <v>16.7164</v>
      </c>
    </row>
    <row r="357" spans="1:13">
      <c r="A357" s="269">
        <v>347</v>
      </c>
      <c r="B357" s="278" t="s">
        <v>159</v>
      </c>
      <c r="C357" s="279">
        <v>83.1</v>
      </c>
      <c r="D357" s="280">
        <v>84.100000000000009</v>
      </c>
      <c r="E357" s="280">
        <v>81.550000000000011</v>
      </c>
      <c r="F357" s="280">
        <v>80</v>
      </c>
      <c r="G357" s="280">
        <v>77.45</v>
      </c>
      <c r="H357" s="280">
        <v>85.65000000000002</v>
      </c>
      <c r="I357" s="280">
        <v>88.2</v>
      </c>
      <c r="J357" s="280">
        <v>89.750000000000028</v>
      </c>
      <c r="K357" s="278">
        <v>86.65</v>
      </c>
      <c r="L357" s="278">
        <v>82.55</v>
      </c>
      <c r="M357" s="278">
        <v>330.82695999999999</v>
      </c>
    </row>
    <row r="358" spans="1:13">
      <c r="A358" s="269">
        <v>348</v>
      </c>
      <c r="B358" s="278" t="s">
        <v>482</v>
      </c>
      <c r="C358" s="279">
        <v>70.5</v>
      </c>
      <c r="D358" s="280">
        <v>71.166666666666671</v>
      </c>
      <c r="E358" s="280">
        <v>68.333333333333343</v>
      </c>
      <c r="F358" s="280">
        <v>66.166666666666671</v>
      </c>
      <c r="G358" s="280">
        <v>63.333333333333343</v>
      </c>
      <c r="H358" s="280">
        <v>73.333333333333343</v>
      </c>
      <c r="I358" s="280">
        <v>76.166666666666686</v>
      </c>
      <c r="J358" s="280">
        <v>78.333333333333343</v>
      </c>
      <c r="K358" s="278">
        <v>74</v>
      </c>
      <c r="L358" s="278">
        <v>69</v>
      </c>
      <c r="M358" s="278">
        <v>4.95817</v>
      </c>
    </row>
    <row r="359" spans="1:13">
      <c r="A359" s="269">
        <v>349</v>
      </c>
      <c r="B359" s="278" t="s">
        <v>483</v>
      </c>
      <c r="C359" s="279">
        <v>185.35</v>
      </c>
      <c r="D359" s="280">
        <v>185.04999999999998</v>
      </c>
      <c r="E359" s="280">
        <v>180.54999999999995</v>
      </c>
      <c r="F359" s="280">
        <v>175.74999999999997</v>
      </c>
      <c r="G359" s="280">
        <v>171.24999999999994</v>
      </c>
      <c r="H359" s="280">
        <v>189.84999999999997</v>
      </c>
      <c r="I359" s="280">
        <v>194.35000000000002</v>
      </c>
      <c r="J359" s="280">
        <v>199.14999999999998</v>
      </c>
      <c r="K359" s="278">
        <v>189.55</v>
      </c>
      <c r="L359" s="278">
        <v>180.25</v>
      </c>
      <c r="M359" s="278">
        <v>4.0537599999999996</v>
      </c>
    </row>
    <row r="360" spans="1:13">
      <c r="A360" s="269">
        <v>350</v>
      </c>
      <c r="B360" s="278" t="s">
        <v>484</v>
      </c>
      <c r="C360" s="279">
        <v>168.65</v>
      </c>
      <c r="D360" s="280">
        <v>169.98333333333332</v>
      </c>
      <c r="E360" s="280">
        <v>163.96666666666664</v>
      </c>
      <c r="F360" s="280">
        <v>159.28333333333333</v>
      </c>
      <c r="G360" s="280">
        <v>153.26666666666665</v>
      </c>
      <c r="H360" s="280">
        <v>174.66666666666663</v>
      </c>
      <c r="I360" s="280">
        <v>180.68333333333334</v>
      </c>
      <c r="J360" s="280">
        <v>185.36666666666662</v>
      </c>
      <c r="K360" s="278">
        <v>176</v>
      </c>
      <c r="L360" s="278">
        <v>165.3</v>
      </c>
      <c r="M360" s="278">
        <v>0.45923999999999998</v>
      </c>
    </row>
    <row r="361" spans="1:13">
      <c r="A361" s="269">
        <v>351</v>
      </c>
      <c r="B361" s="278" t="s">
        <v>160</v>
      </c>
      <c r="C361" s="279">
        <v>20753.900000000001</v>
      </c>
      <c r="D361" s="280">
        <v>20335.916666666668</v>
      </c>
      <c r="E361" s="280">
        <v>19477.983333333337</v>
      </c>
      <c r="F361" s="280">
        <v>18202.066666666669</v>
      </c>
      <c r="G361" s="280">
        <v>17344.133333333339</v>
      </c>
      <c r="H361" s="280">
        <v>21611.833333333336</v>
      </c>
      <c r="I361" s="280">
        <v>22469.766666666663</v>
      </c>
      <c r="J361" s="280">
        <v>23745.683333333334</v>
      </c>
      <c r="K361" s="278">
        <v>21193.85</v>
      </c>
      <c r="L361" s="278">
        <v>19060</v>
      </c>
      <c r="M361" s="278">
        <v>2.0421800000000001</v>
      </c>
    </row>
    <row r="362" spans="1:13">
      <c r="A362" s="269">
        <v>352</v>
      </c>
      <c r="B362" s="278" t="s">
        <v>488</v>
      </c>
      <c r="C362" s="279">
        <v>104.2</v>
      </c>
      <c r="D362" s="280">
        <v>102.16666666666667</v>
      </c>
      <c r="E362" s="280">
        <v>98.833333333333343</v>
      </c>
      <c r="F362" s="280">
        <v>93.466666666666669</v>
      </c>
      <c r="G362" s="280">
        <v>90.13333333333334</v>
      </c>
      <c r="H362" s="280">
        <v>107.53333333333335</v>
      </c>
      <c r="I362" s="280">
        <v>110.86666666666669</v>
      </c>
      <c r="J362" s="280">
        <v>116.23333333333335</v>
      </c>
      <c r="K362" s="278">
        <v>105.5</v>
      </c>
      <c r="L362" s="278">
        <v>96.8</v>
      </c>
      <c r="M362" s="278">
        <v>15.03023</v>
      </c>
    </row>
    <row r="363" spans="1:13">
      <c r="A363" s="269">
        <v>353</v>
      </c>
      <c r="B363" s="278" t="s">
        <v>485</v>
      </c>
      <c r="C363" s="279">
        <v>16.600000000000001</v>
      </c>
      <c r="D363" s="280">
        <v>16.833333333333332</v>
      </c>
      <c r="E363" s="280">
        <v>16.266666666666666</v>
      </c>
      <c r="F363" s="280">
        <v>15.933333333333334</v>
      </c>
      <c r="G363" s="280">
        <v>15.366666666666667</v>
      </c>
      <c r="H363" s="280">
        <v>17.166666666666664</v>
      </c>
      <c r="I363" s="280">
        <v>17.733333333333334</v>
      </c>
      <c r="J363" s="280">
        <v>18.066666666666663</v>
      </c>
      <c r="K363" s="278">
        <v>17.399999999999999</v>
      </c>
      <c r="L363" s="278">
        <v>16.5</v>
      </c>
      <c r="M363" s="278">
        <v>20.361499999999999</v>
      </c>
    </row>
    <row r="364" spans="1:13">
      <c r="A364" s="269">
        <v>354</v>
      </c>
      <c r="B364" s="278" t="s">
        <v>161</v>
      </c>
      <c r="C364" s="279">
        <v>1240.4000000000001</v>
      </c>
      <c r="D364" s="280">
        <v>1253.4666666666667</v>
      </c>
      <c r="E364" s="280">
        <v>1211.9333333333334</v>
      </c>
      <c r="F364" s="280">
        <v>1183.4666666666667</v>
      </c>
      <c r="G364" s="280">
        <v>1141.9333333333334</v>
      </c>
      <c r="H364" s="280">
        <v>1281.9333333333334</v>
      </c>
      <c r="I364" s="280">
        <v>1323.4666666666667</v>
      </c>
      <c r="J364" s="280">
        <v>1351.9333333333334</v>
      </c>
      <c r="K364" s="278">
        <v>1295</v>
      </c>
      <c r="L364" s="278">
        <v>1225</v>
      </c>
      <c r="M364" s="278">
        <v>23.052299999999999</v>
      </c>
    </row>
    <row r="365" spans="1:13">
      <c r="A365" s="269">
        <v>355</v>
      </c>
      <c r="B365" s="278" t="s">
        <v>489</v>
      </c>
      <c r="C365" s="279">
        <v>612.1</v>
      </c>
      <c r="D365" s="280">
        <v>609.9666666666667</v>
      </c>
      <c r="E365" s="280">
        <v>603.98333333333335</v>
      </c>
      <c r="F365" s="280">
        <v>595.86666666666667</v>
      </c>
      <c r="G365" s="280">
        <v>589.88333333333333</v>
      </c>
      <c r="H365" s="280">
        <v>618.08333333333337</v>
      </c>
      <c r="I365" s="280">
        <v>624.06666666666672</v>
      </c>
      <c r="J365" s="280">
        <v>632.18333333333339</v>
      </c>
      <c r="K365" s="278">
        <v>615.95000000000005</v>
      </c>
      <c r="L365" s="278">
        <v>601.85</v>
      </c>
      <c r="M365" s="278">
        <v>0.71262999999999999</v>
      </c>
    </row>
    <row r="366" spans="1:13">
      <c r="A366" s="269">
        <v>356</v>
      </c>
      <c r="B366" s="278" t="s">
        <v>162</v>
      </c>
      <c r="C366" s="279">
        <v>262.64999999999998</v>
      </c>
      <c r="D366" s="280">
        <v>263.38333333333333</v>
      </c>
      <c r="E366" s="280">
        <v>259.26666666666665</v>
      </c>
      <c r="F366" s="280">
        <v>255.88333333333333</v>
      </c>
      <c r="G366" s="280">
        <v>251.76666666666665</v>
      </c>
      <c r="H366" s="280">
        <v>266.76666666666665</v>
      </c>
      <c r="I366" s="280">
        <v>270.88333333333333</v>
      </c>
      <c r="J366" s="280">
        <v>274.26666666666665</v>
      </c>
      <c r="K366" s="278">
        <v>267.5</v>
      </c>
      <c r="L366" s="278">
        <v>260</v>
      </c>
      <c r="M366" s="278">
        <v>49.215209999999999</v>
      </c>
    </row>
    <row r="367" spans="1:13">
      <c r="A367" s="269">
        <v>357</v>
      </c>
      <c r="B367" s="278" t="s">
        <v>163</v>
      </c>
      <c r="C367" s="279">
        <v>87.95</v>
      </c>
      <c r="D367" s="280">
        <v>88.966666666666654</v>
      </c>
      <c r="E367" s="280">
        <v>85.983333333333306</v>
      </c>
      <c r="F367" s="280">
        <v>84.016666666666652</v>
      </c>
      <c r="G367" s="280">
        <v>81.033333333333303</v>
      </c>
      <c r="H367" s="280">
        <v>90.933333333333309</v>
      </c>
      <c r="I367" s="280">
        <v>93.916666666666657</v>
      </c>
      <c r="J367" s="280">
        <v>95.883333333333312</v>
      </c>
      <c r="K367" s="278">
        <v>91.95</v>
      </c>
      <c r="L367" s="278">
        <v>87</v>
      </c>
      <c r="M367" s="278">
        <v>105.00702</v>
      </c>
    </row>
    <row r="368" spans="1:13">
      <c r="A368" s="269">
        <v>358</v>
      </c>
      <c r="B368" s="278" t="s">
        <v>276</v>
      </c>
      <c r="C368" s="279">
        <v>3990.8</v>
      </c>
      <c r="D368" s="280">
        <v>4001.6</v>
      </c>
      <c r="E368" s="280">
        <v>3969.6499999999996</v>
      </c>
      <c r="F368" s="280">
        <v>3948.4999999999995</v>
      </c>
      <c r="G368" s="280">
        <v>3916.5499999999993</v>
      </c>
      <c r="H368" s="280">
        <v>4022.75</v>
      </c>
      <c r="I368" s="280">
        <v>4054.7</v>
      </c>
      <c r="J368" s="280">
        <v>4075.8500000000004</v>
      </c>
      <c r="K368" s="278">
        <v>4033.55</v>
      </c>
      <c r="L368" s="278">
        <v>3980.45</v>
      </c>
      <c r="M368" s="278">
        <v>0.47821999999999998</v>
      </c>
    </row>
    <row r="369" spans="1:13">
      <c r="A369" s="269">
        <v>359</v>
      </c>
      <c r="B369" s="278" t="s">
        <v>278</v>
      </c>
      <c r="C369" s="279">
        <v>9953.5499999999993</v>
      </c>
      <c r="D369" s="280">
        <v>9931.4</v>
      </c>
      <c r="E369" s="280">
        <v>9812.7999999999993</v>
      </c>
      <c r="F369" s="280">
        <v>9672.0499999999993</v>
      </c>
      <c r="G369" s="280">
        <v>9553.4499999999989</v>
      </c>
      <c r="H369" s="280">
        <v>10072.15</v>
      </c>
      <c r="I369" s="280">
        <v>10190.750000000002</v>
      </c>
      <c r="J369" s="280">
        <v>10331.5</v>
      </c>
      <c r="K369" s="278">
        <v>10050</v>
      </c>
      <c r="L369" s="278">
        <v>9790.65</v>
      </c>
      <c r="M369" s="278">
        <v>9.3820000000000001E-2</v>
      </c>
    </row>
    <row r="370" spans="1:13">
      <c r="A370" s="269">
        <v>360</v>
      </c>
      <c r="B370" s="278" t="s">
        <v>495</v>
      </c>
      <c r="C370" s="279">
        <v>4103.5</v>
      </c>
      <c r="D370" s="280">
        <v>4107.5999999999995</v>
      </c>
      <c r="E370" s="280">
        <v>4063.9499999999989</v>
      </c>
      <c r="F370" s="280">
        <v>4024.3999999999996</v>
      </c>
      <c r="G370" s="280">
        <v>3980.7499999999991</v>
      </c>
      <c r="H370" s="280">
        <v>4147.1499999999987</v>
      </c>
      <c r="I370" s="280">
        <v>4190.7999999999984</v>
      </c>
      <c r="J370" s="280">
        <v>4230.3499999999985</v>
      </c>
      <c r="K370" s="278">
        <v>4151.25</v>
      </c>
      <c r="L370" s="278">
        <v>4068.05</v>
      </c>
      <c r="M370" s="278">
        <v>8.2299999999999998E-2</v>
      </c>
    </row>
    <row r="371" spans="1:13">
      <c r="A371" s="269">
        <v>361</v>
      </c>
      <c r="B371" s="278" t="s">
        <v>490</v>
      </c>
      <c r="C371" s="279">
        <v>96.05</v>
      </c>
      <c r="D371" s="280">
        <v>98.350000000000009</v>
      </c>
      <c r="E371" s="280">
        <v>92.950000000000017</v>
      </c>
      <c r="F371" s="280">
        <v>89.850000000000009</v>
      </c>
      <c r="G371" s="280">
        <v>84.450000000000017</v>
      </c>
      <c r="H371" s="280">
        <v>101.45000000000002</v>
      </c>
      <c r="I371" s="280">
        <v>106.85000000000002</v>
      </c>
      <c r="J371" s="280">
        <v>109.95000000000002</v>
      </c>
      <c r="K371" s="278">
        <v>103.75</v>
      </c>
      <c r="L371" s="278">
        <v>95.25</v>
      </c>
      <c r="M371" s="278">
        <v>20.443829999999998</v>
      </c>
    </row>
    <row r="372" spans="1:13">
      <c r="A372" s="269">
        <v>362</v>
      </c>
      <c r="B372" s="278" t="s">
        <v>491</v>
      </c>
      <c r="C372" s="279">
        <v>598.85</v>
      </c>
      <c r="D372" s="280">
        <v>599.0333333333333</v>
      </c>
      <c r="E372" s="280">
        <v>590.06666666666661</v>
      </c>
      <c r="F372" s="280">
        <v>581.2833333333333</v>
      </c>
      <c r="G372" s="280">
        <v>572.31666666666661</v>
      </c>
      <c r="H372" s="280">
        <v>607.81666666666661</v>
      </c>
      <c r="I372" s="280">
        <v>616.7833333333333</v>
      </c>
      <c r="J372" s="280">
        <v>625.56666666666661</v>
      </c>
      <c r="K372" s="278">
        <v>608</v>
      </c>
      <c r="L372" s="278">
        <v>590.25</v>
      </c>
      <c r="M372" s="278">
        <v>0.55471000000000004</v>
      </c>
    </row>
    <row r="373" spans="1:13">
      <c r="A373" s="269">
        <v>363</v>
      </c>
      <c r="B373" s="278" t="s">
        <v>164</v>
      </c>
      <c r="C373" s="279">
        <v>1404.15</v>
      </c>
      <c r="D373" s="280">
        <v>1413.9333333333334</v>
      </c>
      <c r="E373" s="280">
        <v>1390.2166666666667</v>
      </c>
      <c r="F373" s="280">
        <v>1376.2833333333333</v>
      </c>
      <c r="G373" s="280">
        <v>1352.5666666666666</v>
      </c>
      <c r="H373" s="280">
        <v>1427.8666666666668</v>
      </c>
      <c r="I373" s="280">
        <v>1451.5833333333335</v>
      </c>
      <c r="J373" s="280">
        <v>1465.5166666666669</v>
      </c>
      <c r="K373" s="278">
        <v>1437.65</v>
      </c>
      <c r="L373" s="278">
        <v>1400</v>
      </c>
      <c r="M373" s="278">
        <v>9.5790900000000008</v>
      </c>
    </row>
    <row r="374" spans="1:13">
      <c r="A374" s="269">
        <v>364</v>
      </c>
      <c r="B374" s="278" t="s">
        <v>274</v>
      </c>
      <c r="C374" s="279">
        <v>1528.95</v>
      </c>
      <c r="D374" s="280">
        <v>1536.3166666666666</v>
      </c>
      <c r="E374" s="280">
        <v>1512.6333333333332</v>
      </c>
      <c r="F374" s="280">
        <v>1496.3166666666666</v>
      </c>
      <c r="G374" s="280">
        <v>1472.6333333333332</v>
      </c>
      <c r="H374" s="280">
        <v>1552.6333333333332</v>
      </c>
      <c r="I374" s="280">
        <v>1576.3166666666666</v>
      </c>
      <c r="J374" s="280">
        <v>1592.6333333333332</v>
      </c>
      <c r="K374" s="278">
        <v>1560</v>
      </c>
      <c r="L374" s="278">
        <v>1520</v>
      </c>
      <c r="M374" s="278">
        <v>1.8855</v>
      </c>
    </row>
    <row r="375" spans="1:13">
      <c r="A375" s="269">
        <v>365</v>
      </c>
      <c r="B375" s="278" t="s">
        <v>165</v>
      </c>
      <c r="C375" s="279">
        <v>36.5</v>
      </c>
      <c r="D375" s="280">
        <v>37.050000000000004</v>
      </c>
      <c r="E375" s="280">
        <v>35.70000000000001</v>
      </c>
      <c r="F375" s="280">
        <v>34.900000000000006</v>
      </c>
      <c r="G375" s="280">
        <v>33.550000000000011</v>
      </c>
      <c r="H375" s="280">
        <v>37.850000000000009</v>
      </c>
      <c r="I375" s="280">
        <v>39.200000000000003</v>
      </c>
      <c r="J375" s="280">
        <v>40.000000000000007</v>
      </c>
      <c r="K375" s="278">
        <v>38.4</v>
      </c>
      <c r="L375" s="278">
        <v>36.25</v>
      </c>
      <c r="M375" s="278">
        <v>706.21046000000001</v>
      </c>
    </row>
    <row r="376" spans="1:13">
      <c r="A376" s="269">
        <v>366</v>
      </c>
      <c r="B376" s="278" t="s">
        <v>275</v>
      </c>
      <c r="C376" s="279">
        <v>222.35</v>
      </c>
      <c r="D376" s="280">
        <v>225.58333333333334</v>
      </c>
      <c r="E376" s="280">
        <v>216.76666666666668</v>
      </c>
      <c r="F376" s="280">
        <v>211.18333333333334</v>
      </c>
      <c r="G376" s="280">
        <v>202.36666666666667</v>
      </c>
      <c r="H376" s="280">
        <v>231.16666666666669</v>
      </c>
      <c r="I376" s="280">
        <v>239.98333333333335</v>
      </c>
      <c r="J376" s="280">
        <v>245.56666666666669</v>
      </c>
      <c r="K376" s="278">
        <v>234.4</v>
      </c>
      <c r="L376" s="278">
        <v>220</v>
      </c>
      <c r="M376" s="278">
        <v>11.334250000000001</v>
      </c>
    </row>
    <row r="377" spans="1:13">
      <c r="A377" s="269">
        <v>367</v>
      </c>
      <c r="B377" s="278" t="s">
        <v>486</v>
      </c>
      <c r="C377" s="279">
        <v>135.25</v>
      </c>
      <c r="D377" s="280">
        <v>137.21666666666667</v>
      </c>
      <c r="E377" s="280">
        <v>132.03333333333333</v>
      </c>
      <c r="F377" s="280">
        <v>128.81666666666666</v>
      </c>
      <c r="G377" s="280">
        <v>123.63333333333333</v>
      </c>
      <c r="H377" s="280">
        <v>140.43333333333334</v>
      </c>
      <c r="I377" s="280">
        <v>145.61666666666667</v>
      </c>
      <c r="J377" s="280">
        <v>148.83333333333334</v>
      </c>
      <c r="K377" s="278">
        <v>142.4</v>
      </c>
      <c r="L377" s="278">
        <v>134</v>
      </c>
      <c r="M377" s="278">
        <v>3.5533100000000002</v>
      </c>
    </row>
    <row r="378" spans="1:13">
      <c r="A378" s="269">
        <v>368</v>
      </c>
      <c r="B378" s="278" t="s">
        <v>492</v>
      </c>
      <c r="C378" s="279">
        <v>799.9</v>
      </c>
      <c r="D378" s="280">
        <v>809.9666666666667</v>
      </c>
      <c r="E378" s="280">
        <v>784.93333333333339</v>
      </c>
      <c r="F378" s="280">
        <v>769.9666666666667</v>
      </c>
      <c r="G378" s="280">
        <v>744.93333333333339</v>
      </c>
      <c r="H378" s="280">
        <v>824.93333333333339</v>
      </c>
      <c r="I378" s="280">
        <v>849.9666666666667</v>
      </c>
      <c r="J378" s="280">
        <v>864.93333333333339</v>
      </c>
      <c r="K378" s="278">
        <v>835</v>
      </c>
      <c r="L378" s="278">
        <v>795</v>
      </c>
      <c r="M378" s="278">
        <v>2.9032800000000001</v>
      </c>
    </row>
    <row r="379" spans="1:13">
      <c r="A379" s="269">
        <v>369</v>
      </c>
      <c r="B379" s="278" t="s">
        <v>166</v>
      </c>
      <c r="C379" s="279">
        <v>178.5</v>
      </c>
      <c r="D379" s="280">
        <v>181.29999999999998</v>
      </c>
      <c r="E379" s="280">
        <v>174.19999999999996</v>
      </c>
      <c r="F379" s="280">
        <v>169.89999999999998</v>
      </c>
      <c r="G379" s="280">
        <v>162.79999999999995</v>
      </c>
      <c r="H379" s="280">
        <v>185.59999999999997</v>
      </c>
      <c r="I379" s="280">
        <v>192.7</v>
      </c>
      <c r="J379" s="280">
        <v>196.99999999999997</v>
      </c>
      <c r="K379" s="278">
        <v>188.4</v>
      </c>
      <c r="L379" s="278">
        <v>177</v>
      </c>
      <c r="M379" s="278">
        <v>185.12376</v>
      </c>
    </row>
    <row r="380" spans="1:13">
      <c r="A380" s="269">
        <v>370</v>
      </c>
      <c r="B380" s="278" t="s">
        <v>493</v>
      </c>
      <c r="C380" s="279">
        <v>65.55</v>
      </c>
      <c r="D380" s="280">
        <v>66.433333333333337</v>
      </c>
      <c r="E380" s="280">
        <v>64.366666666666674</v>
      </c>
      <c r="F380" s="280">
        <v>63.183333333333337</v>
      </c>
      <c r="G380" s="280">
        <v>61.116666666666674</v>
      </c>
      <c r="H380" s="280">
        <v>67.616666666666674</v>
      </c>
      <c r="I380" s="280">
        <v>69.683333333333337</v>
      </c>
      <c r="J380" s="280">
        <v>70.866666666666674</v>
      </c>
      <c r="K380" s="278">
        <v>68.5</v>
      </c>
      <c r="L380" s="278">
        <v>65.25</v>
      </c>
      <c r="M380" s="278">
        <v>20.726459999999999</v>
      </c>
    </row>
    <row r="381" spans="1:13">
      <c r="A381" s="269">
        <v>371</v>
      </c>
      <c r="B381" s="278" t="s">
        <v>277</v>
      </c>
      <c r="C381" s="279">
        <v>226.8</v>
      </c>
      <c r="D381" s="280">
        <v>228.25</v>
      </c>
      <c r="E381" s="280">
        <v>212.6</v>
      </c>
      <c r="F381" s="280">
        <v>198.4</v>
      </c>
      <c r="G381" s="280">
        <v>182.75</v>
      </c>
      <c r="H381" s="280">
        <v>242.45</v>
      </c>
      <c r="I381" s="280">
        <v>258.09999999999997</v>
      </c>
      <c r="J381" s="280">
        <v>272.29999999999995</v>
      </c>
      <c r="K381" s="278">
        <v>243.9</v>
      </c>
      <c r="L381" s="278">
        <v>214.05</v>
      </c>
      <c r="M381" s="278">
        <v>10.11605</v>
      </c>
    </row>
    <row r="382" spans="1:13">
      <c r="A382" s="269">
        <v>372</v>
      </c>
      <c r="B382" s="278" t="s">
        <v>494</v>
      </c>
      <c r="C382" s="279">
        <v>45.85</v>
      </c>
      <c r="D382" s="280">
        <v>46.633333333333326</v>
      </c>
      <c r="E382" s="280">
        <v>44.766666666666652</v>
      </c>
      <c r="F382" s="280">
        <v>43.683333333333323</v>
      </c>
      <c r="G382" s="280">
        <v>41.816666666666649</v>
      </c>
      <c r="H382" s="280">
        <v>47.716666666666654</v>
      </c>
      <c r="I382" s="280">
        <v>49.583333333333329</v>
      </c>
      <c r="J382" s="280">
        <v>50.666666666666657</v>
      </c>
      <c r="K382" s="278">
        <v>48.5</v>
      </c>
      <c r="L382" s="278">
        <v>45.55</v>
      </c>
      <c r="M382" s="278">
        <v>13.502689999999999</v>
      </c>
    </row>
    <row r="383" spans="1:13">
      <c r="A383" s="269">
        <v>373</v>
      </c>
      <c r="B383" s="278" t="s">
        <v>487</v>
      </c>
      <c r="C383" s="279">
        <v>46.7</v>
      </c>
      <c r="D383" s="280">
        <v>46.916666666666664</v>
      </c>
      <c r="E383" s="280">
        <v>46.333333333333329</v>
      </c>
      <c r="F383" s="280">
        <v>45.966666666666661</v>
      </c>
      <c r="G383" s="280">
        <v>45.383333333333326</v>
      </c>
      <c r="H383" s="280">
        <v>47.283333333333331</v>
      </c>
      <c r="I383" s="280">
        <v>47.86666666666666</v>
      </c>
      <c r="J383" s="280">
        <v>48.233333333333334</v>
      </c>
      <c r="K383" s="278">
        <v>47.5</v>
      </c>
      <c r="L383" s="278">
        <v>46.55</v>
      </c>
      <c r="M383" s="278">
        <v>30.0825</v>
      </c>
    </row>
    <row r="384" spans="1:13">
      <c r="A384" s="269">
        <v>374</v>
      </c>
      <c r="B384" s="278" t="s">
        <v>167</v>
      </c>
      <c r="C384" s="279">
        <v>1056.25</v>
      </c>
      <c r="D384" s="280">
        <v>1072.6666666666667</v>
      </c>
      <c r="E384" s="280">
        <v>1022.2333333333336</v>
      </c>
      <c r="F384" s="280">
        <v>988.21666666666692</v>
      </c>
      <c r="G384" s="280">
        <v>937.78333333333376</v>
      </c>
      <c r="H384" s="280">
        <v>1106.6833333333334</v>
      </c>
      <c r="I384" s="280">
        <v>1157.1166666666663</v>
      </c>
      <c r="J384" s="280">
        <v>1191.1333333333332</v>
      </c>
      <c r="K384" s="278">
        <v>1123.0999999999999</v>
      </c>
      <c r="L384" s="278">
        <v>1038.6500000000001</v>
      </c>
      <c r="M384" s="278">
        <v>31.298079999999999</v>
      </c>
    </row>
    <row r="385" spans="1:13">
      <c r="A385" s="269">
        <v>375</v>
      </c>
      <c r="B385" s="278" t="s">
        <v>279</v>
      </c>
      <c r="C385" s="279">
        <v>347.6</v>
      </c>
      <c r="D385" s="280">
        <v>351.61666666666662</v>
      </c>
      <c r="E385" s="280">
        <v>335.98333333333323</v>
      </c>
      <c r="F385" s="280">
        <v>324.36666666666662</v>
      </c>
      <c r="G385" s="280">
        <v>308.73333333333323</v>
      </c>
      <c r="H385" s="280">
        <v>363.23333333333323</v>
      </c>
      <c r="I385" s="280">
        <v>378.86666666666656</v>
      </c>
      <c r="J385" s="280">
        <v>390.48333333333323</v>
      </c>
      <c r="K385" s="278">
        <v>367.25</v>
      </c>
      <c r="L385" s="278">
        <v>340</v>
      </c>
      <c r="M385" s="278">
        <v>10.8843</v>
      </c>
    </row>
    <row r="386" spans="1:13">
      <c r="A386" s="269">
        <v>376</v>
      </c>
      <c r="B386" s="278" t="s">
        <v>497</v>
      </c>
      <c r="C386" s="279">
        <v>379.1</v>
      </c>
      <c r="D386" s="280">
        <v>380.88333333333338</v>
      </c>
      <c r="E386" s="280">
        <v>374.46666666666675</v>
      </c>
      <c r="F386" s="280">
        <v>369.83333333333337</v>
      </c>
      <c r="G386" s="280">
        <v>363.41666666666674</v>
      </c>
      <c r="H386" s="280">
        <v>385.51666666666677</v>
      </c>
      <c r="I386" s="280">
        <v>391.93333333333339</v>
      </c>
      <c r="J386" s="280">
        <v>396.56666666666678</v>
      </c>
      <c r="K386" s="278">
        <v>387.3</v>
      </c>
      <c r="L386" s="278">
        <v>376.25</v>
      </c>
      <c r="M386" s="278">
        <v>5.1651400000000001</v>
      </c>
    </row>
    <row r="387" spans="1:13">
      <c r="A387" s="269">
        <v>377</v>
      </c>
      <c r="B387" s="278" t="s">
        <v>499</v>
      </c>
      <c r="C387" s="279">
        <v>82.2</v>
      </c>
      <c r="D387" s="280">
        <v>83.399999999999991</v>
      </c>
      <c r="E387" s="280">
        <v>79.499999999999986</v>
      </c>
      <c r="F387" s="280">
        <v>76.8</v>
      </c>
      <c r="G387" s="280">
        <v>72.899999999999991</v>
      </c>
      <c r="H387" s="280">
        <v>86.09999999999998</v>
      </c>
      <c r="I387" s="280">
        <v>89.999999999999986</v>
      </c>
      <c r="J387" s="280">
        <v>92.699999999999974</v>
      </c>
      <c r="K387" s="278">
        <v>87.3</v>
      </c>
      <c r="L387" s="278">
        <v>80.7</v>
      </c>
      <c r="M387" s="278">
        <v>20.917059999999999</v>
      </c>
    </row>
    <row r="388" spans="1:13">
      <c r="A388" s="269">
        <v>378</v>
      </c>
      <c r="B388" s="278" t="s">
        <v>280</v>
      </c>
      <c r="C388" s="279">
        <v>485.9</v>
      </c>
      <c r="D388" s="280">
        <v>486.05</v>
      </c>
      <c r="E388" s="280">
        <v>477.1</v>
      </c>
      <c r="F388" s="280">
        <v>468.3</v>
      </c>
      <c r="G388" s="280">
        <v>459.35</v>
      </c>
      <c r="H388" s="280">
        <v>494.85</v>
      </c>
      <c r="I388" s="280">
        <v>503.79999999999995</v>
      </c>
      <c r="J388" s="280">
        <v>512.6</v>
      </c>
      <c r="K388" s="278">
        <v>495</v>
      </c>
      <c r="L388" s="278">
        <v>477.25</v>
      </c>
      <c r="M388" s="278">
        <v>1.9979199999999999</v>
      </c>
    </row>
    <row r="389" spans="1:13">
      <c r="A389" s="269">
        <v>379</v>
      </c>
      <c r="B389" s="278" t="s">
        <v>500</v>
      </c>
      <c r="C389" s="279">
        <v>268.39999999999998</v>
      </c>
      <c r="D389" s="280">
        <v>267.91666666666669</v>
      </c>
      <c r="E389" s="280">
        <v>260.83333333333337</v>
      </c>
      <c r="F389" s="280">
        <v>253.26666666666671</v>
      </c>
      <c r="G389" s="280">
        <v>246.18333333333339</v>
      </c>
      <c r="H389" s="280">
        <v>275.48333333333335</v>
      </c>
      <c r="I389" s="280">
        <v>282.56666666666672</v>
      </c>
      <c r="J389" s="280">
        <v>290.13333333333333</v>
      </c>
      <c r="K389" s="278">
        <v>275</v>
      </c>
      <c r="L389" s="278">
        <v>260.35000000000002</v>
      </c>
      <c r="M389" s="278">
        <v>18.968150000000001</v>
      </c>
    </row>
    <row r="390" spans="1:13">
      <c r="A390" s="269">
        <v>380</v>
      </c>
      <c r="B390" s="278" t="s">
        <v>168</v>
      </c>
      <c r="C390" s="279">
        <v>618.4</v>
      </c>
      <c r="D390" s="280">
        <v>628.93333333333328</v>
      </c>
      <c r="E390" s="280">
        <v>602.51666666666654</v>
      </c>
      <c r="F390" s="280">
        <v>586.63333333333321</v>
      </c>
      <c r="G390" s="280">
        <v>560.21666666666647</v>
      </c>
      <c r="H390" s="280">
        <v>644.81666666666661</v>
      </c>
      <c r="I390" s="280">
        <v>671.23333333333335</v>
      </c>
      <c r="J390" s="280">
        <v>687.11666666666667</v>
      </c>
      <c r="K390" s="278">
        <v>655.35</v>
      </c>
      <c r="L390" s="278">
        <v>613.04999999999995</v>
      </c>
      <c r="M390" s="278">
        <v>6.9728899999999996</v>
      </c>
    </row>
    <row r="391" spans="1:13">
      <c r="A391" s="269">
        <v>381</v>
      </c>
      <c r="B391" s="278" t="s">
        <v>502</v>
      </c>
      <c r="C391" s="279">
        <v>1047.5</v>
      </c>
      <c r="D391" s="280">
        <v>1055.3999999999999</v>
      </c>
      <c r="E391" s="280">
        <v>1023.0499999999997</v>
      </c>
      <c r="F391" s="280">
        <v>998.59999999999991</v>
      </c>
      <c r="G391" s="280">
        <v>966.24999999999977</v>
      </c>
      <c r="H391" s="280">
        <v>1079.8499999999997</v>
      </c>
      <c r="I391" s="280">
        <v>1112.1999999999996</v>
      </c>
      <c r="J391" s="280">
        <v>1136.6499999999996</v>
      </c>
      <c r="K391" s="278">
        <v>1087.75</v>
      </c>
      <c r="L391" s="278">
        <v>1030.95</v>
      </c>
      <c r="M391" s="278">
        <v>0.28192</v>
      </c>
    </row>
    <row r="392" spans="1:13">
      <c r="A392" s="269">
        <v>382</v>
      </c>
      <c r="B392" s="278" t="s">
        <v>503</v>
      </c>
      <c r="C392" s="279">
        <v>293.89999999999998</v>
      </c>
      <c r="D392" s="280">
        <v>300.76666666666665</v>
      </c>
      <c r="E392" s="280">
        <v>283.5333333333333</v>
      </c>
      <c r="F392" s="280">
        <v>273.16666666666663</v>
      </c>
      <c r="G392" s="280">
        <v>255.93333333333328</v>
      </c>
      <c r="H392" s="280">
        <v>311.13333333333333</v>
      </c>
      <c r="I392" s="280">
        <v>328.36666666666667</v>
      </c>
      <c r="J392" s="280">
        <v>338.73333333333335</v>
      </c>
      <c r="K392" s="278">
        <v>318</v>
      </c>
      <c r="L392" s="278">
        <v>290.39999999999998</v>
      </c>
      <c r="M392" s="278">
        <v>24.86881</v>
      </c>
    </row>
    <row r="393" spans="1:13">
      <c r="A393" s="269">
        <v>383</v>
      </c>
      <c r="B393" s="278" t="s">
        <v>169</v>
      </c>
      <c r="C393" s="279">
        <v>185.75</v>
      </c>
      <c r="D393" s="280">
        <v>191.15</v>
      </c>
      <c r="E393" s="280">
        <v>176.60000000000002</v>
      </c>
      <c r="F393" s="280">
        <v>167.45000000000002</v>
      </c>
      <c r="G393" s="280">
        <v>152.90000000000003</v>
      </c>
      <c r="H393" s="280">
        <v>200.3</v>
      </c>
      <c r="I393" s="280">
        <v>214.85000000000002</v>
      </c>
      <c r="J393" s="280">
        <v>224</v>
      </c>
      <c r="K393" s="278">
        <v>205.7</v>
      </c>
      <c r="L393" s="278">
        <v>182</v>
      </c>
      <c r="M393" s="278">
        <v>884.90679999999998</v>
      </c>
    </row>
    <row r="394" spans="1:13">
      <c r="A394" s="269">
        <v>384</v>
      </c>
      <c r="B394" s="278" t="s">
        <v>501</v>
      </c>
      <c r="C394" s="279">
        <v>46.3</v>
      </c>
      <c r="D394" s="280">
        <v>47</v>
      </c>
      <c r="E394" s="280">
        <v>45.4</v>
      </c>
      <c r="F394" s="280">
        <v>44.5</v>
      </c>
      <c r="G394" s="280">
        <v>42.9</v>
      </c>
      <c r="H394" s="280">
        <v>47.9</v>
      </c>
      <c r="I394" s="280">
        <v>49.499999999999993</v>
      </c>
      <c r="J394" s="280">
        <v>50.4</v>
      </c>
      <c r="K394" s="278">
        <v>48.6</v>
      </c>
      <c r="L394" s="278">
        <v>46.1</v>
      </c>
      <c r="M394" s="278">
        <v>25.59179</v>
      </c>
    </row>
    <row r="395" spans="1:13">
      <c r="A395" s="269">
        <v>385</v>
      </c>
      <c r="B395" s="278" t="s">
        <v>170</v>
      </c>
      <c r="C395" s="279">
        <v>112.9</v>
      </c>
      <c r="D395" s="280">
        <v>113.13333333333333</v>
      </c>
      <c r="E395" s="280">
        <v>110.76666666666665</v>
      </c>
      <c r="F395" s="280">
        <v>108.63333333333333</v>
      </c>
      <c r="G395" s="280">
        <v>106.26666666666665</v>
      </c>
      <c r="H395" s="280">
        <v>115.26666666666665</v>
      </c>
      <c r="I395" s="280">
        <v>117.63333333333333</v>
      </c>
      <c r="J395" s="280">
        <v>119.76666666666665</v>
      </c>
      <c r="K395" s="278">
        <v>115.5</v>
      </c>
      <c r="L395" s="278">
        <v>111</v>
      </c>
      <c r="M395" s="278">
        <v>67.685850000000002</v>
      </c>
    </row>
    <row r="396" spans="1:13">
      <c r="A396" s="269">
        <v>386</v>
      </c>
      <c r="B396" s="278" t="s">
        <v>504</v>
      </c>
      <c r="C396" s="279">
        <v>85.8</v>
      </c>
      <c r="D396" s="280">
        <v>86.566666666666677</v>
      </c>
      <c r="E396" s="280">
        <v>83.883333333333354</v>
      </c>
      <c r="F396" s="280">
        <v>81.966666666666683</v>
      </c>
      <c r="G396" s="280">
        <v>79.28333333333336</v>
      </c>
      <c r="H396" s="280">
        <v>88.483333333333348</v>
      </c>
      <c r="I396" s="280">
        <v>91.166666666666657</v>
      </c>
      <c r="J396" s="280">
        <v>93.083333333333343</v>
      </c>
      <c r="K396" s="278">
        <v>89.25</v>
      </c>
      <c r="L396" s="278">
        <v>84.65</v>
      </c>
      <c r="M396" s="278">
        <v>21.355239999999998</v>
      </c>
    </row>
    <row r="397" spans="1:13">
      <c r="A397" s="269">
        <v>387</v>
      </c>
      <c r="B397" s="278" t="s">
        <v>505</v>
      </c>
      <c r="C397" s="279">
        <v>640.45000000000005</v>
      </c>
      <c r="D397" s="280">
        <v>648.13333333333333</v>
      </c>
      <c r="E397" s="280">
        <v>629.7166666666667</v>
      </c>
      <c r="F397" s="280">
        <v>618.98333333333335</v>
      </c>
      <c r="G397" s="280">
        <v>600.56666666666672</v>
      </c>
      <c r="H397" s="280">
        <v>658.86666666666667</v>
      </c>
      <c r="I397" s="280">
        <v>677.28333333333342</v>
      </c>
      <c r="J397" s="280">
        <v>688.01666666666665</v>
      </c>
      <c r="K397" s="278">
        <v>666.55</v>
      </c>
      <c r="L397" s="278">
        <v>637.4</v>
      </c>
      <c r="M397" s="278">
        <v>5.3504199999999997</v>
      </c>
    </row>
    <row r="398" spans="1:13">
      <c r="A398" s="269">
        <v>388</v>
      </c>
      <c r="B398" s="278" t="s">
        <v>506</v>
      </c>
      <c r="C398" s="279">
        <v>10.35</v>
      </c>
      <c r="D398" s="280">
        <v>10.35</v>
      </c>
      <c r="E398" s="280">
        <v>10.35</v>
      </c>
      <c r="F398" s="280">
        <v>10.35</v>
      </c>
      <c r="G398" s="280">
        <v>10.35</v>
      </c>
      <c r="H398" s="280">
        <v>10.35</v>
      </c>
      <c r="I398" s="280">
        <v>10.35</v>
      </c>
      <c r="J398" s="280">
        <v>10.35</v>
      </c>
      <c r="K398" s="278">
        <v>10.35</v>
      </c>
      <c r="L398" s="278">
        <v>10.35</v>
      </c>
      <c r="M398" s="278">
        <v>6.9505600000000003</v>
      </c>
    </row>
    <row r="399" spans="1:13">
      <c r="A399" s="269">
        <v>389</v>
      </c>
      <c r="B399" s="278" t="s">
        <v>171</v>
      </c>
      <c r="C399" s="279">
        <v>1727.85</v>
      </c>
      <c r="D399" s="280">
        <v>1737.4166666666667</v>
      </c>
      <c r="E399" s="280">
        <v>1702.1333333333334</v>
      </c>
      <c r="F399" s="280">
        <v>1676.4166666666667</v>
      </c>
      <c r="G399" s="280">
        <v>1641.1333333333334</v>
      </c>
      <c r="H399" s="280">
        <v>1763.1333333333334</v>
      </c>
      <c r="I399" s="280">
        <v>1798.4166666666667</v>
      </c>
      <c r="J399" s="280">
        <v>1824.1333333333334</v>
      </c>
      <c r="K399" s="278">
        <v>1772.7</v>
      </c>
      <c r="L399" s="278">
        <v>1711.7</v>
      </c>
      <c r="M399" s="278">
        <v>238.08524</v>
      </c>
    </row>
    <row r="400" spans="1:13">
      <c r="A400" s="269">
        <v>390</v>
      </c>
      <c r="B400" s="278" t="s">
        <v>507</v>
      </c>
      <c r="C400" s="279">
        <v>31.95</v>
      </c>
      <c r="D400" s="280">
        <v>31.95</v>
      </c>
      <c r="E400" s="280">
        <v>31.95</v>
      </c>
      <c r="F400" s="280">
        <v>31.95</v>
      </c>
      <c r="G400" s="280">
        <v>31.95</v>
      </c>
      <c r="H400" s="280">
        <v>31.95</v>
      </c>
      <c r="I400" s="280">
        <v>31.95</v>
      </c>
      <c r="J400" s="280">
        <v>31.95</v>
      </c>
      <c r="K400" s="278">
        <v>31.95</v>
      </c>
      <c r="L400" s="278">
        <v>31.95</v>
      </c>
      <c r="M400" s="278">
        <v>14.087529999999999</v>
      </c>
    </row>
    <row r="401" spans="1:13">
      <c r="A401" s="269">
        <v>391</v>
      </c>
      <c r="B401" s="278" t="s">
        <v>520</v>
      </c>
      <c r="C401" s="279">
        <v>9.25</v>
      </c>
      <c r="D401" s="280">
        <v>9.25</v>
      </c>
      <c r="E401" s="280">
        <v>9.25</v>
      </c>
      <c r="F401" s="280">
        <v>9.25</v>
      </c>
      <c r="G401" s="280">
        <v>9.25</v>
      </c>
      <c r="H401" s="280">
        <v>9.25</v>
      </c>
      <c r="I401" s="280">
        <v>9.25</v>
      </c>
      <c r="J401" s="280">
        <v>9.25</v>
      </c>
      <c r="K401" s="278">
        <v>9.25</v>
      </c>
      <c r="L401" s="278">
        <v>9.25</v>
      </c>
      <c r="M401" s="278">
        <v>7.0589500000000003</v>
      </c>
    </row>
    <row r="402" spans="1:13">
      <c r="A402" s="269">
        <v>392</v>
      </c>
      <c r="B402" s="278" t="s">
        <v>509</v>
      </c>
      <c r="C402" s="279">
        <v>121.8</v>
      </c>
      <c r="D402" s="280">
        <v>124.06666666666666</v>
      </c>
      <c r="E402" s="280">
        <v>118.73333333333332</v>
      </c>
      <c r="F402" s="280">
        <v>115.66666666666666</v>
      </c>
      <c r="G402" s="280">
        <v>110.33333333333331</v>
      </c>
      <c r="H402" s="280">
        <v>127.13333333333333</v>
      </c>
      <c r="I402" s="280">
        <v>132.46666666666667</v>
      </c>
      <c r="J402" s="280">
        <v>135.53333333333333</v>
      </c>
      <c r="K402" s="278">
        <v>129.4</v>
      </c>
      <c r="L402" s="278">
        <v>121</v>
      </c>
      <c r="M402" s="278">
        <v>5.8896199999999999</v>
      </c>
    </row>
    <row r="403" spans="1:13">
      <c r="A403" s="269">
        <v>393</v>
      </c>
      <c r="B403" s="278" t="s">
        <v>2317</v>
      </c>
      <c r="C403" s="279">
        <v>78.7</v>
      </c>
      <c r="D403" s="280">
        <v>78.833333333333329</v>
      </c>
      <c r="E403" s="280">
        <v>77.86666666666666</v>
      </c>
      <c r="F403" s="280">
        <v>77.033333333333331</v>
      </c>
      <c r="G403" s="280">
        <v>76.066666666666663</v>
      </c>
      <c r="H403" s="280">
        <v>79.666666666666657</v>
      </c>
      <c r="I403" s="280">
        <v>80.633333333333326</v>
      </c>
      <c r="J403" s="280">
        <v>81.466666666666654</v>
      </c>
      <c r="K403" s="278">
        <v>79.8</v>
      </c>
      <c r="L403" s="278">
        <v>78</v>
      </c>
      <c r="M403" s="278">
        <v>1.13948</v>
      </c>
    </row>
    <row r="404" spans="1:13">
      <c r="A404" s="269">
        <v>394</v>
      </c>
      <c r="B404" s="278" t="s">
        <v>496</v>
      </c>
      <c r="C404" s="279">
        <v>235.55</v>
      </c>
      <c r="D404" s="280">
        <v>237.48333333333335</v>
      </c>
      <c r="E404" s="280">
        <v>232.06666666666669</v>
      </c>
      <c r="F404" s="280">
        <v>228.58333333333334</v>
      </c>
      <c r="G404" s="280">
        <v>223.16666666666669</v>
      </c>
      <c r="H404" s="280">
        <v>240.9666666666667</v>
      </c>
      <c r="I404" s="280">
        <v>246.38333333333333</v>
      </c>
      <c r="J404" s="280">
        <v>249.8666666666667</v>
      </c>
      <c r="K404" s="278">
        <v>242.9</v>
      </c>
      <c r="L404" s="278">
        <v>234</v>
      </c>
      <c r="M404" s="278">
        <v>5.8970599999999997</v>
      </c>
    </row>
    <row r="405" spans="1:13">
      <c r="A405" s="269">
        <v>395</v>
      </c>
      <c r="B405" s="278" t="s">
        <v>508</v>
      </c>
      <c r="C405" s="279">
        <v>3.6</v>
      </c>
      <c r="D405" s="280">
        <v>3.6</v>
      </c>
      <c r="E405" s="280">
        <v>3.6</v>
      </c>
      <c r="F405" s="280">
        <v>3.6</v>
      </c>
      <c r="G405" s="280">
        <v>3.6</v>
      </c>
      <c r="H405" s="280">
        <v>3.6</v>
      </c>
      <c r="I405" s="280">
        <v>3.6</v>
      </c>
      <c r="J405" s="280">
        <v>3.6</v>
      </c>
      <c r="K405" s="278">
        <v>3.6</v>
      </c>
      <c r="L405" s="278">
        <v>3.6</v>
      </c>
      <c r="M405" s="278">
        <v>37.056139999999999</v>
      </c>
    </row>
    <row r="406" spans="1:13">
      <c r="A406" s="269">
        <v>396</v>
      </c>
      <c r="B406" s="278" t="s">
        <v>498</v>
      </c>
      <c r="C406" s="279">
        <v>19.850000000000001</v>
      </c>
      <c r="D406" s="280">
        <v>20.150000000000002</v>
      </c>
      <c r="E406" s="280">
        <v>19.450000000000003</v>
      </c>
      <c r="F406" s="280">
        <v>19.05</v>
      </c>
      <c r="G406" s="280">
        <v>18.350000000000001</v>
      </c>
      <c r="H406" s="280">
        <v>20.550000000000004</v>
      </c>
      <c r="I406" s="280">
        <v>21.25</v>
      </c>
      <c r="J406" s="280">
        <v>21.650000000000006</v>
      </c>
      <c r="K406" s="278">
        <v>20.85</v>
      </c>
      <c r="L406" s="278">
        <v>19.75</v>
      </c>
      <c r="M406" s="278">
        <v>86.970600000000005</v>
      </c>
    </row>
    <row r="407" spans="1:13">
      <c r="A407" s="269">
        <v>397</v>
      </c>
      <c r="B407" s="278" t="s">
        <v>513</v>
      </c>
      <c r="C407" s="279">
        <v>49.8</v>
      </c>
      <c r="D407" s="280">
        <v>49.35</v>
      </c>
      <c r="E407" s="280">
        <v>48.85</v>
      </c>
      <c r="F407" s="280">
        <v>47.9</v>
      </c>
      <c r="G407" s="280">
        <v>47.4</v>
      </c>
      <c r="H407" s="280">
        <v>50.300000000000004</v>
      </c>
      <c r="I407" s="280">
        <v>50.800000000000004</v>
      </c>
      <c r="J407" s="280">
        <v>51.750000000000007</v>
      </c>
      <c r="K407" s="278">
        <v>49.85</v>
      </c>
      <c r="L407" s="278">
        <v>48.4</v>
      </c>
      <c r="M407" s="278">
        <v>7.05593</v>
      </c>
    </row>
    <row r="408" spans="1:13">
      <c r="A408" s="269">
        <v>398</v>
      </c>
      <c r="B408" s="278" t="s">
        <v>172</v>
      </c>
      <c r="C408" s="279">
        <v>30.85</v>
      </c>
      <c r="D408" s="280">
        <v>31.566666666666674</v>
      </c>
      <c r="E408" s="280">
        <v>29.683333333333344</v>
      </c>
      <c r="F408" s="280">
        <v>28.516666666666669</v>
      </c>
      <c r="G408" s="280">
        <v>26.63333333333334</v>
      </c>
      <c r="H408" s="280">
        <v>32.733333333333348</v>
      </c>
      <c r="I408" s="280">
        <v>34.616666666666681</v>
      </c>
      <c r="J408" s="280">
        <v>35.783333333333353</v>
      </c>
      <c r="K408" s="278">
        <v>33.450000000000003</v>
      </c>
      <c r="L408" s="278">
        <v>30.4</v>
      </c>
      <c r="M408" s="278">
        <v>498.44402000000002</v>
      </c>
    </row>
    <row r="409" spans="1:13">
      <c r="A409" s="269">
        <v>399</v>
      </c>
      <c r="B409" s="278" t="s">
        <v>514</v>
      </c>
      <c r="C409" s="279">
        <v>8299.1</v>
      </c>
      <c r="D409" s="280">
        <v>8343.6999999999989</v>
      </c>
      <c r="E409" s="280">
        <v>8187.3999999999978</v>
      </c>
      <c r="F409" s="280">
        <v>8075.6999999999989</v>
      </c>
      <c r="G409" s="280">
        <v>7919.3999999999978</v>
      </c>
      <c r="H409" s="280">
        <v>8455.3999999999978</v>
      </c>
      <c r="I409" s="280">
        <v>8611.6999999999971</v>
      </c>
      <c r="J409" s="280">
        <v>8723.3999999999978</v>
      </c>
      <c r="K409" s="278">
        <v>8500</v>
      </c>
      <c r="L409" s="278">
        <v>8232</v>
      </c>
      <c r="M409" s="278">
        <v>0.39903</v>
      </c>
    </row>
    <row r="410" spans="1:13">
      <c r="A410" s="269">
        <v>400</v>
      </c>
      <c r="B410" s="278" t="s">
        <v>281</v>
      </c>
      <c r="C410" s="279">
        <v>780.75</v>
      </c>
      <c r="D410" s="280">
        <v>788.76666666666677</v>
      </c>
      <c r="E410" s="280">
        <v>767.53333333333353</v>
      </c>
      <c r="F410" s="280">
        <v>754.31666666666672</v>
      </c>
      <c r="G410" s="280">
        <v>733.08333333333348</v>
      </c>
      <c r="H410" s="280">
        <v>801.98333333333358</v>
      </c>
      <c r="I410" s="280">
        <v>823.21666666666692</v>
      </c>
      <c r="J410" s="280">
        <v>836.43333333333362</v>
      </c>
      <c r="K410" s="278">
        <v>810</v>
      </c>
      <c r="L410" s="278">
        <v>775.55</v>
      </c>
      <c r="M410" s="278">
        <v>16.990629999999999</v>
      </c>
    </row>
    <row r="411" spans="1:13">
      <c r="A411" s="269">
        <v>401</v>
      </c>
      <c r="B411" s="278" t="s">
        <v>173</v>
      </c>
      <c r="C411" s="279">
        <v>184.6</v>
      </c>
      <c r="D411" s="280">
        <v>187.79999999999998</v>
      </c>
      <c r="E411" s="280">
        <v>180.69999999999996</v>
      </c>
      <c r="F411" s="280">
        <v>176.79999999999998</v>
      </c>
      <c r="G411" s="280">
        <v>169.69999999999996</v>
      </c>
      <c r="H411" s="280">
        <v>191.69999999999996</v>
      </c>
      <c r="I411" s="280">
        <v>198.79999999999998</v>
      </c>
      <c r="J411" s="280">
        <v>202.69999999999996</v>
      </c>
      <c r="K411" s="278">
        <v>194.9</v>
      </c>
      <c r="L411" s="278">
        <v>183.9</v>
      </c>
      <c r="M411" s="278">
        <v>746.70205999999996</v>
      </c>
    </row>
    <row r="412" spans="1:13">
      <c r="A412" s="269">
        <v>402</v>
      </c>
      <c r="B412" s="278" t="s">
        <v>515</v>
      </c>
      <c r="C412" s="279">
        <v>3609.85</v>
      </c>
      <c r="D412" s="280">
        <v>3608.9666666666667</v>
      </c>
      <c r="E412" s="280">
        <v>3575.8833333333332</v>
      </c>
      <c r="F412" s="280">
        <v>3541.9166666666665</v>
      </c>
      <c r="G412" s="280">
        <v>3508.833333333333</v>
      </c>
      <c r="H412" s="280">
        <v>3642.9333333333334</v>
      </c>
      <c r="I412" s="280">
        <v>3676.0166666666664</v>
      </c>
      <c r="J412" s="280">
        <v>3709.9833333333336</v>
      </c>
      <c r="K412" s="278">
        <v>3642.05</v>
      </c>
      <c r="L412" s="278">
        <v>3575</v>
      </c>
      <c r="M412" s="278">
        <v>2.1899999999999999E-2</v>
      </c>
    </row>
    <row r="413" spans="1:13">
      <c r="A413" s="269">
        <v>403</v>
      </c>
      <c r="B413" s="278" t="s">
        <v>517</v>
      </c>
      <c r="C413" s="279">
        <v>1462.9</v>
      </c>
      <c r="D413" s="280">
        <v>1490.6666666666667</v>
      </c>
      <c r="E413" s="280">
        <v>1410.3833333333334</v>
      </c>
      <c r="F413" s="280">
        <v>1357.8666666666668</v>
      </c>
      <c r="G413" s="280">
        <v>1277.5833333333335</v>
      </c>
      <c r="H413" s="280">
        <v>1543.1833333333334</v>
      </c>
      <c r="I413" s="280">
        <v>1623.4666666666667</v>
      </c>
      <c r="J413" s="280">
        <v>1675.9833333333333</v>
      </c>
      <c r="K413" s="278">
        <v>1570.95</v>
      </c>
      <c r="L413" s="278">
        <v>1438.15</v>
      </c>
      <c r="M413" s="278">
        <v>4.5670000000000002E-2</v>
      </c>
    </row>
    <row r="414" spans="1:13">
      <c r="A414" s="269">
        <v>404</v>
      </c>
      <c r="B414" s="278" t="s">
        <v>518</v>
      </c>
      <c r="C414" s="279">
        <v>516.65</v>
      </c>
      <c r="D414" s="280">
        <v>525</v>
      </c>
      <c r="E414" s="280">
        <v>506.65</v>
      </c>
      <c r="F414" s="280">
        <v>496.65</v>
      </c>
      <c r="G414" s="280">
        <v>478.29999999999995</v>
      </c>
      <c r="H414" s="280">
        <v>535</v>
      </c>
      <c r="I414" s="280">
        <v>553.34999999999991</v>
      </c>
      <c r="J414" s="280">
        <v>563.35</v>
      </c>
      <c r="K414" s="278">
        <v>543.35</v>
      </c>
      <c r="L414" s="278">
        <v>515</v>
      </c>
      <c r="M414" s="278">
        <v>0.73877999999999999</v>
      </c>
    </row>
    <row r="415" spans="1:13">
      <c r="A415" s="269">
        <v>405</v>
      </c>
      <c r="B415" s="278" t="s">
        <v>510</v>
      </c>
      <c r="C415" s="279">
        <v>68.599999999999994</v>
      </c>
      <c r="D415" s="280">
        <v>69.583333333333329</v>
      </c>
      <c r="E415" s="280">
        <v>67.466666666666654</v>
      </c>
      <c r="F415" s="280">
        <v>66.333333333333329</v>
      </c>
      <c r="G415" s="280">
        <v>64.216666666666654</v>
      </c>
      <c r="H415" s="280">
        <v>70.716666666666654</v>
      </c>
      <c r="I415" s="280">
        <v>72.833333333333329</v>
      </c>
      <c r="J415" s="280">
        <v>73.966666666666654</v>
      </c>
      <c r="K415" s="278">
        <v>71.7</v>
      </c>
      <c r="L415" s="278">
        <v>68.45</v>
      </c>
      <c r="M415" s="278">
        <v>9.1294199999999996</v>
      </c>
    </row>
    <row r="416" spans="1:13">
      <c r="A416" s="269">
        <v>406</v>
      </c>
      <c r="B416" s="278" t="s">
        <v>519</v>
      </c>
      <c r="C416" s="279">
        <v>179.05</v>
      </c>
      <c r="D416" s="280">
        <v>181.68333333333331</v>
      </c>
      <c r="E416" s="280">
        <v>175.36666666666662</v>
      </c>
      <c r="F416" s="280">
        <v>171.68333333333331</v>
      </c>
      <c r="G416" s="280">
        <v>165.36666666666662</v>
      </c>
      <c r="H416" s="280">
        <v>185.36666666666662</v>
      </c>
      <c r="I416" s="280">
        <v>191.68333333333328</v>
      </c>
      <c r="J416" s="280">
        <v>195.36666666666662</v>
      </c>
      <c r="K416" s="278">
        <v>188</v>
      </c>
      <c r="L416" s="278">
        <v>178</v>
      </c>
      <c r="M416" s="278">
        <v>2.1932399999999999</v>
      </c>
    </row>
    <row r="417" spans="1:13">
      <c r="A417" s="269">
        <v>407</v>
      </c>
      <c r="B417" s="278" t="s">
        <v>174</v>
      </c>
      <c r="C417" s="279">
        <v>22566.25</v>
      </c>
      <c r="D417" s="280">
        <v>22654.75</v>
      </c>
      <c r="E417" s="280">
        <v>22241.5</v>
      </c>
      <c r="F417" s="280">
        <v>21916.75</v>
      </c>
      <c r="G417" s="280">
        <v>21503.5</v>
      </c>
      <c r="H417" s="280">
        <v>22979.5</v>
      </c>
      <c r="I417" s="280">
        <v>23392.75</v>
      </c>
      <c r="J417" s="280">
        <v>23717.5</v>
      </c>
      <c r="K417" s="278">
        <v>23068</v>
      </c>
      <c r="L417" s="278">
        <v>22330</v>
      </c>
      <c r="M417" s="278">
        <v>0.67022000000000004</v>
      </c>
    </row>
    <row r="418" spans="1:13">
      <c r="A418" s="269">
        <v>408</v>
      </c>
      <c r="B418" s="278" t="s">
        <v>521</v>
      </c>
      <c r="C418" s="279">
        <v>704.55</v>
      </c>
      <c r="D418" s="280">
        <v>710.46666666666658</v>
      </c>
      <c r="E418" s="280">
        <v>672.13333333333321</v>
      </c>
      <c r="F418" s="280">
        <v>639.71666666666658</v>
      </c>
      <c r="G418" s="280">
        <v>601.38333333333321</v>
      </c>
      <c r="H418" s="280">
        <v>742.88333333333321</v>
      </c>
      <c r="I418" s="280">
        <v>781.21666666666647</v>
      </c>
      <c r="J418" s="280">
        <v>813.63333333333321</v>
      </c>
      <c r="K418" s="278">
        <v>748.8</v>
      </c>
      <c r="L418" s="278">
        <v>678.05</v>
      </c>
      <c r="M418" s="278">
        <v>3.73828</v>
      </c>
    </row>
    <row r="419" spans="1:13">
      <c r="A419" s="269">
        <v>409</v>
      </c>
      <c r="B419" s="278" t="s">
        <v>175</v>
      </c>
      <c r="C419" s="279">
        <v>1094.3</v>
      </c>
      <c r="D419" s="280">
        <v>1104.8</v>
      </c>
      <c r="E419" s="280">
        <v>1077.5999999999999</v>
      </c>
      <c r="F419" s="280">
        <v>1060.8999999999999</v>
      </c>
      <c r="G419" s="280">
        <v>1033.6999999999998</v>
      </c>
      <c r="H419" s="280">
        <v>1121.5</v>
      </c>
      <c r="I419" s="280">
        <v>1148.7000000000003</v>
      </c>
      <c r="J419" s="280">
        <v>1165.4000000000001</v>
      </c>
      <c r="K419" s="278">
        <v>1132</v>
      </c>
      <c r="L419" s="278">
        <v>1088.0999999999999</v>
      </c>
      <c r="M419" s="278">
        <v>6.7770700000000001</v>
      </c>
    </row>
    <row r="420" spans="1:13">
      <c r="A420" s="269">
        <v>410</v>
      </c>
      <c r="B420" s="278" t="s">
        <v>516</v>
      </c>
      <c r="C420" s="279">
        <v>394.95</v>
      </c>
      <c r="D420" s="280">
        <v>396.61666666666662</v>
      </c>
      <c r="E420" s="280">
        <v>385.23333333333323</v>
      </c>
      <c r="F420" s="280">
        <v>375.51666666666659</v>
      </c>
      <c r="G420" s="280">
        <v>364.13333333333321</v>
      </c>
      <c r="H420" s="280">
        <v>406.33333333333326</v>
      </c>
      <c r="I420" s="280">
        <v>417.71666666666658</v>
      </c>
      <c r="J420" s="280">
        <v>427.43333333333328</v>
      </c>
      <c r="K420" s="278">
        <v>408</v>
      </c>
      <c r="L420" s="278">
        <v>386.9</v>
      </c>
      <c r="M420" s="278">
        <v>0.87511000000000005</v>
      </c>
    </row>
    <row r="421" spans="1:13">
      <c r="A421" s="269">
        <v>411</v>
      </c>
      <c r="B421" s="278" t="s">
        <v>511</v>
      </c>
      <c r="C421" s="279">
        <v>22.7</v>
      </c>
      <c r="D421" s="280">
        <v>22.983333333333334</v>
      </c>
      <c r="E421" s="280">
        <v>22.166666666666668</v>
      </c>
      <c r="F421" s="280">
        <v>21.633333333333333</v>
      </c>
      <c r="G421" s="280">
        <v>20.816666666666666</v>
      </c>
      <c r="H421" s="280">
        <v>23.516666666666669</v>
      </c>
      <c r="I421" s="280">
        <v>24.333333333333332</v>
      </c>
      <c r="J421" s="280">
        <v>24.866666666666671</v>
      </c>
      <c r="K421" s="278">
        <v>23.8</v>
      </c>
      <c r="L421" s="278">
        <v>22.45</v>
      </c>
      <c r="M421" s="278">
        <v>58.123220000000003</v>
      </c>
    </row>
    <row r="422" spans="1:13">
      <c r="A422" s="269">
        <v>412</v>
      </c>
      <c r="B422" s="278" t="s">
        <v>512</v>
      </c>
      <c r="C422" s="279">
        <v>1624.8</v>
      </c>
      <c r="D422" s="280">
        <v>1635.6333333333332</v>
      </c>
      <c r="E422" s="280">
        <v>1591.2666666666664</v>
      </c>
      <c r="F422" s="280">
        <v>1557.7333333333331</v>
      </c>
      <c r="G422" s="280">
        <v>1513.3666666666663</v>
      </c>
      <c r="H422" s="280">
        <v>1669.1666666666665</v>
      </c>
      <c r="I422" s="280">
        <v>1713.5333333333333</v>
      </c>
      <c r="J422" s="280">
        <v>1747.0666666666666</v>
      </c>
      <c r="K422" s="278">
        <v>1680</v>
      </c>
      <c r="L422" s="278">
        <v>1602.1</v>
      </c>
      <c r="M422" s="278">
        <v>0.35726999999999998</v>
      </c>
    </row>
    <row r="423" spans="1:13">
      <c r="A423" s="269">
        <v>413</v>
      </c>
      <c r="B423" s="278" t="s">
        <v>522</v>
      </c>
      <c r="C423" s="279">
        <v>235.25</v>
      </c>
      <c r="D423" s="280">
        <v>238.91666666666666</v>
      </c>
      <c r="E423" s="280">
        <v>231.33333333333331</v>
      </c>
      <c r="F423" s="280">
        <v>227.41666666666666</v>
      </c>
      <c r="G423" s="280">
        <v>219.83333333333331</v>
      </c>
      <c r="H423" s="280">
        <v>242.83333333333331</v>
      </c>
      <c r="I423" s="280">
        <v>250.41666666666663</v>
      </c>
      <c r="J423" s="280">
        <v>254.33333333333331</v>
      </c>
      <c r="K423" s="278">
        <v>246.5</v>
      </c>
      <c r="L423" s="278">
        <v>235</v>
      </c>
      <c r="M423" s="278">
        <v>3.19672</v>
      </c>
    </row>
    <row r="424" spans="1:13">
      <c r="A424" s="269">
        <v>414</v>
      </c>
      <c r="B424" s="278" t="s">
        <v>523</v>
      </c>
      <c r="C424" s="279">
        <v>945.3</v>
      </c>
      <c r="D424" s="280">
        <v>951.38333333333333</v>
      </c>
      <c r="E424" s="280">
        <v>927.76666666666665</v>
      </c>
      <c r="F424" s="280">
        <v>910.23333333333335</v>
      </c>
      <c r="G424" s="280">
        <v>886.61666666666667</v>
      </c>
      <c r="H424" s="280">
        <v>968.91666666666663</v>
      </c>
      <c r="I424" s="280">
        <v>992.53333333333319</v>
      </c>
      <c r="J424" s="280">
        <v>1010.0666666666666</v>
      </c>
      <c r="K424" s="278">
        <v>975</v>
      </c>
      <c r="L424" s="278">
        <v>933.85</v>
      </c>
      <c r="M424" s="278">
        <v>0.11166</v>
      </c>
    </row>
    <row r="425" spans="1:13">
      <c r="A425" s="269">
        <v>415</v>
      </c>
      <c r="B425" s="278" t="s">
        <v>524</v>
      </c>
      <c r="C425" s="279">
        <v>219.95</v>
      </c>
      <c r="D425" s="280">
        <v>221.85</v>
      </c>
      <c r="E425" s="280">
        <v>216.25</v>
      </c>
      <c r="F425" s="280">
        <v>212.55</v>
      </c>
      <c r="G425" s="280">
        <v>206.95000000000002</v>
      </c>
      <c r="H425" s="280">
        <v>225.54999999999998</v>
      </c>
      <c r="I425" s="280">
        <v>231.14999999999995</v>
      </c>
      <c r="J425" s="280">
        <v>234.84999999999997</v>
      </c>
      <c r="K425" s="278">
        <v>227.45</v>
      </c>
      <c r="L425" s="278">
        <v>218.15</v>
      </c>
      <c r="M425" s="278">
        <v>3.4747400000000002</v>
      </c>
    </row>
    <row r="426" spans="1:13">
      <c r="A426" s="269">
        <v>416</v>
      </c>
      <c r="B426" s="278" t="s">
        <v>525</v>
      </c>
      <c r="C426" s="279">
        <v>9.0500000000000007</v>
      </c>
      <c r="D426" s="280">
        <v>8.9666666666666668</v>
      </c>
      <c r="E426" s="280">
        <v>8.6833333333333336</v>
      </c>
      <c r="F426" s="280">
        <v>8.3166666666666664</v>
      </c>
      <c r="G426" s="280">
        <v>8.0333333333333332</v>
      </c>
      <c r="H426" s="280">
        <v>9.3333333333333339</v>
      </c>
      <c r="I426" s="280">
        <v>9.6166666666666689</v>
      </c>
      <c r="J426" s="280">
        <v>9.9833333333333343</v>
      </c>
      <c r="K426" s="278">
        <v>9.25</v>
      </c>
      <c r="L426" s="278">
        <v>8.6</v>
      </c>
      <c r="M426" s="278">
        <v>1393.1731</v>
      </c>
    </row>
    <row r="427" spans="1:13">
      <c r="A427" s="269">
        <v>417</v>
      </c>
      <c r="B427" s="278" t="s">
        <v>2518</v>
      </c>
      <c r="C427" s="279">
        <v>554.5</v>
      </c>
      <c r="D427" s="280">
        <v>565.5</v>
      </c>
      <c r="E427" s="280">
        <v>539</v>
      </c>
      <c r="F427" s="280">
        <v>523.5</v>
      </c>
      <c r="G427" s="280">
        <v>497</v>
      </c>
      <c r="H427" s="280">
        <v>581</v>
      </c>
      <c r="I427" s="280">
        <v>607.5</v>
      </c>
      <c r="J427" s="280">
        <v>623</v>
      </c>
      <c r="K427" s="278">
        <v>592</v>
      </c>
      <c r="L427" s="278">
        <v>550</v>
      </c>
      <c r="M427" s="278">
        <v>0.63671999999999995</v>
      </c>
    </row>
    <row r="428" spans="1:13">
      <c r="A428" s="269">
        <v>418</v>
      </c>
      <c r="B428" s="278" t="s">
        <v>528</v>
      </c>
      <c r="C428" s="279">
        <v>164.3</v>
      </c>
      <c r="D428" s="280">
        <v>167.35</v>
      </c>
      <c r="E428" s="280">
        <v>159.25</v>
      </c>
      <c r="F428" s="280">
        <v>154.20000000000002</v>
      </c>
      <c r="G428" s="280">
        <v>146.10000000000002</v>
      </c>
      <c r="H428" s="280">
        <v>172.39999999999998</v>
      </c>
      <c r="I428" s="280">
        <v>180.49999999999994</v>
      </c>
      <c r="J428" s="280">
        <v>185.54999999999995</v>
      </c>
      <c r="K428" s="278">
        <v>175.45</v>
      </c>
      <c r="L428" s="278">
        <v>162.30000000000001</v>
      </c>
      <c r="M428" s="278">
        <v>12.51113</v>
      </c>
    </row>
    <row r="429" spans="1:13">
      <c r="A429" s="269">
        <v>419</v>
      </c>
      <c r="B429" s="278" t="s">
        <v>2527</v>
      </c>
      <c r="C429" s="279">
        <v>50.5</v>
      </c>
      <c r="D429" s="280">
        <v>51.15</v>
      </c>
      <c r="E429" s="280">
        <v>49.599999999999994</v>
      </c>
      <c r="F429" s="280">
        <v>48.699999999999996</v>
      </c>
      <c r="G429" s="280">
        <v>47.149999999999991</v>
      </c>
      <c r="H429" s="280">
        <v>52.05</v>
      </c>
      <c r="I429" s="280">
        <v>53.599999999999994</v>
      </c>
      <c r="J429" s="280">
        <v>54.5</v>
      </c>
      <c r="K429" s="278">
        <v>52.7</v>
      </c>
      <c r="L429" s="278">
        <v>50.25</v>
      </c>
      <c r="M429" s="278">
        <v>42.377830000000003</v>
      </c>
    </row>
    <row r="430" spans="1:13">
      <c r="A430" s="269">
        <v>420</v>
      </c>
      <c r="B430" s="278" t="s">
        <v>176</v>
      </c>
      <c r="C430" s="279">
        <v>3601.35</v>
      </c>
      <c r="D430" s="280">
        <v>3646.85</v>
      </c>
      <c r="E430" s="280">
        <v>3536.5499999999997</v>
      </c>
      <c r="F430" s="280">
        <v>3471.75</v>
      </c>
      <c r="G430" s="280">
        <v>3361.45</v>
      </c>
      <c r="H430" s="280">
        <v>3711.6499999999996</v>
      </c>
      <c r="I430" s="280">
        <v>3821.95</v>
      </c>
      <c r="J430" s="280">
        <v>3886.7499999999995</v>
      </c>
      <c r="K430" s="278">
        <v>3757.15</v>
      </c>
      <c r="L430" s="278">
        <v>3582.05</v>
      </c>
      <c r="M430" s="278">
        <v>3.51709</v>
      </c>
    </row>
    <row r="431" spans="1:13">
      <c r="A431" s="269">
        <v>421</v>
      </c>
      <c r="B431" s="278" t="s">
        <v>177</v>
      </c>
      <c r="C431" s="279">
        <v>682.25</v>
      </c>
      <c r="D431" s="280">
        <v>692.94999999999993</v>
      </c>
      <c r="E431" s="280">
        <v>667.29999999999984</v>
      </c>
      <c r="F431" s="280">
        <v>652.34999999999991</v>
      </c>
      <c r="G431" s="280">
        <v>626.69999999999982</v>
      </c>
      <c r="H431" s="280">
        <v>707.89999999999986</v>
      </c>
      <c r="I431" s="280">
        <v>733.55</v>
      </c>
      <c r="J431" s="280">
        <v>748.49999999999989</v>
      </c>
      <c r="K431" s="278">
        <v>718.6</v>
      </c>
      <c r="L431" s="278">
        <v>678</v>
      </c>
      <c r="M431" s="278">
        <v>91.87903</v>
      </c>
    </row>
    <row r="432" spans="1:13">
      <c r="A432" s="269">
        <v>422</v>
      </c>
      <c r="B432" s="278" t="s">
        <v>178</v>
      </c>
      <c r="C432" s="287">
        <v>424.1</v>
      </c>
      <c r="D432" s="288">
        <v>430.76666666666665</v>
      </c>
      <c r="E432" s="288">
        <v>412.63333333333333</v>
      </c>
      <c r="F432" s="288">
        <v>401.16666666666669</v>
      </c>
      <c r="G432" s="288">
        <v>383.03333333333336</v>
      </c>
      <c r="H432" s="288">
        <v>442.23333333333329</v>
      </c>
      <c r="I432" s="288">
        <v>460.36666666666662</v>
      </c>
      <c r="J432" s="288">
        <v>471.83333333333326</v>
      </c>
      <c r="K432" s="289">
        <v>448.9</v>
      </c>
      <c r="L432" s="289">
        <v>419.3</v>
      </c>
      <c r="M432" s="289">
        <v>12.615830000000001</v>
      </c>
    </row>
    <row r="433" spans="1:13">
      <c r="A433" s="269">
        <v>423</v>
      </c>
      <c r="B433" s="278" t="s">
        <v>526</v>
      </c>
      <c r="C433" s="278">
        <v>86.25</v>
      </c>
      <c r="D433" s="280">
        <v>87.083333333333329</v>
      </c>
      <c r="E433" s="280">
        <v>84.666666666666657</v>
      </c>
      <c r="F433" s="280">
        <v>83.083333333333329</v>
      </c>
      <c r="G433" s="280">
        <v>80.666666666666657</v>
      </c>
      <c r="H433" s="280">
        <v>88.666666666666657</v>
      </c>
      <c r="I433" s="280">
        <v>91.083333333333314</v>
      </c>
      <c r="J433" s="280">
        <v>92.666666666666657</v>
      </c>
      <c r="K433" s="278">
        <v>89.5</v>
      </c>
      <c r="L433" s="278">
        <v>85.5</v>
      </c>
      <c r="M433" s="278">
        <v>1.4252</v>
      </c>
    </row>
    <row r="434" spans="1:13">
      <c r="A434" s="269">
        <v>424</v>
      </c>
      <c r="B434" s="278" t="s">
        <v>282</v>
      </c>
      <c r="C434" s="278">
        <v>113.7</v>
      </c>
      <c r="D434" s="280">
        <v>116.23333333333333</v>
      </c>
      <c r="E434" s="280">
        <v>110.46666666666667</v>
      </c>
      <c r="F434" s="280">
        <v>107.23333333333333</v>
      </c>
      <c r="G434" s="280">
        <v>101.46666666666667</v>
      </c>
      <c r="H434" s="280">
        <v>119.46666666666667</v>
      </c>
      <c r="I434" s="280">
        <v>125.23333333333335</v>
      </c>
      <c r="J434" s="280">
        <v>128.46666666666667</v>
      </c>
      <c r="K434" s="278">
        <v>122</v>
      </c>
      <c r="L434" s="278">
        <v>113</v>
      </c>
      <c r="M434" s="278">
        <v>27.89875</v>
      </c>
    </row>
    <row r="435" spans="1:13">
      <c r="A435" s="269">
        <v>425</v>
      </c>
      <c r="B435" s="278" t="s">
        <v>527</v>
      </c>
      <c r="C435" s="278">
        <v>389.1</v>
      </c>
      <c r="D435" s="280">
        <v>395.0333333333333</v>
      </c>
      <c r="E435" s="280">
        <v>381.56666666666661</v>
      </c>
      <c r="F435" s="280">
        <v>374.0333333333333</v>
      </c>
      <c r="G435" s="280">
        <v>360.56666666666661</v>
      </c>
      <c r="H435" s="280">
        <v>402.56666666666661</v>
      </c>
      <c r="I435" s="280">
        <v>416.0333333333333</v>
      </c>
      <c r="J435" s="280">
        <v>423.56666666666661</v>
      </c>
      <c r="K435" s="278">
        <v>408.5</v>
      </c>
      <c r="L435" s="278">
        <v>387.5</v>
      </c>
      <c r="M435" s="278">
        <v>2.2911999999999999</v>
      </c>
    </row>
    <row r="436" spans="1:13">
      <c r="A436" s="269">
        <v>426</v>
      </c>
      <c r="B436" s="278" t="s">
        <v>529</v>
      </c>
      <c r="C436" s="278">
        <v>1721.25</v>
      </c>
      <c r="D436" s="280">
        <v>1712.0833333333333</v>
      </c>
      <c r="E436" s="280">
        <v>1664.1666666666665</v>
      </c>
      <c r="F436" s="280">
        <v>1607.0833333333333</v>
      </c>
      <c r="G436" s="280">
        <v>1559.1666666666665</v>
      </c>
      <c r="H436" s="280">
        <v>1769.1666666666665</v>
      </c>
      <c r="I436" s="280">
        <v>1817.083333333333</v>
      </c>
      <c r="J436" s="280">
        <v>1874.1666666666665</v>
      </c>
      <c r="K436" s="278">
        <v>1760</v>
      </c>
      <c r="L436" s="278">
        <v>1655</v>
      </c>
      <c r="M436" s="278">
        <v>0.1007</v>
      </c>
    </row>
    <row r="437" spans="1:13">
      <c r="A437" s="269">
        <v>427</v>
      </c>
      <c r="B437" s="278" t="s">
        <v>530</v>
      </c>
      <c r="C437" s="278">
        <v>1394.35</v>
      </c>
      <c r="D437" s="280">
        <v>1382.0166666666667</v>
      </c>
      <c r="E437" s="280">
        <v>1363.0333333333333</v>
      </c>
      <c r="F437" s="280">
        <v>1331.7166666666667</v>
      </c>
      <c r="G437" s="280">
        <v>1312.7333333333333</v>
      </c>
      <c r="H437" s="280">
        <v>1413.3333333333333</v>
      </c>
      <c r="I437" s="280">
        <v>1432.3166666666664</v>
      </c>
      <c r="J437" s="280">
        <v>1463.6333333333332</v>
      </c>
      <c r="K437" s="278">
        <v>1401</v>
      </c>
      <c r="L437" s="278">
        <v>1350.7</v>
      </c>
      <c r="M437" s="278">
        <v>0.32205</v>
      </c>
    </row>
    <row r="438" spans="1:13">
      <c r="A438" s="269">
        <v>428</v>
      </c>
      <c r="B438" s="278" t="s">
        <v>531</v>
      </c>
      <c r="C438" s="278">
        <v>374.05</v>
      </c>
      <c r="D438" s="280">
        <v>375.15000000000003</v>
      </c>
      <c r="E438" s="280">
        <v>365.65000000000009</v>
      </c>
      <c r="F438" s="280">
        <v>357.25000000000006</v>
      </c>
      <c r="G438" s="280">
        <v>347.75000000000011</v>
      </c>
      <c r="H438" s="280">
        <v>383.55000000000007</v>
      </c>
      <c r="I438" s="280">
        <v>393.04999999999995</v>
      </c>
      <c r="J438" s="280">
        <v>401.45000000000005</v>
      </c>
      <c r="K438" s="278">
        <v>384.65</v>
      </c>
      <c r="L438" s="278">
        <v>366.75</v>
      </c>
      <c r="M438" s="278">
        <v>0.85541999999999996</v>
      </c>
    </row>
    <row r="439" spans="1:13">
      <c r="A439" s="269">
        <v>429</v>
      </c>
      <c r="B439" s="278" t="s">
        <v>179</v>
      </c>
      <c r="C439" s="278">
        <v>484.4</v>
      </c>
      <c r="D439" s="280">
        <v>489.59999999999997</v>
      </c>
      <c r="E439" s="280">
        <v>475.79999999999995</v>
      </c>
      <c r="F439" s="280">
        <v>467.2</v>
      </c>
      <c r="G439" s="280">
        <v>453.4</v>
      </c>
      <c r="H439" s="280">
        <v>498.19999999999993</v>
      </c>
      <c r="I439" s="280">
        <v>512</v>
      </c>
      <c r="J439" s="280">
        <v>520.59999999999991</v>
      </c>
      <c r="K439" s="278">
        <v>503.4</v>
      </c>
      <c r="L439" s="278">
        <v>481</v>
      </c>
      <c r="M439" s="278">
        <v>85.67595</v>
      </c>
    </row>
    <row r="440" spans="1:13">
      <c r="A440" s="269">
        <v>430</v>
      </c>
      <c r="B440" s="278" t="s">
        <v>532</v>
      </c>
      <c r="C440" s="278">
        <v>190.4</v>
      </c>
      <c r="D440" s="280">
        <v>188.6</v>
      </c>
      <c r="E440" s="280">
        <v>174.29999999999998</v>
      </c>
      <c r="F440" s="280">
        <v>158.19999999999999</v>
      </c>
      <c r="G440" s="280">
        <v>143.89999999999998</v>
      </c>
      <c r="H440" s="280">
        <v>204.7</v>
      </c>
      <c r="I440" s="280">
        <v>219</v>
      </c>
      <c r="J440" s="280">
        <v>235.1</v>
      </c>
      <c r="K440" s="278">
        <v>202.9</v>
      </c>
      <c r="L440" s="278">
        <v>172.5</v>
      </c>
      <c r="M440" s="278">
        <v>96.840350000000001</v>
      </c>
    </row>
    <row r="441" spans="1:13">
      <c r="A441" s="269">
        <v>431</v>
      </c>
      <c r="B441" s="278" t="s">
        <v>180</v>
      </c>
      <c r="C441" s="278">
        <v>396.95</v>
      </c>
      <c r="D441" s="280">
        <v>403.26666666666671</v>
      </c>
      <c r="E441" s="280">
        <v>388.78333333333342</v>
      </c>
      <c r="F441" s="280">
        <v>380.61666666666673</v>
      </c>
      <c r="G441" s="280">
        <v>366.13333333333344</v>
      </c>
      <c r="H441" s="280">
        <v>411.43333333333339</v>
      </c>
      <c r="I441" s="280">
        <v>425.91666666666663</v>
      </c>
      <c r="J441" s="280">
        <v>434.08333333333337</v>
      </c>
      <c r="K441" s="278">
        <v>417.75</v>
      </c>
      <c r="L441" s="278">
        <v>395.1</v>
      </c>
      <c r="M441" s="278">
        <v>32.100499999999997</v>
      </c>
    </row>
    <row r="442" spans="1:13">
      <c r="A442" s="269">
        <v>432</v>
      </c>
      <c r="B442" s="278" t="s">
        <v>533</v>
      </c>
      <c r="C442" s="278">
        <v>143.9</v>
      </c>
      <c r="D442" s="280">
        <v>146.98333333333332</v>
      </c>
      <c r="E442" s="280">
        <v>139.71666666666664</v>
      </c>
      <c r="F442" s="280">
        <v>135.53333333333333</v>
      </c>
      <c r="G442" s="280">
        <v>128.26666666666665</v>
      </c>
      <c r="H442" s="280">
        <v>151.16666666666663</v>
      </c>
      <c r="I442" s="280">
        <v>158.43333333333334</v>
      </c>
      <c r="J442" s="280">
        <v>162.61666666666662</v>
      </c>
      <c r="K442" s="278">
        <v>154.25</v>
      </c>
      <c r="L442" s="278">
        <v>142.80000000000001</v>
      </c>
      <c r="M442" s="278">
        <v>2.6985000000000001</v>
      </c>
    </row>
    <row r="443" spans="1:13">
      <c r="A443" s="269">
        <v>433</v>
      </c>
      <c r="B443" s="278" t="s">
        <v>534</v>
      </c>
      <c r="C443" s="278">
        <v>1155.6500000000001</v>
      </c>
      <c r="D443" s="280">
        <v>1159.7666666666667</v>
      </c>
      <c r="E443" s="280">
        <v>1121.4333333333334</v>
      </c>
      <c r="F443" s="280">
        <v>1087.2166666666667</v>
      </c>
      <c r="G443" s="280">
        <v>1048.8833333333334</v>
      </c>
      <c r="H443" s="280">
        <v>1193.9833333333333</v>
      </c>
      <c r="I443" s="280">
        <v>1232.3166666666668</v>
      </c>
      <c r="J443" s="280">
        <v>1266.5333333333333</v>
      </c>
      <c r="K443" s="278">
        <v>1198.0999999999999</v>
      </c>
      <c r="L443" s="278">
        <v>1125.55</v>
      </c>
      <c r="M443" s="278">
        <v>0.60729</v>
      </c>
    </row>
    <row r="444" spans="1:13">
      <c r="A444" s="269">
        <v>434</v>
      </c>
      <c r="B444" s="278" t="s">
        <v>535</v>
      </c>
      <c r="C444" s="278">
        <v>4.55</v>
      </c>
      <c r="D444" s="280">
        <v>4.6166666666666663</v>
      </c>
      <c r="E444" s="280">
        <v>4.3833333333333329</v>
      </c>
      <c r="F444" s="280">
        <v>4.2166666666666668</v>
      </c>
      <c r="G444" s="280">
        <v>3.9833333333333334</v>
      </c>
      <c r="H444" s="280">
        <v>4.7833333333333323</v>
      </c>
      <c r="I444" s="280">
        <v>5.0166666666666648</v>
      </c>
      <c r="J444" s="280">
        <v>5.1833333333333318</v>
      </c>
      <c r="K444" s="278">
        <v>4.8499999999999996</v>
      </c>
      <c r="L444" s="278">
        <v>4.45</v>
      </c>
      <c r="M444" s="278">
        <v>784.44601</v>
      </c>
    </row>
    <row r="445" spans="1:13">
      <c r="A445" s="269">
        <v>435</v>
      </c>
      <c r="B445" s="278" t="s">
        <v>536</v>
      </c>
      <c r="C445" s="278">
        <v>132.44999999999999</v>
      </c>
      <c r="D445" s="280">
        <v>132.18333333333331</v>
      </c>
      <c r="E445" s="280">
        <v>130.41666666666663</v>
      </c>
      <c r="F445" s="280">
        <v>128.38333333333333</v>
      </c>
      <c r="G445" s="280">
        <v>126.61666666666665</v>
      </c>
      <c r="H445" s="280">
        <v>134.21666666666661</v>
      </c>
      <c r="I445" s="280">
        <v>135.98333333333332</v>
      </c>
      <c r="J445" s="280">
        <v>138.01666666666659</v>
      </c>
      <c r="K445" s="278">
        <v>133.94999999999999</v>
      </c>
      <c r="L445" s="278">
        <v>130.15</v>
      </c>
      <c r="M445" s="278">
        <v>0.95155000000000001</v>
      </c>
    </row>
    <row r="446" spans="1:13">
      <c r="A446" s="269">
        <v>436</v>
      </c>
      <c r="B446" s="278" t="s">
        <v>537</v>
      </c>
      <c r="C446" s="278">
        <v>898.5</v>
      </c>
      <c r="D446" s="280">
        <v>902.7833333333333</v>
      </c>
      <c r="E446" s="280">
        <v>890.76666666666665</v>
      </c>
      <c r="F446" s="280">
        <v>883.0333333333333</v>
      </c>
      <c r="G446" s="280">
        <v>871.01666666666665</v>
      </c>
      <c r="H446" s="280">
        <v>910.51666666666665</v>
      </c>
      <c r="I446" s="280">
        <v>922.5333333333333</v>
      </c>
      <c r="J446" s="280">
        <v>930.26666666666665</v>
      </c>
      <c r="K446" s="278">
        <v>914.8</v>
      </c>
      <c r="L446" s="278">
        <v>895.05</v>
      </c>
      <c r="M446" s="278">
        <v>0.81113000000000002</v>
      </c>
    </row>
    <row r="447" spans="1:13">
      <c r="A447" s="269">
        <v>437</v>
      </c>
      <c r="B447" s="278" t="s">
        <v>283</v>
      </c>
      <c r="C447" s="278">
        <v>411.15</v>
      </c>
      <c r="D447" s="280">
        <v>413.48333333333335</v>
      </c>
      <c r="E447" s="280">
        <v>404.66666666666669</v>
      </c>
      <c r="F447" s="280">
        <v>398.18333333333334</v>
      </c>
      <c r="G447" s="280">
        <v>389.36666666666667</v>
      </c>
      <c r="H447" s="280">
        <v>419.9666666666667</v>
      </c>
      <c r="I447" s="280">
        <v>428.7833333333333</v>
      </c>
      <c r="J447" s="280">
        <v>435.26666666666671</v>
      </c>
      <c r="K447" s="278">
        <v>422.3</v>
      </c>
      <c r="L447" s="278">
        <v>407</v>
      </c>
      <c r="M447" s="278">
        <v>4.31907</v>
      </c>
    </row>
    <row r="448" spans="1:13">
      <c r="A448" s="269">
        <v>438</v>
      </c>
      <c r="B448" s="278" t="s">
        <v>543</v>
      </c>
      <c r="C448" s="278">
        <v>50.1</v>
      </c>
      <c r="D448" s="280">
        <v>50.833333333333336</v>
      </c>
      <c r="E448" s="280">
        <v>49.166666666666671</v>
      </c>
      <c r="F448" s="280">
        <v>48.233333333333334</v>
      </c>
      <c r="G448" s="280">
        <v>46.56666666666667</v>
      </c>
      <c r="H448" s="280">
        <v>51.766666666666673</v>
      </c>
      <c r="I448" s="280">
        <v>53.433333333333344</v>
      </c>
      <c r="J448" s="280">
        <v>54.366666666666674</v>
      </c>
      <c r="K448" s="278">
        <v>52.5</v>
      </c>
      <c r="L448" s="278">
        <v>49.9</v>
      </c>
      <c r="M448" s="278">
        <v>3.0895000000000001</v>
      </c>
    </row>
    <row r="449" spans="1:13">
      <c r="A449" s="269">
        <v>439</v>
      </c>
      <c r="B449" s="278" t="s">
        <v>2610</v>
      </c>
      <c r="C449" s="278">
        <v>12008.25</v>
      </c>
      <c r="D449" s="280">
        <v>12118.15</v>
      </c>
      <c r="E449" s="280">
        <v>11791.3</v>
      </c>
      <c r="F449" s="280">
        <v>11574.35</v>
      </c>
      <c r="G449" s="280">
        <v>11247.5</v>
      </c>
      <c r="H449" s="280">
        <v>12335.099999999999</v>
      </c>
      <c r="I449" s="280">
        <v>12661.95</v>
      </c>
      <c r="J449" s="280">
        <v>12878.899999999998</v>
      </c>
      <c r="K449" s="278">
        <v>12445</v>
      </c>
      <c r="L449" s="278">
        <v>11901.2</v>
      </c>
      <c r="M449" s="278">
        <v>1.546E-2</v>
      </c>
    </row>
    <row r="450" spans="1:13">
      <c r="A450" s="269">
        <v>440</v>
      </c>
      <c r="B450" s="278" t="s">
        <v>183</v>
      </c>
      <c r="C450" s="278">
        <v>873.05</v>
      </c>
      <c r="D450" s="280">
        <v>877.88333333333333</v>
      </c>
      <c r="E450" s="280">
        <v>863.76666666666665</v>
      </c>
      <c r="F450" s="280">
        <v>854.48333333333335</v>
      </c>
      <c r="G450" s="280">
        <v>840.36666666666667</v>
      </c>
      <c r="H450" s="280">
        <v>887.16666666666663</v>
      </c>
      <c r="I450" s="280">
        <v>901.28333333333319</v>
      </c>
      <c r="J450" s="280">
        <v>910.56666666666661</v>
      </c>
      <c r="K450" s="278">
        <v>892</v>
      </c>
      <c r="L450" s="278">
        <v>868.6</v>
      </c>
      <c r="M450" s="278">
        <v>2.5093000000000001</v>
      </c>
    </row>
    <row r="451" spans="1:13">
      <c r="A451" s="269">
        <v>441</v>
      </c>
      <c r="B451" s="278" t="s">
        <v>3466</v>
      </c>
      <c r="C451" s="278">
        <v>383.1</v>
      </c>
      <c r="D451" s="280">
        <v>385.7833333333333</v>
      </c>
      <c r="E451" s="280">
        <v>376.66666666666663</v>
      </c>
      <c r="F451" s="280">
        <v>370.23333333333335</v>
      </c>
      <c r="G451" s="280">
        <v>361.11666666666667</v>
      </c>
      <c r="H451" s="280">
        <v>392.21666666666658</v>
      </c>
      <c r="I451" s="280">
        <v>401.33333333333326</v>
      </c>
      <c r="J451" s="280">
        <v>407.76666666666654</v>
      </c>
      <c r="K451" s="278">
        <v>394.9</v>
      </c>
      <c r="L451" s="278">
        <v>379.35</v>
      </c>
      <c r="M451" s="278">
        <v>38.894950000000001</v>
      </c>
    </row>
    <row r="452" spans="1:13">
      <c r="A452" s="269">
        <v>442</v>
      </c>
      <c r="B452" s="278" t="s">
        <v>544</v>
      </c>
      <c r="C452" s="278">
        <v>769</v>
      </c>
      <c r="D452" s="280">
        <v>769.66666666666663</v>
      </c>
      <c r="E452" s="280">
        <v>759.33333333333326</v>
      </c>
      <c r="F452" s="280">
        <v>749.66666666666663</v>
      </c>
      <c r="G452" s="280">
        <v>739.33333333333326</v>
      </c>
      <c r="H452" s="280">
        <v>779.33333333333326</v>
      </c>
      <c r="I452" s="280">
        <v>789.66666666666652</v>
      </c>
      <c r="J452" s="280">
        <v>799.33333333333326</v>
      </c>
      <c r="K452" s="278">
        <v>780</v>
      </c>
      <c r="L452" s="278">
        <v>760</v>
      </c>
      <c r="M452" s="278">
        <v>0.30690000000000001</v>
      </c>
    </row>
    <row r="453" spans="1:13">
      <c r="A453" s="269">
        <v>443</v>
      </c>
      <c r="B453" s="278" t="s">
        <v>184</v>
      </c>
      <c r="C453" s="278">
        <v>104.8</v>
      </c>
      <c r="D453" s="280">
        <v>106.60000000000001</v>
      </c>
      <c r="E453" s="280">
        <v>102.40000000000002</v>
      </c>
      <c r="F453" s="280">
        <v>100.00000000000001</v>
      </c>
      <c r="G453" s="280">
        <v>95.800000000000026</v>
      </c>
      <c r="H453" s="280">
        <v>109.00000000000001</v>
      </c>
      <c r="I453" s="280">
        <v>113.2</v>
      </c>
      <c r="J453" s="280">
        <v>115.60000000000001</v>
      </c>
      <c r="K453" s="278">
        <v>110.8</v>
      </c>
      <c r="L453" s="278">
        <v>104.2</v>
      </c>
      <c r="M453" s="278">
        <v>1254.62474</v>
      </c>
    </row>
    <row r="454" spans="1:13">
      <c r="A454" s="269">
        <v>444</v>
      </c>
      <c r="B454" s="278" t="s">
        <v>185</v>
      </c>
      <c r="C454" s="278">
        <v>43</v>
      </c>
      <c r="D454" s="280">
        <v>43.716666666666669</v>
      </c>
      <c r="E454" s="280">
        <v>41.983333333333334</v>
      </c>
      <c r="F454" s="280">
        <v>40.966666666666669</v>
      </c>
      <c r="G454" s="280">
        <v>39.233333333333334</v>
      </c>
      <c r="H454" s="280">
        <v>44.733333333333334</v>
      </c>
      <c r="I454" s="280">
        <v>46.466666666666669</v>
      </c>
      <c r="J454" s="280">
        <v>47.483333333333334</v>
      </c>
      <c r="K454" s="278">
        <v>45.45</v>
      </c>
      <c r="L454" s="278">
        <v>42.7</v>
      </c>
      <c r="M454" s="278">
        <v>120.70075</v>
      </c>
    </row>
    <row r="455" spans="1:13">
      <c r="A455" s="269">
        <v>445</v>
      </c>
      <c r="B455" s="278" t="s">
        <v>186</v>
      </c>
      <c r="C455" s="278">
        <v>43.25</v>
      </c>
      <c r="D455" s="280">
        <v>43.533333333333339</v>
      </c>
      <c r="E455" s="280">
        <v>42.416666666666679</v>
      </c>
      <c r="F455" s="280">
        <v>41.583333333333343</v>
      </c>
      <c r="G455" s="280">
        <v>40.466666666666683</v>
      </c>
      <c r="H455" s="280">
        <v>44.366666666666674</v>
      </c>
      <c r="I455" s="280">
        <v>45.483333333333334</v>
      </c>
      <c r="J455" s="280">
        <v>46.31666666666667</v>
      </c>
      <c r="K455" s="278">
        <v>44.65</v>
      </c>
      <c r="L455" s="278">
        <v>42.7</v>
      </c>
      <c r="M455" s="278">
        <v>405.92890999999997</v>
      </c>
    </row>
    <row r="456" spans="1:13">
      <c r="A456" s="269">
        <v>446</v>
      </c>
      <c r="B456" s="278" t="s">
        <v>187</v>
      </c>
      <c r="C456" s="278">
        <v>326.05</v>
      </c>
      <c r="D456" s="280">
        <v>329.65000000000003</v>
      </c>
      <c r="E456" s="280">
        <v>321.15000000000009</v>
      </c>
      <c r="F456" s="280">
        <v>316.25000000000006</v>
      </c>
      <c r="G456" s="280">
        <v>307.75000000000011</v>
      </c>
      <c r="H456" s="280">
        <v>334.55000000000007</v>
      </c>
      <c r="I456" s="280">
        <v>343.04999999999995</v>
      </c>
      <c r="J456" s="280">
        <v>347.95000000000005</v>
      </c>
      <c r="K456" s="278">
        <v>338.15</v>
      </c>
      <c r="L456" s="278">
        <v>324.75</v>
      </c>
      <c r="M456" s="278">
        <v>207.82955999999999</v>
      </c>
    </row>
    <row r="457" spans="1:13">
      <c r="A457" s="269">
        <v>447</v>
      </c>
      <c r="B457" s="278" t="s">
        <v>2626</v>
      </c>
      <c r="C457" s="278">
        <v>20.5</v>
      </c>
      <c r="D457" s="280">
        <v>20.8</v>
      </c>
      <c r="E457" s="280">
        <v>19.700000000000003</v>
      </c>
      <c r="F457" s="280">
        <v>18.900000000000002</v>
      </c>
      <c r="G457" s="280">
        <v>17.800000000000004</v>
      </c>
      <c r="H457" s="280">
        <v>21.6</v>
      </c>
      <c r="I457" s="280">
        <v>22.700000000000003</v>
      </c>
      <c r="J457" s="280">
        <v>23.5</v>
      </c>
      <c r="K457" s="278">
        <v>21.9</v>
      </c>
      <c r="L457" s="278">
        <v>20</v>
      </c>
      <c r="M457" s="278">
        <v>56.830069999999999</v>
      </c>
    </row>
    <row r="458" spans="1:13">
      <c r="A458" s="269">
        <v>448</v>
      </c>
      <c r="B458" s="278" t="s">
        <v>538</v>
      </c>
      <c r="C458" s="278">
        <v>687.05</v>
      </c>
      <c r="D458" s="280">
        <v>696.4666666666667</v>
      </c>
      <c r="E458" s="280">
        <v>668.93333333333339</v>
      </c>
      <c r="F458" s="280">
        <v>650.81666666666672</v>
      </c>
      <c r="G458" s="280">
        <v>623.28333333333342</v>
      </c>
      <c r="H458" s="280">
        <v>714.58333333333337</v>
      </c>
      <c r="I458" s="280">
        <v>742.11666666666667</v>
      </c>
      <c r="J458" s="280">
        <v>760.23333333333335</v>
      </c>
      <c r="K458" s="278">
        <v>724</v>
      </c>
      <c r="L458" s="278">
        <v>678.35</v>
      </c>
      <c r="M458" s="278">
        <v>0.61570000000000003</v>
      </c>
    </row>
    <row r="459" spans="1:13">
      <c r="A459" s="269">
        <v>449</v>
      </c>
      <c r="B459" s="278" t="s">
        <v>539</v>
      </c>
      <c r="C459" s="278">
        <v>353.6</v>
      </c>
      <c r="D459" s="280">
        <v>362.2</v>
      </c>
      <c r="E459" s="280">
        <v>342.4</v>
      </c>
      <c r="F459" s="280">
        <v>331.2</v>
      </c>
      <c r="G459" s="280">
        <v>311.39999999999998</v>
      </c>
      <c r="H459" s="280">
        <v>373.4</v>
      </c>
      <c r="I459" s="280">
        <v>393.20000000000005</v>
      </c>
      <c r="J459" s="280">
        <v>404.4</v>
      </c>
      <c r="K459" s="278">
        <v>382</v>
      </c>
      <c r="L459" s="278">
        <v>351</v>
      </c>
      <c r="M459" s="278">
        <v>0.44869999999999999</v>
      </c>
    </row>
    <row r="460" spans="1:13">
      <c r="A460" s="269">
        <v>450</v>
      </c>
      <c r="B460" s="278" t="s">
        <v>188</v>
      </c>
      <c r="C460" s="278">
        <v>2042.2</v>
      </c>
      <c r="D460" s="280">
        <v>2046.0166666666664</v>
      </c>
      <c r="E460" s="280">
        <v>2027.7833333333328</v>
      </c>
      <c r="F460" s="280">
        <v>2013.3666666666663</v>
      </c>
      <c r="G460" s="280">
        <v>1995.1333333333328</v>
      </c>
      <c r="H460" s="280">
        <v>2060.4333333333329</v>
      </c>
      <c r="I460" s="280">
        <v>2078.6666666666665</v>
      </c>
      <c r="J460" s="280">
        <v>2093.083333333333</v>
      </c>
      <c r="K460" s="278">
        <v>2064.25</v>
      </c>
      <c r="L460" s="278">
        <v>2031.6</v>
      </c>
      <c r="M460" s="278">
        <v>25.60951</v>
      </c>
    </row>
    <row r="461" spans="1:13">
      <c r="A461" s="269">
        <v>451</v>
      </c>
      <c r="B461" s="278" t="s">
        <v>545</v>
      </c>
      <c r="C461" s="278">
        <v>1714.6</v>
      </c>
      <c r="D461" s="280">
        <v>1722.5333333333335</v>
      </c>
      <c r="E461" s="280">
        <v>1702.0666666666671</v>
      </c>
      <c r="F461" s="280">
        <v>1689.5333333333335</v>
      </c>
      <c r="G461" s="280">
        <v>1669.0666666666671</v>
      </c>
      <c r="H461" s="280">
        <v>1735.0666666666671</v>
      </c>
      <c r="I461" s="280">
        <v>1755.5333333333338</v>
      </c>
      <c r="J461" s="280">
        <v>1768.0666666666671</v>
      </c>
      <c r="K461" s="278">
        <v>1743</v>
      </c>
      <c r="L461" s="278">
        <v>1710</v>
      </c>
      <c r="M461" s="278">
        <v>0.25486999999999999</v>
      </c>
    </row>
    <row r="462" spans="1:13">
      <c r="A462" s="269">
        <v>452</v>
      </c>
      <c r="B462" s="278" t="s">
        <v>189</v>
      </c>
      <c r="C462" s="278">
        <v>560.95000000000005</v>
      </c>
      <c r="D462" s="280">
        <v>560.44999999999993</v>
      </c>
      <c r="E462" s="280">
        <v>554.89999999999986</v>
      </c>
      <c r="F462" s="280">
        <v>548.84999999999991</v>
      </c>
      <c r="G462" s="280">
        <v>543.29999999999984</v>
      </c>
      <c r="H462" s="280">
        <v>566.49999999999989</v>
      </c>
      <c r="I462" s="280">
        <v>572.04999999999984</v>
      </c>
      <c r="J462" s="280">
        <v>578.09999999999991</v>
      </c>
      <c r="K462" s="278">
        <v>566</v>
      </c>
      <c r="L462" s="278">
        <v>554.4</v>
      </c>
      <c r="M462" s="278">
        <v>35.004869999999997</v>
      </c>
    </row>
    <row r="463" spans="1:13">
      <c r="A463" s="269">
        <v>453</v>
      </c>
      <c r="B463" s="278" t="s">
        <v>546</v>
      </c>
      <c r="C463" s="278">
        <v>205</v>
      </c>
      <c r="D463" s="280">
        <v>208.33333333333334</v>
      </c>
      <c r="E463" s="280">
        <v>198.66666666666669</v>
      </c>
      <c r="F463" s="280">
        <v>192.33333333333334</v>
      </c>
      <c r="G463" s="280">
        <v>182.66666666666669</v>
      </c>
      <c r="H463" s="280">
        <v>214.66666666666669</v>
      </c>
      <c r="I463" s="280">
        <v>224.33333333333337</v>
      </c>
      <c r="J463" s="280">
        <v>230.66666666666669</v>
      </c>
      <c r="K463" s="278">
        <v>218</v>
      </c>
      <c r="L463" s="278">
        <v>202</v>
      </c>
      <c r="M463" s="278">
        <v>0.47404000000000002</v>
      </c>
    </row>
    <row r="464" spans="1:13">
      <c r="A464" s="269">
        <v>454</v>
      </c>
      <c r="B464" s="278" t="s">
        <v>547</v>
      </c>
      <c r="C464" s="278">
        <v>756.9</v>
      </c>
      <c r="D464" s="280">
        <v>760.83333333333337</v>
      </c>
      <c r="E464" s="280">
        <v>741.66666666666674</v>
      </c>
      <c r="F464" s="280">
        <v>726.43333333333339</v>
      </c>
      <c r="G464" s="280">
        <v>707.26666666666677</v>
      </c>
      <c r="H464" s="280">
        <v>776.06666666666672</v>
      </c>
      <c r="I464" s="280">
        <v>795.23333333333346</v>
      </c>
      <c r="J464" s="280">
        <v>810.4666666666667</v>
      </c>
      <c r="K464" s="278">
        <v>780</v>
      </c>
      <c r="L464" s="278">
        <v>745.6</v>
      </c>
      <c r="M464" s="278">
        <v>2.06534</v>
      </c>
    </row>
    <row r="465" spans="1:13">
      <c r="A465" s="269">
        <v>455</v>
      </c>
      <c r="B465" s="278" t="s">
        <v>548</v>
      </c>
      <c r="C465" s="278">
        <v>505.4</v>
      </c>
      <c r="D465" s="280">
        <v>508.18333333333334</v>
      </c>
      <c r="E465" s="280">
        <v>501.61666666666667</v>
      </c>
      <c r="F465" s="280">
        <v>497.83333333333331</v>
      </c>
      <c r="G465" s="280">
        <v>491.26666666666665</v>
      </c>
      <c r="H465" s="280">
        <v>511.9666666666667</v>
      </c>
      <c r="I465" s="280">
        <v>518.53333333333342</v>
      </c>
      <c r="J465" s="280">
        <v>522.31666666666672</v>
      </c>
      <c r="K465" s="278">
        <v>514.75</v>
      </c>
      <c r="L465" s="278">
        <v>504.4</v>
      </c>
      <c r="M465" s="278">
        <v>0.47365000000000002</v>
      </c>
    </row>
    <row r="466" spans="1:13">
      <c r="A466" s="269">
        <v>456</v>
      </c>
      <c r="B466" s="278" t="s">
        <v>553</v>
      </c>
      <c r="C466" s="278">
        <v>438.8</v>
      </c>
      <c r="D466" s="280">
        <v>436.53333333333336</v>
      </c>
      <c r="E466" s="280">
        <v>432.9666666666667</v>
      </c>
      <c r="F466" s="280">
        <v>427.13333333333333</v>
      </c>
      <c r="G466" s="280">
        <v>423.56666666666666</v>
      </c>
      <c r="H466" s="280">
        <v>442.36666666666673</v>
      </c>
      <c r="I466" s="280">
        <v>445.93333333333345</v>
      </c>
      <c r="J466" s="280">
        <v>451.76666666666677</v>
      </c>
      <c r="K466" s="278">
        <v>440.1</v>
      </c>
      <c r="L466" s="278">
        <v>430.7</v>
      </c>
      <c r="M466" s="278">
        <v>0.63658000000000003</v>
      </c>
    </row>
    <row r="467" spans="1:13">
      <c r="A467" s="269">
        <v>457</v>
      </c>
      <c r="B467" s="278" t="s">
        <v>549</v>
      </c>
      <c r="C467" s="278">
        <v>39.9</v>
      </c>
      <c r="D467" s="280">
        <v>40.966666666666669</v>
      </c>
      <c r="E467" s="280">
        <v>38.433333333333337</v>
      </c>
      <c r="F467" s="280">
        <v>36.966666666666669</v>
      </c>
      <c r="G467" s="280">
        <v>34.433333333333337</v>
      </c>
      <c r="H467" s="280">
        <v>42.433333333333337</v>
      </c>
      <c r="I467" s="280">
        <v>44.966666666666669</v>
      </c>
      <c r="J467" s="280">
        <v>46.433333333333337</v>
      </c>
      <c r="K467" s="278">
        <v>43.5</v>
      </c>
      <c r="L467" s="278">
        <v>39.5</v>
      </c>
      <c r="M467" s="278">
        <v>7.5510799999999998</v>
      </c>
    </row>
    <row r="468" spans="1:13">
      <c r="A468" s="269">
        <v>458</v>
      </c>
      <c r="B468" s="278" t="s">
        <v>550</v>
      </c>
      <c r="C468" s="278">
        <v>975.05</v>
      </c>
      <c r="D468" s="280">
        <v>971.48333333333323</v>
      </c>
      <c r="E468" s="280">
        <v>954.96666666666647</v>
      </c>
      <c r="F468" s="280">
        <v>934.88333333333321</v>
      </c>
      <c r="G468" s="280">
        <v>918.36666666666645</v>
      </c>
      <c r="H468" s="280">
        <v>991.56666666666649</v>
      </c>
      <c r="I468" s="280">
        <v>1008.0833333333331</v>
      </c>
      <c r="J468" s="280">
        <v>1028.1666666666665</v>
      </c>
      <c r="K468" s="278">
        <v>988</v>
      </c>
      <c r="L468" s="278">
        <v>951.4</v>
      </c>
      <c r="M468" s="278">
        <v>1.13808</v>
      </c>
    </row>
    <row r="469" spans="1:13">
      <c r="A469" s="269">
        <v>459</v>
      </c>
      <c r="B469" s="278" t="s">
        <v>190</v>
      </c>
      <c r="C469" s="278">
        <v>988.2</v>
      </c>
      <c r="D469" s="280">
        <v>999.7833333333333</v>
      </c>
      <c r="E469" s="280">
        <v>973.56666666666661</v>
      </c>
      <c r="F469" s="280">
        <v>958.93333333333328</v>
      </c>
      <c r="G469" s="280">
        <v>932.71666666666658</v>
      </c>
      <c r="H469" s="280">
        <v>1014.4166666666666</v>
      </c>
      <c r="I469" s="280">
        <v>1040.6333333333332</v>
      </c>
      <c r="J469" s="280">
        <v>1055.2666666666667</v>
      </c>
      <c r="K469" s="278">
        <v>1026</v>
      </c>
      <c r="L469" s="278">
        <v>985.15</v>
      </c>
      <c r="M469" s="278">
        <v>34.517270000000003</v>
      </c>
    </row>
    <row r="470" spans="1:13">
      <c r="A470" s="269">
        <v>460</v>
      </c>
      <c r="B470" s="278" t="s">
        <v>191</v>
      </c>
      <c r="C470" s="278">
        <v>2462.0500000000002</v>
      </c>
      <c r="D470" s="280">
        <v>2505</v>
      </c>
      <c r="E470" s="280">
        <v>2406</v>
      </c>
      <c r="F470" s="280">
        <v>2349.9499999999998</v>
      </c>
      <c r="G470" s="280">
        <v>2250.9499999999998</v>
      </c>
      <c r="H470" s="280">
        <v>2561.0500000000002</v>
      </c>
      <c r="I470" s="280">
        <v>2660.05</v>
      </c>
      <c r="J470" s="280">
        <v>2716.1000000000004</v>
      </c>
      <c r="K470" s="278">
        <v>2604</v>
      </c>
      <c r="L470" s="278">
        <v>2448.9499999999998</v>
      </c>
      <c r="M470" s="278">
        <v>3.99295</v>
      </c>
    </row>
    <row r="471" spans="1:13">
      <c r="A471" s="269">
        <v>461</v>
      </c>
      <c r="B471" s="278" t="s">
        <v>192</v>
      </c>
      <c r="C471" s="278">
        <v>323.64999999999998</v>
      </c>
      <c r="D471" s="280">
        <v>323.11666666666662</v>
      </c>
      <c r="E471" s="280">
        <v>318.58333333333326</v>
      </c>
      <c r="F471" s="280">
        <v>313.51666666666665</v>
      </c>
      <c r="G471" s="280">
        <v>308.98333333333329</v>
      </c>
      <c r="H471" s="280">
        <v>328.18333333333322</v>
      </c>
      <c r="I471" s="280">
        <v>332.71666666666664</v>
      </c>
      <c r="J471" s="280">
        <v>337.78333333333319</v>
      </c>
      <c r="K471" s="278">
        <v>327.64999999999998</v>
      </c>
      <c r="L471" s="278">
        <v>318.05</v>
      </c>
      <c r="M471" s="278">
        <v>10.41667</v>
      </c>
    </row>
    <row r="472" spans="1:13">
      <c r="A472" s="269">
        <v>462</v>
      </c>
      <c r="B472" s="278" t="s">
        <v>551</v>
      </c>
      <c r="C472" s="278">
        <v>665.25</v>
      </c>
      <c r="D472" s="280">
        <v>657.75</v>
      </c>
      <c r="E472" s="280">
        <v>637.5</v>
      </c>
      <c r="F472" s="280">
        <v>609.75</v>
      </c>
      <c r="G472" s="280">
        <v>589.5</v>
      </c>
      <c r="H472" s="280">
        <v>685.5</v>
      </c>
      <c r="I472" s="280">
        <v>705.75</v>
      </c>
      <c r="J472" s="280">
        <v>733.5</v>
      </c>
      <c r="K472" s="278">
        <v>678</v>
      </c>
      <c r="L472" s="278">
        <v>630</v>
      </c>
      <c r="M472" s="278">
        <v>17.086099999999998</v>
      </c>
    </row>
    <row r="473" spans="1:13">
      <c r="A473" s="269">
        <v>463</v>
      </c>
      <c r="B473" s="278" t="s">
        <v>552</v>
      </c>
      <c r="C473" s="278">
        <v>6.8</v>
      </c>
      <c r="D473" s="280">
        <v>6.8500000000000005</v>
      </c>
      <c r="E473" s="280">
        <v>6.7000000000000011</v>
      </c>
      <c r="F473" s="280">
        <v>6.6000000000000005</v>
      </c>
      <c r="G473" s="280">
        <v>6.4500000000000011</v>
      </c>
      <c r="H473" s="280">
        <v>6.9500000000000011</v>
      </c>
      <c r="I473" s="280">
        <v>7.1000000000000014</v>
      </c>
      <c r="J473" s="280">
        <v>7.2000000000000011</v>
      </c>
      <c r="K473" s="278">
        <v>7</v>
      </c>
      <c r="L473" s="278">
        <v>6.75</v>
      </c>
      <c r="M473" s="278">
        <v>77.245620000000002</v>
      </c>
    </row>
    <row r="474" spans="1:13">
      <c r="A474" s="269">
        <v>464</v>
      </c>
      <c r="B474" s="278" t="s">
        <v>705</v>
      </c>
      <c r="C474" s="278">
        <v>72.3</v>
      </c>
      <c r="D474" s="280">
        <v>73.816666666666677</v>
      </c>
      <c r="E474" s="280">
        <v>70.633333333333354</v>
      </c>
      <c r="F474" s="280">
        <v>68.966666666666683</v>
      </c>
      <c r="G474" s="280">
        <v>65.78333333333336</v>
      </c>
      <c r="H474" s="280">
        <v>75.483333333333348</v>
      </c>
      <c r="I474" s="280">
        <v>78.666666666666657</v>
      </c>
      <c r="J474" s="280">
        <v>80.333333333333343</v>
      </c>
      <c r="K474" s="278">
        <v>77</v>
      </c>
      <c r="L474" s="278">
        <v>72.150000000000006</v>
      </c>
      <c r="M474" s="278">
        <v>0.46969</v>
      </c>
    </row>
    <row r="475" spans="1:13">
      <c r="A475" s="269">
        <v>465</v>
      </c>
      <c r="B475" s="278" t="s">
        <v>540</v>
      </c>
      <c r="C475" s="278">
        <v>5317.7</v>
      </c>
      <c r="D475" s="280">
        <v>5259</v>
      </c>
      <c r="E475" s="280">
        <v>5163</v>
      </c>
      <c r="F475" s="280">
        <v>5008.3</v>
      </c>
      <c r="G475" s="280">
        <v>4912.3</v>
      </c>
      <c r="H475" s="280">
        <v>5413.7</v>
      </c>
      <c r="I475" s="280">
        <v>5509.7</v>
      </c>
      <c r="J475" s="280">
        <v>5664.4</v>
      </c>
      <c r="K475" s="278">
        <v>5355</v>
      </c>
      <c r="L475" s="278">
        <v>5104.3</v>
      </c>
      <c r="M475" s="278">
        <v>8.1750000000000003E-2</v>
      </c>
    </row>
    <row r="476" spans="1:13">
      <c r="A476" s="269">
        <v>466</v>
      </c>
      <c r="B476" s="246" t="s">
        <v>542</v>
      </c>
      <c r="C476" s="278">
        <v>36.450000000000003</v>
      </c>
      <c r="D476" s="280">
        <v>37.833333333333336</v>
      </c>
      <c r="E476" s="280">
        <v>34.56666666666667</v>
      </c>
      <c r="F476" s="280">
        <v>32.683333333333337</v>
      </c>
      <c r="G476" s="280">
        <v>29.416666666666671</v>
      </c>
      <c r="H476" s="280">
        <v>39.716666666666669</v>
      </c>
      <c r="I476" s="280">
        <v>42.983333333333334</v>
      </c>
      <c r="J476" s="280">
        <v>44.866666666666667</v>
      </c>
      <c r="K476" s="278">
        <v>41.1</v>
      </c>
      <c r="L476" s="278">
        <v>35.950000000000003</v>
      </c>
      <c r="M476" s="278">
        <v>175.46878000000001</v>
      </c>
    </row>
    <row r="477" spans="1:13">
      <c r="A477" s="269">
        <v>467</v>
      </c>
      <c r="B477" s="246" t="s">
        <v>193</v>
      </c>
      <c r="C477" s="278">
        <v>380.6</v>
      </c>
      <c r="D477" s="280">
        <v>383.41666666666669</v>
      </c>
      <c r="E477" s="280">
        <v>375.88333333333338</v>
      </c>
      <c r="F477" s="280">
        <v>371.16666666666669</v>
      </c>
      <c r="G477" s="280">
        <v>363.63333333333338</v>
      </c>
      <c r="H477" s="280">
        <v>388.13333333333338</v>
      </c>
      <c r="I477" s="280">
        <v>395.66666666666669</v>
      </c>
      <c r="J477" s="280">
        <v>400.38333333333338</v>
      </c>
      <c r="K477" s="278">
        <v>390.95</v>
      </c>
      <c r="L477" s="278">
        <v>378.7</v>
      </c>
      <c r="M477" s="278">
        <v>23.27148</v>
      </c>
    </row>
    <row r="478" spans="1:13">
      <c r="A478" s="269">
        <v>468</v>
      </c>
      <c r="B478" s="246" t="s">
        <v>541</v>
      </c>
      <c r="C478" s="278">
        <v>191.65</v>
      </c>
      <c r="D478" s="280">
        <v>194.51666666666665</v>
      </c>
      <c r="E478" s="280">
        <v>188.1333333333333</v>
      </c>
      <c r="F478" s="280">
        <v>184.61666666666665</v>
      </c>
      <c r="G478" s="280">
        <v>178.23333333333329</v>
      </c>
      <c r="H478" s="280">
        <v>198.0333333333333</v>
      </c>
      <c r="I478" s="280">
        <v>204.41666666666663</v>
      </c>
      <c r="J478" s="280">
        <v>207.93333333333331</v>
      </c>
      <c r="K478" s="278">
        <v>200.9</v>
      </c>
      <c r="L478" s="278">
        <v>191</v>
      </c>
      <c r="M478" s="278">
        <v>0.82889000000000002</v>
      </c>
    </row>
    <row r="479" spans="1:13">
      <c r="A479" s="269">
        <v>469</v>
      </c>
      <c r="B479" s="246" t="s">
        <v>194</v>
      </c>
      <c r="C479" s="278">
        <v>1050.8</v>
      </c>
      <c r="D479" s="280">
        <v>1059.5166666666667</v>
      </c>
      <c r="E479" s="280">
        <v>1031.6333333333332</v>
      </c>
      <c r="F479" s="280">
        <v>1012.4666666666665</v>
      </c>
      <c r="G479" s="280">
        <v>984.58333333333303</v>
      </c>
      <c r="H479" s="280">
        <v>1078.6833333333334</v>
      </c>
      <c r="I479" s="280">
        <v>1106.5666666666671</v>
      </c>
      <c r="J479" s="280">
        <v>1125.7333333333336</v>
      </c>
      <c r="K479" s="278">
        <v>1087.4000000000001</v>
      </c>
      <c r="L479" s="278">
        <v>1040.3499999999999</v>
      </c>
      <c r="M479" s="278">
        <v>13.070040000000001</v>
      </c>
    </row>
    <row r="480" spans="1:13">
      <c r="A480" s="269">
        <v>470</v>
      </c>
      <c r="B480" s="246" t="s">
        <v>554</v>
      </c>
      <c r="C480" s="278">
        <v>13.95</v>
      </c>
      <c r="D480" s="280">
        <v>14.116666666666667</v>
      </c>
      <c r="E480" s="280">
        <v>13.733333333333334</v>
      </c>
      <c r="F480" s="280">
        <v>13.516666666666667</v>
      </c>
      <c r="G480" s="280">
        <v>13.133333333333335</v>
      </c>
      <c r="H480" s="280">
        <v>14.333333333333334</v>
      </c>
      <c r="I480" s="280">
        <v>14.716666666666667</v>
      </c>
      <c r="J480" s="280">
        <v>14.933333333333334</v>
      </c>
      <c r="K480" s="278">
        <v>14.5</v>
      </c>
      <c r="L480" s="278">
        <v>13.9</v>
      </c>
      <c r="M480" s="278">
        <v>39.707410000000003</v>
      </c>
    </row>
    <row r="481" spans="1:13">
      <c r="A481" s="269">
        <v>471</v>
      </c>
      <c r="B481" s="246" t="s">
        <v>555</v>
      </c>
      <c r="C481" s="278">
        <v>208.45</v>
      </c>
      <c r="D481" s="280">
        <v>211.01666666666665</v>
      </c>
      <c r="E481" s="280">
        <v>202.43333333333331</v>
      </c>
      <c r="F481" s="280">
        <v>196.41666666666666</v>
      </c>
      <c r="G481" s="280">
        <v>187.83333333333331</v>
      </c>
      <c r="H481" s="280">
        <v>217.0333333333333</v>
      </c>
      <c r="I481" s="280">
        <v>225.61666666666667</v>
      </c>
      <c r="J481" s="280">
        <v>231.6333333333333</v>
      </c>
      <c r="K481" s="278">
        <v>219.6</v>
      </c>
      <c r="L481" s="278">
        <v>205</v>
      </c>
      <c r="M481" s="278">
        <v>3.91967</v>
      </c>
    </row>
    <row r="482" spans="1:13">
      <c r="A482" s="269">
        <v>472</v>
      </c>
      <c r="B482" s="246" t="s">
        <v>195</v>
      </c>
      <c r="C482" s="278">
        <v>210.45</v>
      </c>
      <c r="D482" s="280">
        <v>214.81666666666669</v>
      </c>
      <c r="E482" s="280">
        <v>204.08333333333337</v>
      </c>
      <c r="F482" s="278">
        <v>197.71666666666667</v>
      </c>
      <c r="G482" s="280">
        <v>186.98333333333335</v>
      </c>
      <c r="H482" s="280">
        <v>221.18333333333339</v>
      </c>
      <c r="I482" s="278">
        <v>231.91666666666669</v>
      </c>
      <c r="J482" s="280">
        <v>238.28333333333342</v>
      </c>
      <c r="K482" s="280">
        <v>225.55</v>
      </c>
      <c r="L482" s="278">
        <v>208.45</v>
      </c>
      <c r="M482" s="280">
        <v>65.275530000000003</v>
      </c>
    </row>
    <row r="483" spans="1:13">
      <c r="A483" s="269">
        <v>473</v>
      </c>
      <c r="B483" s="246" t="s">
        <v>196</v>
      </c>
      <c r="C483" s="278">
        <v>3821.6</v>
      </c>
      <c r="D483" s="280">
        <v>3881.35</v>
      </c>
      <c r="E483" s="280">
        <v>3746.7</v>
      </c>
      <c r="F483" s="278">
        <v>3671.7999999999997</v>
      </c>
      <c r="G483" s="280">
        <v>3537.1499999999996</v>
      </c>
      <c r="H483" s="280">
        <v>3956.25</v>
      </c>
      <c r="I483" s="278">
        <v>4090.9000000000005</v>
      </c>
      <c r="J483" s="280">
        <v>4165.8</v>
      </c>
      <c r="K483" s="280">
        <v>4016</v>
      </c>
      <c r="L483" s="278">
        <v>3806.45</v>
      </c>
      <c r="M483" s="280">
        <v>5.0188600000000001</v>
      </c>
    </row>
    <row r="484" spans="1:13">
      <c r="A484" s="269">
        <v>474</v>
      </c>
      <c r="B484" s="246" t="s">
        <v>197</v>
      </c>
      <c r="C484" s="246">
        <v>32.9</v>
      </c>
      <c r="D484" s="290">
        <v>33.9</v>
      </c>
      <c r="E484" s="290">
        <v>31.299999999999997</v>
      </c>
      <c r="F484" s="290">
        <v>29.699999999999996</v>
      </c>
      <c r="G484" s="290">
        <v>27.099999999999994</v>
      </c>
      <c r="H484" s="290">
        <v>35.5</v>
      </c>
      <c r="I484" s="290">
        <v>38.100000000000009</v>
      </c>
      <c r="J484" s="290">
        <v>39.700000000000003</v>
      </c>
      <c r="K484" s="290">
        <v>36.5</v>
      </c>
      <c r="L484" s="290">
        <v>32.299999999999997</v>
      </c>
      <c r="M484" s="290">
        <v>231.97145</v>
      </c>
    </row>
    <row r="485" spans="1:13">
      <c r="A485" s="269">
        <v>475</v>
      </c>
      <c r="B485" s="246" t="s">
        <v>198</v>
      </c>
      <c r="C485" s="246">
        <v>444.95</v>
      </c>
      <c r="D485" s="290">
        <v>451.98333333333335</v>
      </c>
      <c r="E485" s="290">
        <v>433.9666666666667</v>
      </c>
      <c r="F485" s="290">
        <v>422.98333333333335</v>
      </c>
      <c r="G485" s="290">
        <v>404.9666666666667</v>
      </c>
      <c r="H485" s="290">
        <v>462.9666666666667</v>
      </c>
      <c r="I485" s="290">
        <v>480.98333333333335</v>
      </c>
      <c r="J485" s="290">
        <v>491.9666666666667</v>
      </c>
      <c r="K485" s="290">
        <v>470</v>
      </c>
      <c r="L485" s="290">
        <v>441</v>
      </c>
      <c r="M485" s="290">
        <v>39.079349999999998</v>
      </c>
    </row>
    <row r="486" spans="1:13">
      <c r="A486" s="269">
        <v>476</v>
      </c>
      <c r="B486" s="246" t="s">
        <v>561</v>
      </c>
      <c r="C486" s="290">
        <v>1243.75</v>
      </c>
      <c r="D486" s="290">
        <v>1256.75</v>
      </c>
      <c r="E486" s="290">
        <v>1229.5</v>
      </c>
      <c r="F486" s="290">
        <v>1215.25</v>
      </c>
      <c r="G486" s="290">
        <v>1188</v>
      </c>
      <c r="H486" s="290">
        <v>1271</v>
      </c>
      <c r="I486" s="290">
        <v>1298.25</v>
      </c>
      <c r="J486" s="290">
        <v>1312.5</v>
      </c>
      <c r="K486" s="290">
        <v>1284</v>
      </c>
      <c r="L486" s="290">
        <v>1242.5</v>
      </c>
      <c r="M486" s="290">
        <v>0.10811999999999999</v>
      </c>
    </row>
    <row r="487" spans="1:13">
      <c r="A487" s="269">
        <v>477</v>
      </c>
      <c r="B487" s="246" t="s">
        <v>562</v>
      </c>
      <c r="C487" s="290">
        <v>31.95</v>
      </c>
      <c r="D487" s="290">
        <v>32.683333333333337</v>
      </c>
      <c r="E487" s="290">
        <v>31.116666666666674</v>
      </c>
      <c r="F487" s="290">
        <v>30.283333333333339</v>
      </c>
      <c r="G487" s="290">
        <v>28.716666666666676</v>
      </c>
      <c r="H487" s="290">
        <v>33.516666666666673</v>
      </c>
      <c r="I487" s="290">
        <v>35.083333333333336</v>
      </c>
      <c r="J487" s="290">
        <v>35.916666666666671</v>
      </c>
      <c r="K487" s="290">
        <v>34.25</v>
      </c>
      <c r="L487" s="290">
        <v>31.85</v>
      </c>
      <c r="M487" s="290">
        <v>42.742359999999998</v>
      </c>
    </row>
    <row r="488" spans="1:13">
      <c r="A488" s="269">
        <v>478</v>
      </c>
      <c r="B488" s="246" t="s">
        <v>286</v>
      </c>
      <c r="C488" s="290">
        <v>188.6</v>
      </c>
      <c r="D488" s="290">
        <v>186.68333333333331</v>
      </c>
      <c r="E488" s="290">
        <v>182.11666666666662</v>
      </c>
      <c r="F488" s="290">
        <v>175.6333333333333</v>
      </c>
      <c r="G488" s="290">
        <v>171.06666666666661</v>
      </c>
      <c r="H488" s="290">
        <v>193.16666666666663</v>
      </c>
      <c r="I488" s="290">
        <v>197.73333333333329</v>
      </c>
      <c r="J488" s="290">
        <v>204.21666666666664</v>
      </c>
      <c r="K488" s="290">
        <v>191.25</v>
      </c>
      <c r="L488" s="290">
        <v>180.2</v>
      </c>
      <c r="M488" s="290">
        <v>4.8083499999999999</v>
      </c>
    </row>
    <row r="489" spans="1:13">
      <c r="A489" s="269">
        <v>479</v>
      </c>
      <c r="B489" s="246" t="s">
        <v>564</v>
      </c>
      <c r="C489" s="290">
        <v>688.45</v>
      </c>
      <c r="D489" s="290">
        <v>693.85</v>
      </c>
      <c r="E489" s="290">
        <v>673.7</v>
      </c>
      <c r="F489" s="290">
        <v>658.95</v>
      </c>
      <c r="G489" s="290">
        <v>638.80000000000007</v>
      </c>
      <c r="H489" s="290">
        <v>708.6</v>
      </c>
      <c r="I489" s="290">
        <v>728.74999999999989</v>
      </c>
      <c r="J489" s="290">
        <v>743.5</v>
      </c>
      <c r="K489" s="290">
        <v>714</v>
      </c>
      <c r="L489" s="290">
        <v>679.1</v>
      </c>
      <c r="M489" s="290">
        <v>1.5361</v>
      </c>
    </row>
    <row r="490" spans="1:13">
      <c r="A490" s="269">
        <v>480</v>
      </c>
      <c r="B490" s="246" t="s">
        <v>199</v>
      </c>
      <c r="C490" s="290">
        <v>109.45</v>
      </c>
      <c r="D490" s="290">
        <v>110.18333333333332</v>
      </c>
      <c r="E490" s="290">
        <v>106.86666666666665</v>
      </c>
      <c r="F490" s="290">
        <v>104.28333333333332</v>
      </c>
      <c r="G490" s="290">
        <v>100.96666666666664</v>
      </c>
      <c r="H490" s="290">
        <v>112.76666666666665</v>
      </c>
      <c r="I490" s="290">
        <v>116.08333333333334</v>
      </c>
      <c r="J490" s="290">
        <v>118.66666666666666</v>
      </c>
      <c r="K490" s="290">
        <v>113.5</v>
      </c>
      <c r="L490" s="290">
        <v>107.6</v>
      </c>
      <c r="M490" s="290">
        <v>286.10665999999998</v>
      </c>
    </row>
    <row r="491" spans="1:13">
      <c r="A491" s="269">
        <v>481</v>
      </c>
      <c r="B491" s="246" t="s">
        <v>565</v>
      </c>
      <c r="C491" s="290">
        <v>1124.55</v>
      </c>
      <c r="D491" s="290">
        <v>1136.5166666666667</v>
      </c>
      <c r="E491" s="290">
        <v>1108.0333333333333</v>
      </c>
      <c r="F491" s="290">
        <v>1091.5166666666667</v>
      </c>
      <c r="G491" s="290">
        <v>1063.0333333333333</v>
      </c>
      <c r="H491" s="290">
        <v>1153.0333333333333</v>
      </c>
      <c r="I491" s="290">
        <v>1181.5166666666664</v>
      </c>
      <c r="J491" s="290">
        <v>1198.0333333333333</v>
      </c>
      <c r="K491" s="290">
        <v>1165</v>
      </c>
      <c r="L491" s="290">
        <v>1120</v>
      </c>
      <c r="M491" s="290">
        <v>0.95050999999999997</v>
      </c>
    </row>
    <row r="492" spans="1:13">
      <c r="A492" s="269">
        <v>482</v>
      </c>
      <c r="B492" s="246" t="s">
        <v>285</v>
      </c>
      <c r="C492" s="290">
        <v>176.9</v>
      </c>
      <c r="D492" s="290">
        <v>178.38333333333333</v>
      </c>
      <c r="E492" s="290">
        <v>174.76666666666665</v>
      </c>
      <c r="F492" s="290">
        <v>172.63333333333333</v>
      </c>
      <c r="G492" s="290">
        <v>169.01666666666665</v>
      </c>
      <c r="H492" s="290">
        <v>180.51666666666665</v>
      </c>
      <c r="I492" s="290">
        <v>184.13333333333333</v>
      </c>
      <c r="J492" s="290">
        <v>186.26666666666665</v>
      </c>
      <c r="K492" s="290">
        <v>182</v>
      </c>
      <c r="L492" s="290">
        <v>176.25</v>
      </c>
      <c r="M492" s="290">
        <v>5.2376300000000002</v>
      </c>
    </row>
    <row r="493" spans="1:13">
      <c r="A493" s="269">
        <v>483</v>
      </c>
      <c r="B493" s="246" t="s">
        <v>566</v>
      </c>
      <c r="C493" s="290">
        <v>987.45</v>
      </c>
      <c r="D493" s="290">
        <v>995.41666666666663</v>
      </c>
      <c r="E493" s="290">
        <v>974.0333333333333</v>
      </c>
      <c r="F493" s="290">
        <v>960.61666666666667</v>
      </c>
      <c r="G493" s="290">
        <v>939.23333333333335</v>
      </c>
      <c r="H493" s="290">
        <v>1008.8333333333333</v>
      </c>
      <c r="I493" s="290">
        <v>1030.2166666666667</v>
      </c>
      <c r="J493" s="290">
        <v>1043.6333333333332</v>
      </c>
      <c r="K493" s="290">
        <v>1016.8</v>
      </c>
      <c r="L493" s="290">
        <v>982</v>
      </c>
      <c r="M493" s="290">
        <v>0.57360999999999995</v>
      </c>
    </row>
    <row r="494" spans="1:13">
      <c r="A494" s="269">
        <v>484</v>
      </c>
      <c r="B494" s="246" t="s">
        <v>557</v>
      </c>
      <c r="C494" s="290">
        <v>265.25</v>
      </c>
      <c r="D494" s="290">
        <v>267.09999999999997</v>
      </c>
      <c r="E494" s="290">
        <v>260.69999999999993</v>
      </c>
      <c r="F494" s="290">
        <v>256.14999999999998</v>
      </c>
      <c r="G494" s="290">
        <v>249.74999999999994</v>
      </c>
      <c r="H494" s="290">
        <v>271.64999999999992</v>
      </c>
      <c r="I494" s="290">
        <v>278.0499999999999</v>
      </c>
      <c r="J494" s="290">
        <v>282.59999999999991</v>
      </c>
      <c r="K494" s="290">
        <v>273.5</v>
      </c>
      <c r="L494" s="290">
        <v>262.55</v>
      </c>
      <c r="M494" s="290">
        <v>12.7818</v>
      </c>
    </row>
    <row r="495" spans="1:13">
      <c r="A495" s="269">
        <v>485</v>
      </c>
      <c r="B495" s="246" t="s">
        <v>556</v>
      </c>
      <c r="C495" s="290">
        <v>1711.8</v>
      </c>
      <c r="D495" s="290">
        <v>1729.9333333333334</v>
      </c>
      <c r="E495" s="290">
        <v>1681.8666666666668</v>
      </c>
      <c r="F495" s="290">
        <v>1651.9333333333334</v>
      </c>
      <c r="G495" s="290">
        <v>1603.8666666666668</v>
      </c>
      <c r="H495" s="290">
        <v>1759.8666666666668</v>
      </c>
      <c r="I495" s="290">
        <v>1807.9333333333334</v>
      </c>
      <c r="J495" s="290">
        <v>1837.8666666666668</v>
      </c>
      <c r="K495" s="290">
        <v>1778</v>
      </c>
      <c r="L495" s="290">
        <v>1700</v>
      </c>
      <c r="M495" s="290">
        <v>0.10382</v>
      </c>
    </row>
    <row r="496" spans="1:13">
      <c r="A496" s="269">
        <v>486</v>
      </c>
      <c r="B496" s="246" t="s">
        <v>200</v>
      </c>
      <c r="C496" s="290">
        <v>537.95000000000005</v>
      </c>
      <c r="D496" s="290">
        <v>541.56666666666672</v>
      </c>
      <c r="E496" s="290">
        <v>529.63333333333344</v>
      </c>
      <c r="F496" s="290">
        <v>521.31666666666672</v>
      </c>
      <c r="G496" s="290">
        <v>509.38333333333344</v>
      </c>
      <c r="H496" s="290">
        <v>549.88333333333344</v>
      </c>
      <c r="I496" s="290">
        <v>561.81666666666661</v>
      </c>
      <c r="J496" s="290">
        <v>570.13333333333344</v>
      </c>
      <c r="K496" s="290">
        <v>553.5</v>
      </c>
      <c r="L496" s="290">
        <v>533.25</v>
      </c>
      <c r="M496" s="290">
        <v>23.62782</v>
      </c>
    </row>
    <row r="497" spans="1:13">
      <c r="A497" s="269">
        <v>487</v>
      </c>
      <c r="B497" s="246" t="s">
        <v>558</v>
      </c>
      <c r="C497" s="290">
        <v>166.1</v>
      </c>
      <c r="D497" s="290">
        <v>168.58333333333334</v>
      </c>
      <c r="E497" s="290">
        <v>162.66666666666669</v>
      </c>
      <c r="F497" s="290">
        <v>159.23333333333335</v>
      </c>
      <c r="G497" s="290">
        <v>153.31666666666669</v>
      </c>
      <c r="H497" s="290">
        <v>172.01666666666668</v>
      </c>
      <c r="I497" s="290">
        <v>177.93333333333337</v>
      </c>
      <c r="J497" s="290">
        <v>181.36666666666667</v>
      </c>
      <c r="K497" s="290">
        <v>174.5</v>
      </c>
      <c r="L497" s="290">
        <v>165.15</v>
      </c>
      <c r="M497" s="290">
        <v>2.3399700000000001</v>
      </c>
    </row>
    <row r="498" spans="1:13">
      <c r="A498" s="269">
        <v>488</v>
      </c>
      <c r="B498" s="246" t="s">
        <v>559</v>
      </c>
      <c r="C498" s="290">
        <v>3098.3</v>
      </c>
      <c r="D498" s="290">
        <v>3149.6333333333332</v>
      </c>
      <c r="E498" s="290">
        <v>3029.2666666666664</v>
      </c>
      <c r="F498" s="290">
        <v>2960.2333333333331</v>
      </c>
      <c r="G498" s="290">
        <v>2839.8666666666663</v>
      </c>
      <c r="H498" s="290">
        <v>3218.6666666666665</v>
      </c>
      <c r="I498" s="290">
        <v>3339.0333333333333</v>
      </c>
      <c r="J498" s="290">
        <v>3408.0666666666666</v>
      </c>
      <c r="K498" s="290">
        <v>3270</v>
      </c>
      <c r="L498" s="290">
        <v>3080.6</v>
      </c>
      <c r="M498" s="290">
        <v>0.17186000000000001</v>
      </c>
    </row>
    <row r="499" spans="1:13">
      <c r="A499" s="269">
        <v>489</v>
      </c>
      <c r="B499" s="246" t="s">
        <v>563</v>
      </c>
      <c r="C499" s="290">
        <v>671.9</v>
      </c>
      <c r="D499" s="290">
        <v>677</v>
      </c>
      <c r="E499" s="290">
        <v>663.1</v>
      </c>
      <c r="F499" s="290">
        <v>654.30000000000007</v>
      </c>
      <c r="G499" s="290">
        <v>640.40000000000009</v>
      </c>
      <c r="H499" s="290">
        <v>685.8</v>
      </c>
      <c r="I499" s="290">
        <v>699.7</v>
      </c>
      <c r="J499" s="290">
        <v>708.49999999999989</v>
      </c>
      <c r="K499" s="290">
        <v>690.9</v>
      </c>
      <c r="L499" s="290">
        <v>668.2</v>
      </c>
      <c r="M499" s="290">
        <v>0.44525999999999999</v>
      </c>
    </row>
    <row r="500" spans="1:13">
      <c r="A500" s="269">
        <v>490</v>
      </c>
      <c r="B500" s="246" t="s">
        <v>560</v>
      </c>
      <c r="C500" s="290">
        <v>116</v>
      </c>
      <c r="D500" s="290">
        <v>117.68333333333332</v>
      </c>
      <c r="E500" s="290">
        <v>113.41666666666664</v>
      </c>
      <c r="F500" s="290">
        <v>110.83333333333331</v>
      </c>
      <c r="G500" s="290">
        <v>106.56666666666663</v>
      </c>
      <c r="H500" s="290">
        <v>120.26666666666665</v>
      </c>
      <c r="I500" s="290">
        <v>124.53333333333333</v>
      </c>
      <c r="J500" s="290">
        <v>127.11666666666666</v>
      </c>
      <c r="K500" s="290">
        <v>121.95</v>
      </c>
      <c r="L500" s="290">
        <v>115.1</v>
      </c>
      <c r="M500" s="290">
        <v>1.8617300000000001</v>
      </c>
    </row>
    <row r="501" spans="1:13">
      <c r="A501" s="269">
        <v>491</v>
      </c>
      <c r="B501" s="246" t="s">
        <v>567</v>
      </c>
      <c r="C501" s="290">
        <v>6877.05</v>
      </c>
      <c r="D501" s="290">
        <v>6876.3666666666659</v>
      </c>
      <c r="E501" s="290">
        <v>6862.7333333333318</v>
      </c>
      <c r="F501" s="290">
        <v>6848.4166666666661</v>
      </c>
      <c r="G501" s="290">
        <v>6834.7833333333319</v>
      </c>
      <c r="H501" s="290">
        <v>6890.6833333333316</v>
      </c>
      <c r="I501" s="290">
        <v>6904.3166666666648</v>
      </c>
      <c r="J501" s="290">
        <v>6918.6333333333314</v>
      </c>
      <c r="K501" s="290">
        <v>6890</v>
      </c>
      <c r="L501" s="290">
        <v>6862.05</v>
      </c>
      <c r="M501" s="290">
        <v>0.16361000000000001</v>
      </c>
    </row>
    <row r="502" spans="1:13">
      <c r="A502" s="269">
        <v>492</v>
      </c>
      <c r="B502" s="246" t="s">
        <v>568</v>
      </c>
      <c r="C502" s="290">
        <v>84.6</v>
      </c>
      <c r="D502" s="290">
        <v>85.8</v>
      </c>
      <c r="E502" s="290">
        <v>82.199999999999989</v>
      </c>
      <c r="F502" s="290">
        <v>79.8</v>
      </c>
      <c r="G502" s="290">
        <v>76.199999999999989</v>
      </c>
      <c r="H502" s="290">
        <v>88.199999999999989</v>
      </c>
      <c r="I502" s="290">
        <v>91.799999999999983</v>
      </c>
      <c r="J502" s="290">
        <v>94.199999999999989</v>
      </c>
      <c r="K502" s="290">
        <v>89.4</v>
      </c>
      <c r="L502" s="290">
        <v>83.4</v>
      </c>
      <c r="M502" s="290">
        <v>30.82705</v>
      </c>
    </row>
    <row r="503" spans="1:13">
      <c r="A503" s="269">
        <v>493</v>
      </c>
      <c r="B503" s="246" t="s">
        <v>569</v>
      </c>
      <c r="C503" s="290">
        <v>35.9</v>
      </c>
      <c r="D503" s="290">
        <v>36.43333333333333</v>
      </c>
      <c r="E503" s="290">
        <v>34.966666666666661</v>
      </c>
      <c r="F503" s="290">
        <v>34.033333333333331</v>
      </c>
      <c r="G503" s="290">
        <v>32.566666666666663</v>
      </c>
      <c r="H503" s="290">
        <v>37.36666666666666</v>
      </c>
      <c r="I503" s="290">
        <v>38.833333333333329</v>
      </c>
      <c r="J503" s="290">
        <v>39.766666666666659</v>
      </c>
      <c r="K503" s="290">
        <v>37.9</v>
      </c>
      <c r="L503" s="290">
        <v>35.5</v>
      </c>
      <c r="M503" s="290">
        <v>19.338349999999998</v>
      </c>
    </row>
    <row r="504" spans="1:13">
      <c r="A504" s="269">
        <v>494</v>
      </c>
      <c r="B504" s="246" t="s">
        <v>2853</v>
      </c>
      <c r="C504" s="290">
        <v>303.55</v>
      </c>
      <c r="D504" s="290">
        <v>303.84999999999997</v>
      </c>
      <c r="E504" s="290">
        <v>301.69999999999993</v>
      </c>
      <c r="F504" s="290">
        <v>299.84999999999997</v>
      </c>
      <c r="G504" s="290">
        <v>297.69999999999993</v>
      </c>
      <c r="H504" s="290">
        <v>305.69999999999993</v>
      </c>
      <c r="I504" s="290">
        <v>307.84999999999991</v>
      </c>
      <c r="J504" s="290">
        <v>309.69999999999993</v>
      </c>
      <c r="K504" s="290">
        <v>306</v>
      </c>
      <c r="L504" s="290">
        <v>302</v>
      </c>
      <c r="M504" s="290">
        <v>2.5161199999999999</v>
      </c>
    </row>
    <row r="505" spans="1:13">
      <c r="A505" s="269">
        <v>495</v>
      </c>
      <c r="B505" s="246" t="s">
        <v>570</v>
      </c>
      <c r="C505" s="290">
        <v>2060.9</v>
      </c>
      <c r="D505" s="290">
        <v>2068.0166666666664</v>
      </c>
      <c r="E505" s="290">
        <v>2041.0333333333328</v>
      </c>
      <c r="F505" s="290">
        <v>2021.1666666666665</v>
      </c>
      <c r="G505" s="290">
        <v>1994.1833333333329</v>
      </c>
      <c r="H505" s="290">
        <v>2087.8833333333328</v>
      </c>
      <c r="I505" s="290">
        <v>2114.8666666666663</v>
      </c>
      <c r="J505" s="290">
        <v>2134.7333333333327</v>
      </c>
      <c r="K505" s="290">
        <v>2095</v>
      </c>
      <c r="L505" s="290">
        <v>2048.15</v>
      </c>
      <c r="M505" s="290">
        <v>0.45790999999999998</v>
      </c>
    </row>
    <row r="506" spans="1:13">
      <c r="A506" s="269">
        <v>496</v>
      </c>
      <c r="B506" s="246" t="s">
        <v>201</v>
      </c>
      <c r="C506" s="290">
        <v>218.2</v>
      </c>
      <c r="D506" s="290">
        <v>219.91666666666666</v>
      </c>
      <c r="E506" s="290">
        <v>215.83333333333331</v>
      </c>
      <c r="F506" s="290">
        <v>213.46666666666667</v>
      </c>
      <c r="G506" s="290">
        <v>209.38333333333333</v>
      </c>
      <c r="H506" s="290">
        <v>222.2833333333333</v>
      </c>
      <c r="I506" s="290">
        <v>226.36666666666662</v>
      </c>
      <c r="J506" s="290">
        <v>228.73333333333329</v>
      </c>
      <c r="K506" s="290">
        <v>224</v>
      </c>
      <c r="L506" s="290">
        <v>217.55</v>
      </c>
      <c r="M506" s="290">
        <v>82.460859999999997</v>
      </c>
    </row>
    <row r="507" spans="1:13">
      <c r="A507" s="269">
        <v>497</v>
      </c>
      <c r="B507" s="246" t="s">
        <v>571</v>
      </c>
      <c r="C507" s="290">
        <v>282.60000000000002</v>
      </c>
      <c r="D507" s="290">
        <v>286.98333333333335</v>
      </c>
      <c r="E507" s="290">
        <v>275.86666666666667</v>
      </c>
      <c r="F507" s="290">
        <v>269.13333333333333</v>
      </c>
      <c r="G507" s="290">
        <v>258.01666666666665</v>
      </c>
      <c r="H507" s="290">
        <v>293.7166666666667</v>
      </c>
      <c r="I507" s="290">
        <v>304.83333333333337</v>
      </c>
      <c r="J507" s="290">
        <v>311.56666666666672</v>
      </c>
      <c r="K507" s="290">
        <v>298.10000000000002</v>
      </c>
      <c r="L507" s="290">
        <v>280.25</v>
      </c>
      <c r="M507" s="290">
        <v>8.3564699999999998</v>
      </c>
    </row>
    <row r="508" spans="1:13">
      <c r="A508" s="269">
        <v>498</v>
      </c>
      <c r="B508" s="246" t="s">
        <v>202</v>
      </c>
      <c r="C508" s="290">
        <v>27.05</v>
      </c>
      <c r="D508" s="290">
        <v>27.3</v>
      </c>
      <c r="E508" s="290">
        <v>26.8</v>
      </c>
      <c r="F508" s="290">
        <v>26.55</v>
      </c>
      <c r="G508" s="290">
        <v>26.05</v>
      </c>
      <c r="H508" s="290">
        <v>27.55</v>
      </c>
      <c r="I508" s="290">
        <v>28.05</v>
      </c>
      <c r="J508" s="290">
        <v>28.3</v>
      </c>
      <c r="K508" s="290">
        <v>27.8</v>
      </c>
      <c r="L508" s="290">
        <v>27.05</v>
      </c>
      <c r="M508" s="290">
        <v>140.15494000000001</v>
      </c>
    </row>
    <row r="509" spans="1:13">
      <c r="A509" s="269">
        <v>499</v>
      </c>
      <c r="B509" s="246" t="s">
        <v>203</v>
      </c>
      <c r="C509" s="290">
        <v>174.1</v>
      </c>
      <c r="D509" s="290">
        <v>177.31666666666669</v>
      </c>
      <c r="E509" s="290">
        <v>169.28333333333339</v>
      </c>
      <c r="F509" s="290">
        <v>164.4666666666667</v>
      </c>
      <c r="G509" s="290">
        <v>156.43333333333339</v>
      </c>
      <c r="H509" s="290">
        <v>182.13333333333338</v>
      </c>
      <c r="I509" s="290">
        <v>190.16666666666669</v>
      </c>
      <c r="J509" s="290">
        <v>194.98333333333338</v>
      </c>
      <c r="K509" s="290">
        <v>185.35</v>
      </c>
      <c r="L509" s="290">
        <v>172.5</v>
      </c>
      <c r="M509" s="290">
        <v>216.28058999999999</v>
      </c>
    </row>
    <row r="510" spans="1:13">
      <c r="A510" s="269">
        <v>500</v>
      </c>
      <c r="B510" s="246" t="s">
        <v>572</v>
      </c>
      <c r="C510" s="290">
        <v>131.6</v>
      </c>
      <c r="D510" s="290">
        <v>133.91666666666666</v>
      </c>
      <c r="E510" s="290">
        <v>127.33333333333331</v>
      </c>
      <c r="F510" s="290">
        <v>123.06666666666666</v>
      </c>
      <c r="G510" s="290">
        <v>116.48333333333332</v>
      </c>
      <c r="H510" s="290">
        <v>138.18333333333331</v>
      </c>
      <c r="I510" s="290">
        <v>144.76666666666662</v>
      </c>
      <c r="J510" s="290">
        <v>149.0333333333333</v>
      </c>
      <c r="K510" s="290">
        <v>140.5</v>
      </c>
      <c r="L510" s="290">
        <v>129.65</v>
      </c>
      <c r="M510" s="290">
        <v>1.89381</v>
      </c>
    </row>
    <row r="511" spans="1:13">
      <c r="A511" s="269">
        <v>501</v>
      </c>
      <c r="B511" s="246" t="s">
        <v>573</v>
      </c>
      <c r="C511" s="290">
        <v>1270.3</v>
      </c>
      <c r="D511" s="290">
        <v>1273.3666666666666</v>
      </c>
      <c r="E511" s="290">
        <v>1256.9333333333332</v>
      </c>
      <c r="F511" s="290">
        <v>1243.5666666666666</v>
      </c>
      <c r="G511" s="290">
        <v>1227.1333333333332</v>
      </c>
      <c r="H511" s="290">
        <v>1286.7333333333331</v>
      </c>
      <c r="I511" s="290">
        <v>1303.1666666666665</v>
      </c>
      <c r="J511" s="290">
        <v>1316.5333333333331</v>
      </c>
      <c r="K511" s="290">
        <v>1289.8</v>
      </c>
      <c r="L511" s="290">
        <v>1260</v>
      </c>
      <c r="M511" s="290">
        <v>0.28898000000000001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F15" sqref="F14:F15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70"/>
      <c r="B5" s="570"/>
      <c r="C5" s="571"/>
      <c r="D5" s="57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72" t="s">
        <v>575</v>
      </c>
      <c r="C7" s="572"/>
      <c r="D7" s="263">
        <f>Main!B10</f>
        <v>44007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44006</v>
      </c>
      <c r="B10" s="268">
        <v>511463</v>
      </c>
      <c r="C10" s="269" t="s">
        <v>3847</v>
      </c>
      <c r="D10" s="269" t="s">
        <v>3848</v>
      </c>
      <c r="E10" s="269" t="s">
        <v>584</v>
      </c>
      <c r="F10" s="388">
        <v>46328</v>
      </c>
      <c r="G10" s="268">
        <v>10.86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44006</v>
      </c>
      <c r="B11" s="268">
        <v>511463</v>
      </c>
      <c r="C11" s="269" t="s">
        <v>3847</v>
      </c>
      <c r="D11" s="269" t="s">
        <v>3848</v>
      </c>
      <c r="E11" s="269" t="s">
        <v>585</v>
      </c>
      <c r="F11" s="388">
        <v>8000</v>
      </c>
      <c r="G11" s="268">
        <v>11.4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44006</v>
      </c>
      <c r="B12" s="268">
        <v>540697</v>
      </c>
      <c r="C12" s="269" t="s">
        <v>3811</v>
      </c>
      <c r="D12" s="269" t="s">
        <v>3813</v>
      </c>
      <c r="E12" s="269" t="s">
        <v>585</v>
      </c>
      <c r="F12" s="388">
        <v>100000</v>
      </c>
      <c r="G12" s="268">
        <v>6.43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44006</v>
      </c>
      <c r="B13" s="268">
        <v>540697</v>
      </c>
      <c r="C13" s="269" t="s">
        <v>3811</v>
      </c>
      <c r="D13" s="269" t="s">
        <v>3812</v>
      </c>
      <c r="E13" s="269" t="s">
        <v>584</v>
      </c>
      <c r="F13" s="388">
        <v>100796</v>
      </c>
      <c r="G13" s="268">
        <v>6.4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44006</v>
      </c>
      <c r="B14" s="268">
        <v>540697</v>
      </c>
      <c r="C14" s="269" t="s">
        <v>3811</v>
      </c>
      <c r="D14" s="269" t="s">
        <v>3812</v>
      </c>
      <c r="E14" s="269" t="s">
        <v>585</v>
      </c>
      <c r="F14" s="388">
        <v>90796</v>
      </c>
      <c r="G14" s="268">
        <v>6.37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44006</v>
      </c>
      <c r="B15" s="268">
        <v>540697</v>
      </c>
      <c r="C15" s="269" t="s">
        <v>3811</v>
      </c>
      <c r="D15" s="269" t="s">
        <v>3849</v>
      </c>
      <c r="E15" s="269" t="s">
        <v>585</v>
      </c>
      <c r="F15" s="388">
        <v>108006</v>
      </c>
      <c r="G15" s="268">
        <v>6.43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44006</v>
      </c>
      <c r="B16" s="268">
        <v>540697</v>
      </c>
      <c r="C16" s="269" t="s">
        <v>3811</v>
      </c>
      <c r="D16" s="269" t="s">
        <v>3850</v>
      </c>
      <c r="E16" s="269" t="s">
        <v>584</v>
      </c>
      <c r="F16" s="388">
        <v>91014</v>
      </c>
      <c r="G16" s="268">
        <v>6.42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44006</v>
      </c>
      <c r="B17" s="268">
        <v>540697</v>
      </c>
      <c r="C17" s="269" t="s">
        <v>3811</v>
      </c>
      <c r="D17" s="269" t="s">
        <v>3851</v>
      </c>
      <c r="E17" s="269" t="s">
        <v>584</v>
      </c>
      <c r="F17" s="388">
        <v>65000</v>
      </c>
      <c r="G17" s="268">
        <v>6.32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44006</v>
      </c>
      <c r="B18" s="268">
        <v>540697</v>
      </c>
      <c r="C18" s="269" t="s">
        <v>3811</v>
      </c>
      <c r="D18" s="269" t="s">
        <v>3851</v>
      </c>
      <c r="E18" s="269" t="s">
        <v>585</v>
      </c>
      <c r="F18" s="388">
        <v>65000</v>
      </c>
      <c r="G18" s="268">
        <v>6.31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44006</v>
      </c>
      <c r="B19" s="268">
        <v>540697</v>
      </c>
      <c r="C19" s="269" t="s">
        <v>3811</v>
      </c>
      <c r="D19" s="269" t="s">
        <v>3814</v>
      </c>
      <c r="E19" s="269" t="s">
        <v>584</v>
      </c>
      <c r="F19" s="388">
        <v>75004</v>
      </c>
      <c r="G19" s="268">
        <v>6.22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44006</v>
      </c>
      <c r="B20" s="268">
        <v>540697</v>
      </c>
      <c r="C20" s="269" t="s">
        <v>3811</v>
      </c>
      <c r="D20" s="269" t="s">
        <v>3814</v>
      </c>
      <c r="E20" s="269" t="s">
        <v>585</v>
      </c>
      <c r="F20" s="388">
        <v>19999</v>
      </c>
      <c r="G20" s="268">
        <v>6.4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44006</v>
      </c>
      <c r="B21" s="268">
        <v>500020</v>
      </c>
      <c r="C21" s="269" t="s">
        <v>328</v>
      </c>
      <c r="D21" s="269" t="s">
        <v>3852</v>
      </c>
      <c r="E21" s="269" t="s">
        <v>584</v>
      </c>
      <c r="F21" s="388">
        <v>1303691</v>
      </c>
      <c r="G21" s="268">
        <v>76.900000000000006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44006</v>
      </c>
      <c r="B22" s="268">
        <v>500020</v>
      </c>
      <c r="C22" s="269" t="s">
        <v>328</v>
      </c>
      <c r="D22" s="269" t="s">
        <v>3853</v>
      </c>
      <c r="E22" s="269" t="s">
        <v>584</v>
      </c>
      <c r="F22" s="388">
        <v>1495450</v>
      </c>
      <c r="G22" s="268">
        <v>76.900000000000006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44006</v>
      </c>
      <c r="B23" s="268">
        <v>500020</v>
      </c>
      <c r="C23" s="269" t="s">
        <v>328</v>
      </c>
      <c r="D23" s="269" t="s">
        <v>3854</v>
      </c>
      <c r="E23" s="269" t="s">
        <v>584</v>
      </c>
      <c r="F23" s="388">
        <v>1560470</v>
      </c>
      <c r="G23" s="268">
        <v>76.900000000000006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44006</v>
      </c>
      <c r="B24" s="268">
        <v>500020</v>
      </c>
      <c r="C24" s="269" t="s">
        <v>328</v>
      </c>
      <c r="D24" s="269" t="s">
        <v>3855</v>
      </c>
      <c r="E24" s="269" t="s">
        <v>585</v>
      </c>
      <c r="F24" s="388">
        <v>4359611</v>
      </c>
      <c r="G24" s="268">
        <v>76.900000000000006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44006</v>
      </c>
      <c r="B25" s="268">
        <v>539800</v>
      </c>
      <c r="C25" s="269" t="s">
        <v>3801</v>
      </c>
      <c r="D25" s="269" t="s">
        <v>3802</v>
      </c>
      <c r="E25" s="269" t="s">
        <v>585</v>
      </c>
      <c r="F25" s="388">
        <v>52100</v>
      </c>
      <c r="G25" s="268">
        <v>45.05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44006</v>
      </c>
      <c r="B26" s="268">
        <v>526737</v>
      </c>
      <c r="C26" s="269" t="s">
        <v>3815</v>
      </c>
      <c r="D26" s="269" t="s">
        <v>3816</v>
      </c>
      <c r="E26" s="269" t="s">
        <v>585</v>
      </c>
      <c r="F26" s="388">
        <v>41223</v>
      </c>
      <c r="G26" s="268">
        <v>1.77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44006</v>
      </c>
      <c r="B27" s="268">
        <v>526737</v>
      </c>
      <c r="C27" s="269" t="s">
        <v>3815</v>
      </c>
      <c r="D27" s="269" t="s">
        <v>3856</v>
      </c>
      <c r="E27" s="269" t="s">
        <v>585</v>
      </c>
      <c r="F27" s="388">
        <v>50000</v>
      </c>
      <c r="G27" s="268">
        <v>1.77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44006</v>
      </c>
      <c r="B28" s="268">
        <v>526737</v>
      </c>
      <c r="C28" s="269" t="s">
        <v>3815</v>
      </c>
      <c r="D28" s="269" t="s">
        <v>3857</v>
      </c>
      <c r="E28" s="269" t="s">
        <v>584</v>
      </c>
      <c r="F28" s="388">
        <v>40000</v>
      </c>
      <c r="G28" s="268">
        <v>1.77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44006</v>
      </c>
      <c r="B29" s="268">
        <v>542602</v>
      </c>
      <c r="C29" s="269" t="s">
        <v>3858</v>
      </c>
      <c r="D29" s="269" t="s">
        <v>3859</v>
      </c>
      <c r="E29" s="269" t="s">
        <v>585</v>
      </c>
      <c r="F29" s="388">
        <v>4126800</v>
      </c>
      <c r="G29" s="268">
        <v>341.01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44006</v>
      </c>
      <c r="B30" s="268">
        <v>542602</v>
      </c>
      <c r="C30" s="269" t="s">
        <v>3858</v>
      </c>
      <c r="D30" s="269" t="s">
        <v>3860</v>
      </c>
      <c r="E30" s="269" t="s">
        <v>585</v>
      </c>
      <c r="F30" s="388">
        <v>4494400</v>
      </c>
      <c r="G30" s="268">
        <v>341.02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44006</v>
      </c>
      <c r="B31" s="268">
        <v>542602</v>
      </c>
      <c r="C31" s="269" t="s">
        <v>3858</v>
      </c>
      <c r="D31" s="269" t="s">
        <v>3861</v>
      </c>
      <c r="E31" s="269" t="s">
        <v>585</v>
      </c>
      <c r="F31" s="388">
        <v>7881000</v>
      </c>
      <c r="G31" s="268">
        <v>341.01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44006</v>
      </c>
      <c r="B32" s="268">
        <v>542602</v>
      </c>
      <c r="C32" s="269" t="s">
        <v>3858</v>
      </c>
      <c r="D32" s="269" t="s">
        <v>3859</v>
      </c>
      <c r="E32" s="269" t="s">
        <v>585</v>
      </c>
      <c r="F32" s="388">
        <v>4127000</v>
      </c>
      <c r="G32" s="268">
        <v>341.09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44006</v>
      </c>
      <c r="B33" s="268">
        <v>542602</v>
      </c>
      <c r="C33" s="269" t="s">
        <v>3858</v>
      </c>
      <c r="D33" s="269" t="s">
        <v>3860</v>
      </c>
      <c r="E33" s="269" t="s">
        <v>585</v>
      </c>
      <c r="F33" s="388">
        <v>4494400</v>
      </c>
      <c r="G33" s="268">
        <v>341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44006</v>
      </c>
      <c r="B34" s="268">
        <v>542602</v>
      </c>
      <c r="C34" s="269" t="s">
        <v>3858</v>
      </c>
      <c r="D34" s="269" t="s">
        <v>3862</v>
      </c>
      <c r="E34" s="269" t="s">
        <v>585</v>
      </c>
      <c r="F34" s="388">
        <v>7880800</v>
      </c>
      <c r="G34" s="268">
        <v>341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44006</v>
      </c>
      <c r="B35" s="268">
        <v>542602</v>
      </c>
      <c r="C35" s="269" t="s">
        <v>3858</v>
      </c>
      <c r="D35" s="269" t="s">
        <v>3863</v>
      </c>
      <c r="E35" s="269" t="s">
        <v>584</v>
      </c>
      <c r="F35" s="388">
        <v>5420200</v>
      </c>
      <c r="G35" s="268">
        <v>341</v>
      </c>
      <c r="H35" s="346" t="s">
        <v>315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44006</v>
      </c>
      <c r="B36" s="268">
        <v>542602</v>
      </c>
      <c r="C36" s="269" t="s">
        <v>3858</v>
      </c>
      <c r="D36" s="269" t="s">
        <v>3864</v>
      </c>
      <c r="E36" s="269" t="s">
        <v>584</v>
      </c>
      <c r="F36" s="388">
        <v>6342800</v>
      </c>
      <c r="G36" s="268">
        <v>341</v>
      </c>
      <c r="H36" s="346" t="s">
        <v>315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44006</v>
      </c>
      <c r="B37" s="268">
        <v>542602</v>
      </c>
      <c r="C37" s="269" t="s">
        <v>3858</v>
      </c>
      <c r="D37" s="269" t="s">
        <v>3863</v>
      </c>
      <c r="E37" s="269" t="s">
        <v>584</v>
      </c>
      <c r="F37" s="388">
        <v>4408600</v>
      </c>
      <c r="G37" s="268">
        <v>341</v>
      </c>
      <c r="H37" s="346" t="s">
        <v>315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44006</v>
      </c>
      <c r="B38" s="268">
        <v>542602</v>
      </c>
      <c r="C38" s="269" t="s">
        <v>3858</v>
      </c>
      <c r="D38" s="269" t="s">
        <v>3865</v>
      </c>
      <c r="E38" s="269" t="s">
        <v>584</v>
      </c>
      <c r="F38" s="388">
        <v>3995400</v>
      </c>
      <c r="G38" s="268">
        <v>341</v>
      </c>
      <c r="H38" s="346" t="s">
        <v>315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44006</v>
      </c>
      <c r="B39" s="268">
        <v>504697</v>
      </c>
      <c r="C39" s="269" t="s">
        <v>3788</v>
      </c>
      <c r="D39" s="269" t="s">
        <v>3789</v>
      </c>
      <c r="E39" s="269" t="s">
        <v>585</v>
      </c>
      <c r="F39" s="388">
        <v>50000</v>
      </c>
      <c r="G39" s="268">
        <v>0.6</v>
      </c>
      <c r="H39" s="346" t="s">
        <v>315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44006</v>
      </c>
      <c r="B40" s="268">
        <v>504697</v>
      </c>
      <c r="C40" s="269" t="s">
        <v>3788</v>
      </c>
      <c r="D40" s="269" t="s">
        <v>3866</v>
      </c>
      <c r="E40" s="269" t="s">
        <v>585</v>
      </c>
      <c r="F40" s="388">
        <v>54801</v>
      </c>
      <c r="G40" s="268">
        <v>0.6</v>
      </c>
      <c r="H40" s="346" t="s">
        <v>315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44006</v>
      </c>
      <c r="B41" s="268">
        <v>531739</v>
      </c>
      <c r="C41" s="269" t="s">
        <v>3867</v>
      </c>
      <c r="D41" s="269" t="s">
        <v>3868</v>
      </c>
      <c r="E41" s="269" t="s">
        <v>584</v>
      </c>
      <c r="F41" s="388">
        <v>650000</v>
      </c>
      <c r="G41" s="268">
        <v>5.22</v>
      </c>
      <c r="H41" s="346" t="s">
        <v>315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44006</v>
      </c>
      <c r="B42" s="268">
        <v>500168</v>
      </c>
      <c r="C42" s="269" t="s">
        <v>3869</v>
      </c>
      <c r="D42" s="269" t="s">
        <v>3870</v>
      </c>
      <c r="E42" s="269" t="s">
        <v>585</v>
      </c>
      <c r="F42" s="388">
        <v>129731</v>
      </c>
      <c r="G42" s="268">
        <v>799.99</v>
      </c>
      <c r="H42" s="346" t="s">
        <v>315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44006</v>
      </c>
      <c r="B43" s="268">
        <v>509152</v>
      </c>
      <c r="C43" s="269" t="s">
        <v>3117</v>
      </c>
      <c r="D43" s="269" t="s">
        <v>3871</v>
      </c>
      <c r="E43" s="269" t="s">
        <v>584</v>
      </c>
      <c r="F43" s="388">
        <v>30000</v>
      </c>
      <c r="G43" s="268">
        <v>664.6</v>
      </c>
      <c r="H43" s="346" t="s">
        <v>315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44006</v>
      </c>
      <c r="B44" s="268">
        <v>509152</v>
      </c>
      <c r="C44" s="269" t="s">
        <v>3117</v>
      </c>
      <c r="D44" s="269" t="s">
        <v>3871</v>
      </c>
      <c r="E44" s="269" t="s">
        <v>585</v>
      </c>
      <c r="F44" s="388">
        <v>30000</v>
      </c>
      <c r="G44" s="268">
        <v>664.6</v>
      </c>
      <c r="H44" s="346" t="s">
        <v>315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44006</v>
      </c>
      <c r="B45" s="268">
        <v>526179</v>
      </c>
      <c r="C45" s="269" t="s">
        <v>3872</v>
      </c>
      <c r="D45" s="269" t="s">
        <v>3873</v>
      </c>
      <c r="E45" s="269" t="s">
        <v>584</v>
      </c>
      <c r="F45" s="388">
        <v>58156</v>
      </c>
      <c r="G45" s="268">
        <v>92.95</v>
      </c>
      <c r="H45" s="346" t="s">
        <v>315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44006</v>
      </c>
      <c r="B46" s="268">
        <v>526179</v>
      </c>
      <c r="C46" s="269" t="s">
        <v>3872</v>
      </c>
      <c r="D46" s="269" t="s">
        <v>3873</v>
      </c>
      <c r="E46" s="269" t="s">
        <v>585</v>
      </c>
      <c r="F46" s="388">
        <v>58156</v>
      </c>
      <c r="G46" s="268">
        <v>97.89</v>
      </c>
      <c r="H46" s="346" t="s">
        <v>315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44006</v>
      </c>
      <c r="B47" s="268">
        <v>542650</v>
      </c>
      <c r="C47" s="269" t="s">
        <v>469</v>
      </c>
      <c r="D47" s="269" t="s">
        <v>3874</v>
      </c>
      <c r="E47" s="269" t="s">
        <v>585</v>
      </c>
      <c r="F47" s="388">
        <v>3054545</v>
      </c>
      <c r="G47" s="268">
        <v>1383.44</v>
      </c>
      <c r="H47" s="346" t="s">
        <v>315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44006</v>
      </c>
      <c r="B48" s="268">
        <v>542650</v>
      </c>
      <c r="C48" s="269" t="s">
        <v>469</v>
      </c>
      <c r="D48" s="269" t="s">
        <v>3875</v>
      </c>
      <c r="E48" s="269" t="s">
        <v>584</v>
      </c>
      <c r="F48" s="388">
        <v>312224</v>
      </c>
      <c r="G48" s="268">
        <v>1382.1</v>
      </c>
      <c r="H48" s="346" t="s">
        <v>315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44006</v>
      </c>
      <c r="B49" s="268">
        <v>539938</v>
      </c>
      <c r="C49" s="269" t="s">
        <v>3876</v>
      </c>
      <c r="D49" s="269" t="s">
        <v>3877</v>
      </c>
      <c r="E49" s="269" t="s">
        <v>585</v>
      </c>
      <c r="F49" s="388">
        <v>19180</v>
      </c>
      <c r="G49" s="268">
        <v>16.850000000000001</v>
      </c>
      <c r="H49" s="346" t="s">
        <v>315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44006</v>
      </c>
      <c r="B50" s="268">
        <v>512217</v>
      </c>
      <c r="C50" s="269" t="s">
        <v>3817</v>
      </c>
      <c r="D50" s="269" t="s">
        <v>3818</v>
      </c>
      <c r="E50" s="269" t="s">
        <v>584</v>
      </c>
      <c r="F50" s="388">
        <v>36787</v>
      </c>
      <c r="G50" s="268">
        <v>17.04</v>
      </c>
      <c r="H50" s="346" t="s">
        <v>315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44006</v>
      </c>
      <c r="B51" s="268">
        <v>512217</v>
      </c>
      <c r="C51" s="269" t="s">
        <v>3817</v>
      </c>
      <c r="D51" s="269" t="s">
        <v>3818</v>
      </c>
      <c r="E51" s="269" t="s">
        <v>585</v>
      </c>
      <c r="F51" s="388">
        <v>5220</v>
      </c>
      <c r="G51" s="268">
        <v>16.55</v>
      </c>
      <c r="H51" s="346" t="s">
        <v>315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44006</v>
      </c>
      <c r="B52" s="268">
        <v>500356</v>
      </c>
      <c r="C52" s="269" t="s">
        <v>2281</v>
      </c>
      <c r="D52" s="269" t="s">
        <v>3878</v>
      </c>
      <c r="E52" s="269" t="s">
        <v>585</v>
      </c>
      <c r="F52" s="388">
        <v>7330000</v>
      </c>
      <c r="G52" s="268">
        <v>14.7</v>
      </c>
      <c r="H52" s="346" t="s">
        <v>315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44006</v>
      </c>
      <c r="B53" s="268">
        <v>500356</v>
      </c>
      <c r="C53" s="269" t="s">
        <v>2281</v>
      </c>
      <c r="D53" s="269" t="s">
        <v>3879</v>
      </c>
      <c r="E53" s="269" t="s">
        <v>584</v>
      </c>
      <c r="F53" s="388">
        <v>7300000</v>
      </c>
      <c r="G53" s="268">
        <v>14.7</v>
      </c>
      <c r="H53" s="346" t="s">
        <v>315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44006</v>
      </c>
      <c r="B54" s="268">
        <v>531952</v>
      </c>
      <c r="C54" s="269" t="s">
        <v>3880</v>
      </c>
      <c r="D54" s="269" t="s">
        <v>3881</v>
      </c>
      <c r="E54" s="269" t="s">
        <v>584</v>
      </c>
      <c r="F54" s="388">
        <v>51379</v>
      </c>
      <c r="G54" s="268">
        <v>55.18</v>
      </c>
      <c r="H54" s="346" t="s">
        <v>315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44006</v>
      </c>
      <c r="B55" s="268">
        <v>531952</v>
      </c>
      <c r="C55" s="269" t="s">
        <v>3880</v>
      </c>
      <c r="D55" s="269" t="s">
        <v>3881</v>
      </c>
      <c r="E55" s="269" t="s">
        <v>585</v>
      </c>
      <c r="F55" s="388">
        <v>1250</v>
      </c>
      <c r="G55" s="268">
        <v>56</v>
      </c>
      <c r="H55" s="346" t="s">
        <v>315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44006</v>
      </c>
      <c r="B56" s="268">
        <v>512529</v>
      </c>
      <c r="C56" s="269" t="s">
        <v>2414</v>
      </c>
      <c r="D56" s="269" t="s">
        <v>3819</v>
      </c>
      <c r="E56" s="269" t="s">
        <v>584</v>
      </c>
      <c r="F56" s="388">
        <v>4375000</v>
      </c>
      <c r="G56" s="268">
        <v>91.35</v>
      </c>
      <c r="H56" s="346" t="s">
        <v>315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44006</v>
      </c>
      <c r="B57" s="268">
        <v>512529</v>
      </c>
      <c r="C57" s="269" t="s">
        <v>2414</v>
      </c>
      <c r="D57" s="269" t="s">
        <v>3882</v>
      </c>
      <c r="E57" s="269" t="s">
        <v>585</v>
      </c>
      <c r="F57" s="388">
        <v>4375000</v>
      </c>
      <c r="G57" s="268">
        <v>91.35</v>
      </c>
      <c r="H57" s="346" t="s">
        <v>315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44006</v>
      </c>
      <c r="B58" s="268">
        <v>520086</v>
      </c>
      <c r="C58" s="269" t="s">
        <v>2474</v>
      </c>
      <c r="D58" s="269" t="s">
        <v>3883</v>
      </c>
      <c r="E58" s="269" t="s">
        <v>585</v>
      </c>
      <c r="F58" s="388">
        <v>350000</v>
      </c>
      <c r="G58" s="268">
        <v>12.74</v>
      </c>
      <c r="H58" s="346" t="s">
        <v>315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44006</v>
      </c>
      <c r="B59" s="268">
        <v>539026</v>
      </c>
      <c r="C59" s="269" t="s">
        <v>3884</v>
      </c>
      <c r="D59" s="269" t="s">
        <v>3885</v>
      </c>
      <c r="E59" s="269" t="s">
        <v>584</v>
      </c>
      <c r="F59" s="388">
        <v>24000</v>
      </c>
      <c r="G59" s="268">
        <v>44.93</v>
      </c>
      <c r="H59" s="346" t="s">
        <v>315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44006</v>
      </c>
      <c r="B60" s="268">
        <v>532070</v>
      </c>
      <c r="C60" s="269" t="s">
        <v>3886</v>
      </c>
      <c r="D60" s="269" t="s">
        <v>3887</v>
      </c>
      <c r="E60" s="269" t="s">
        <v>584</v>
      </c>
      <c r="F60" s="388">
        <v>40000</v>
      </c>
      <c r="G60" s="268">
        <v>10.07</v>
      </c>
      <c r="H60" s="346" t="s">
        <v>315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44006</v>
      </c>
      <c r="B61" s="268">
        <v>531652</v>
      </c>
      <c r="C61" s="269" t="s">
        <v>3888</v>
      </c>
      <c r="D61" s="269" t="s">
        <v>3889</v>
      </c>
      <c r="E61" s="269" t="s">
        <v>585</v>
      </c>
      <c r="F61" s="388">
        <v>16000</v>
      </c>
      <c r="G61" s="268">
        <v>15.2</v>
      </c>
      <c r="H61" s="346" t="s">
        <v>315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44006</v>
      </c>
      <c r="B62" s="268" t="s">
        <v>941</v>
      </c>
      <c r="C62" s="269" t="s">
        <v>3890</v>
      </c>
      <c r="D62" s="269" t="s">
        <v>3891</v>
      </c>
      <c r="E62" s="269" t="s">
        <v>584</v>
      </c>
      <c r="F62" s="388">
        <v>65011</v>
      </c>
      <c r="G62" s="268">
        <v>161.13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44006</v>
      </c>
      <c r="B63" s="268" t="s">
        <v>720</v>
      </c>
      <c r="C63" s="269" t="s">
        <v>3892</v>
      </c>
      <c r="D63" s="269" t="s">
        <v>3824</v>
      </c>
      <c r="E63" s="269" t="s">
        <v>584</v>
      </c>
      <c r="F63" s="388">
        <v>204662</v>
      </c>
      <c r="G63" s="268">
        <v>212.73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44006</v>
      </c>
      <c r="B64" s="268" t="s">
        <v>3223</v>
      </c>
      <c r="C64" s="269" t="s">
        <v>3893</v>
      </c>
      <c r="D64" s="269" t="s">
        <v>3891</v>
      </c>
      <c r="E64" s="269" t="s">
        <v>584</v>
      </c>
      <c r="F64" s="388">
        <v>2500001</v>
      </c>
      <c r="G64" s="268">
        <v>9.0500000000000007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44006</v>
      </c>
      <c r="B65" s="268" t="s">
        <v>71</v>
      </c>
      <c r="C65" s="269" t="s">
        <v>3894</v>
      </c>
      <c r="D65" s="269" t="s">
        <v>3820</v>
      </c>
      <c r="E65" s="269" t="s">
        <v>584</v>
      </c>
      <c r="F65" s="388">
        <v>24816452</v>
      </c>
      <c r="G65" s="268">
        <v>37.5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44006</v>
      </c>
      <c r="B66" s="268" t="s">
        <v>71</v>
      </c>
      <c r="C66" s="269" t="s">
        <v>3894</v>
      </c>
      <c r="D66" s="269" t="s">
        <v>3780</v>
      </c>
      <c r="E66" s="269" t="s">
        <v>584</v>
      </c>
      <c r="F66" s="388">
        <v>19920599</v>
      </c>
      <c r="G66" s="268">
        <v>37.6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44006</v>
      </c>
      <c r="B67" s="268" t="s">
        <v>97</v>
      </c>
      <c r="C67" s="269" t="s">
        <v>3895</v>
      </c>
      <c r="D67" s="269" t="s">
        <v>3820</v>
      </c>
      <c r="E67" s="269" t="s">
        <v>584</v>
      </c>
      <c r="F67" s="388">
        <v>2004066</v>
      </c>
      <c r="G67" s="268">
        <v>54.93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44006</v>
      </c>
      <c r="B68" s="268" t="s">
        <v>97</v>
      </c>
      <c r="C68" s="269" t="s">
        <v>3895</v>
      </c>
      <c r="D68" s="269" t="s">
        <v>3780</v>
      </c>
      <c r="E68" s="269" t="s">
        <v>584</v>
      </c>
      <c r="F68" s="388">
        <v>2090031</v>
      </c>
      <c r="G68" s="268">
        <v>55.35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44006</v>
      </c>
      <c r="B69" s="268" t="s">
        <v>102</v>
      </c>
      <c r="C69" s="269" t="s">
        <v>3803</v>
      </c>
      <c r="D69" s="269" t="s">
        <v>3804</v>
      </c>
      <c r="E69" s="269" t="s">
        <v>584</v>
      </c>
      <c r="F69" s="388">
        <v>1502024</v>
      </c>
      <c r="G69" s="268">
        <v>465.46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44006</v>
      </c>
      <c r="B70" s="268" t="s">
        <v>1391</v>
      </c>
      <c r="C70" s="269" t="s">
        <v>3896</v>
      </c>
      <c r="D70" s="269" t="s">
        <v>3897</v>
      </c>
      <c r="E70" s="269" t="s">
        <v>584</v>
      </c>
      <c r="F70" s="388">
        <v>84392</v>
      </c>
      <c r="G70" s="268">
        <v>58.52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44006</v>
      </c>
      <c r="B71" s="268" t="s">
        <v>3821</v>
      </c>
      <c r="C71" s="269" t="s">
        <v>3822</v>
      </c>
      <c r="D71" s="269" t="s">
        <v>3898</v>
      </c>
      <c r="E71" s="269" t="s">
        <v>584</v>
      </c>
      <c r="F71" s="388">
        <v>100000</v>
      </c>
      <c r="G71" s="268">
        <v>27.72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44006</v>
      </c>
      <c r="B72" s="268" t="s">
        <v>118</v>
      </c>
      <c r="C72" s="269" t="s">
        <v>3790</v>
      </c>
      <c r="D72" s="269" t="s">
        <v>3791</v>
      </c>
      <c r="E72" s="269" t="s">
        <v>584</v>
      </c>
      <c r="F72" s="388">
        <v>2664226</v>
      </c>
      <c r="G72" s="268">
        <v>226.67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44006</v>
      </c>
      <c r="B73" s="268" t="s">
        <v>118</v>
      </c>
      <c r="C73" s="269" t="s">
        <v>3790</v>
      </c>
      <c r="D73" s="269" t="s">
        <v>3780</v>
      </c>
      <c r="E73" s="269" t="s">
        <v>584</v>
      </c>
      <c r="F73" s="388">
        <v>3063672</v>
      </c>
      <c r="G73" s="268">
        <v>229.83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44006</v>
      </c>
      <c r="B74" s="268" t="s">
        <v>118</v>
      </c>
      <c r="C74" s="269" t="s">
        <v>3790</v>
      </c>
      <c r="D74" s="269" t="s">
        <v>3792</v>
      </c>
      <c r="E74" s="269" t="s">
        <v>584</v>
      </c>
      <c r="F74" s="388">
        <v>2834250</v>
      </c>
      <c r="G74" s="268">
        <v>224.61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44006</v>
      </c>
      <c r="B75" s="268" t="s">
        <v>413</v>
      </c>
      <c r="C75" s="269" t="s">
        <v>3899</v>
      </c>
      <c r="D75" s="269" t="s">
        <v>3900</v>
      </c>
      <c r="E75" s="269" t="s">
        <v>584</v>
      </c>
      <c r="F75" s="388">
        <v>1923864</v>
      </c>
      <c r="G75" s="268">
        <v>129.9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44006</v>
      </c>
      <c r="B76" s="268" t="s">
        <v>1713</v>
      </c>
      <c r="C76" s="269" t="s">
        <v>3901</v>
      </c>
      <c r="D76" s="269" t="s">
        <v>3902</v>
      </c>
      <c r="E76" s="269" t="s">
        <v>584</v>
      </c>
      <c r="F76" s="388">
        <v>102048</v>
      </c>
      <c r="G76" s="268">
        <v>10.7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44006</v>
      </c>
      <c r="B77" s="268" t="s">
        <v>1747</v>
      </c>
      <c r="C77" s="269" t="s">
        <v>3823</v>
      </c>
      <c r="D77" s="269" t="s">
        <v>3903</v>
      </c>
      <c r="E77" s="269" t="s">
        <v>584</v>
      </c>
      <c r="F77" s="388">
        <v>500000</v>
      </c>
      <c r="G77" s="268">
        <v>53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44006</v>
      </c>
      <c r="B78" s="268" t="s">
        <v>153</v>
      </c>
      <c r="C78" s="269" t="s">
        <v>3904</v>
      </c>
      <c r="D78" s="269" t="s">
        <v>3820</v>
      </c>
      <c r="E78" s="269" t="s">
        <v>584</v>
      </c>
      <c r="F78" s="388">
        <v>6946031</v>
      </c>
      <c r="G78" s="268">
        <v>33.39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44006</v>
      </c>
      <c r="B79" s="268" t="s">
        <v>153</v>
      </c>
      <c r="C79" s="269" t="s">
        <v>3904</v>
      </c>
      <c r="D79" s="269" t="s">
        <v>3780</v>
      </c>
      <c r="E79" s="269" t="s">
        <v>584</v>
      </c>
      <c r="F79" s="388">
        <v>8496082</v>
      </c>
      <c r="G79" s="268">
        <v>33.549999999999997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44006</v>
      </c>
      <c r="B80" s="268" t="s">
        <v>169</v>
      </c>
      <c r="C80" s="269" t="s">
        <v>3794</v>
      </c>
      <c r="D80" s="269" t="s">
        <v>3792</v>
      </c>
      <c r="E80" s="269" t="s">
        <v>584</v>
      </c>
      <c r="F80" s="388">
        <v>4533370</v>
      </c>
      <c r="G80" s="268">
        <v>194.14</v>
      </c>
      <c r="H80" s="346" t="s">
        <v>2954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44006</v>
      </c>
      <c r="B81" s="268" t="s">
        <v>169</v>
      </c>
      <c r="C81" s="269" t="s">
        <v>3794</v>
      </c>
      <c r="D81" s="269" t="s">
        <v>3780</v>
      </c>
      <c r="E81" s="269" t="s">
        <v>584</v>
      </c>
      <c r="F81" s="388">
        <v>4678930</v>
      </c>
      <c r="G81" s="268">
        <v>195.12</v>
      </c>
      <c r="H81" s="346" t="s">
        <v>2954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44006</v>
      </c>
      <c r="B82" s="268" t="s">
        <v>169</v>
      </c>
      <c r="C82" s="269" t="s">
        <v>3794</v>
      </c>
      <c r="D82" s="269" t="s">
        <v>3793</v>
      </c>
      <c r="E82" s="269" t="s">
        <v>584</v>
      </c>
      <c r="F82" s="388">
        <v>4493727</v>
      </c>
      <c r="G82" s="268">
        <v>195.71</v>
      </c>
      <c r="H82" s="346" t="s">
        <v>2954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44006</v>
      </c>
      <c r="B83" s="268" t="s">
        <v>169</v>
      </c>
      <c r="C83" s="269" t="s">
        <v>3794</v>
      </c>
      <c r="D83" s="269" t="s">
        <v>3791</v>
      </c>
      <c r="E83" s="269" t="s">
        <v>584</v>
      </c>
      <c r="F83" s="388">
        <v>5651367</v>
      </c>
      <c r="G83" s="268">
        <v>195.71</v>
      </c>
      <c r="H83" s="346" t="s">
        <v>2954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44006</v>
      </c>
      <c r="B84" s="268" t="s">
        <v>2326</v>
      </c>
      <c r="C84" s="269" t="s">
        <v>3905</v>
      </c>
      <c r="D84" s="269" t="s">
        <v>3906</v>
      </c>
      <c r="E84" s="269" t="s">
        <v>584</v>
      </c>
      <c r="F84" s="388">
        <v>91113</v>
      </c>
      <c r="G84" s="268">
        <v>432.06</v>
      </c>
      <c r="H84" s="346" t="s">
        <v>2954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44006</v>
      </c>
      <c r="B85" s="268" t="s">
        <v>2326</v>
      </c>
      <c r="C85" s="269" t="s">
        <v>3905</v>
      </c>
      <c r="D85" s="269" t="s">
        <v>3793</v>
      </c>
      <c r="E85" s="269" t="s">
        <v>584</v>
      </c>
      <c r="F85" s="388">
        <v>119938</v>
      </c>
      <c r="G85" s="268">
        <v>427.01</v>
      </c>
      <c r="H85" s="346" t="s">
        <v>2954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A86" s="245">
        <v>44006</v>
      </c>
      <c r="B86" s="268" t="s">
        <v>3907</v>
      </c>
      <c r="C86" s="269" t="s">
        <v>3908</v>
      </c>
      <c r="D86" s="269" t="s">
        <v>3909</v>
      </c>
      <c r="E86" s="269" t="s">
        <v>584</v>
      </c>
      <c r="F86" s="388">
        <v>40000</v>
      </c>
      <c r="G86" s="268">
        <v>51</v>
      </c>
      <c r="H86" s="346" t="s">
        <v>2954</v>
      </c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A87" s="245">
        <v>44006</v>
      </c>
      <c r="B87" s="268" t="s">
        <v>3910</v>
      </c>
      <c r="C87" s="269" t="s">
        <v>3911</v>
      </c>
      <c r="D87" s="269" t="s">
        <v>3912</v>
      </c>
      <c r="E87" s="269" t="s">
        <v>584</v>
      </c>
      <c r="F87" s="388">
        <v>51000</v>
      </c>
      <c r="G87" s="268">
        <v>38.5</v>
      </c>
      <c r="H87" s="346" t="s">
        <v>2954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A88" s="245">
        <v>44006</v>
      </c>
      <c r="B88" s="268" t="s">
        <v>525</v>
      </c>
      <c r="C88" s="269" t="s">
        <v>3913</v>
      </c>
      <c r="D88" s="269" t="s">
        <v>3891</v>
      </c>
      <c r="E88" s="269" t="s">
        <v>584</v>
      </c>
      <c r="F88" s="388">
        <v>14041030</v>
      </c>
      <c r="G88" s="268">
        <v>9.0399999999999991</v>
      </c>
      <c r="H88" s="346" t="s">
        <v>2954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A89" s="245">
        <v>44006</v>
      </c>
      <c r="B89" s="268" t="s">
        <v>532</v>
      </c>
      <c r="C89" s="269" t="s">
        <v>3914</v>
      </c>
      <c r="D89" s="269" t="s">
        <v>3915</v>
      </c>
      <c r="E89" s="269" t="s">
        <v>584</v>
      </c>
      <c r="F89" s="388">
        <v>1680000</v>
      </c>
      <c r="G89" s="268">
        <v>180</v>
      </c>
      <c r="H89" s="346" t="s">
        <v>2954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A90" s="245">
        <v>44006</v>
      </c>
      <c r="B90" s="268" t="s">
        <v>941</v>
      </c>
      <c r="C90" s="269" t="s">
        <v>3890</v>
      </c>
      <c r="D90" s="269" t="s">
        <v>3891</v>
      </c>
      <c r="E90" s="269" t="s">
        <v>585</v>
      </c>
      <c r="F90" s="388">
        <v>65011</v>
      </c>
      <c r="G90" s="268">
        <v>165.65</v>
      </c>
      <c r="H90" s="346" t="s">
        <v>2954</v>
      </c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A91" s="245">
        <v>44006</v>
      </c>
      <c r="B91" s="268" t="s">
        <v>720</v>
      </c>
      <c r="C91" s="269" t="s">
        <v>3892</v>
      </c>
      <c r="D91" s="269" t="s">
        <v>3824</v>
      </c>
      <c r="E91" s="269" t="s">
        <v>585</v>
      </c>
      <c r="F91" s="388">
        <v>7253</v>
      </c>
      <c r="G91" s="268">
        <v>216.96</v>
      </c>
      <c r="H91" s="346" t="s">
        <v>2954</v>
      </c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A92" s="245">
        <v>44006</v>
      </c>
      <c r="B92" s="268" t="s">
        <v>3223</v>
      </c>
      <c r="C92" s="269" t="s">
        <v>3893</v>
      </c>
      <c r="D92" s="269" t="s">
        <v>3891</v>
      </c>
      <c r="E92" s="269" t="s">
        <v>585</v>
      </c>
      <c r="F92" s="388">
        <v>1</v>
      </c>
      <c r="G92" s="268">
        <v>9.9499999999999993</v>
      </c>
      <c r="H92" s="346" t="s">
        <v>2954</v>
      </c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A93" s="245">
        <v>44006</v>
      </c>
      <c r="B93" s="268" t="s">
        <v>71</v>
      </c>
      <c r="C93" s="269" t="s">
        <v>3894</v>
      </c>
      <c r="D93" s="269" t="s">
        <v>3820</v>
      </c>
      <c r="E93" s="269" t="s">
        <v>585</v>
      </c>
      <c r="F93" s="388">
        <v>24816452</v>
      </c>
      <c r="G93" s="268">
        <v>37.6</v>
      </c>
      <c r="H93" s="346" t="s">
        <v>2954</v>
      </c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A94" s="245">
        <v>44006</v>
      </c>
      <c r="B94" s="268" t="s">
        <v>71</v>
      </c>
      <c r="C94" s="269" t="s">
        <v>3894</v>
      </c>
      <c r="D94" s="269" t="s">
        <v>3780</v>
      </c>
      <c r="E94" s="269" t="s">
        <v>585</v>
      </c>
      <c r="F94" s="388">
        <v>20439814</v>
      </c>
      <c r="G94" s="268">
        <v>37.630000000000003</v>
      </c>
      <c r="H94" s="346" t="s">
        <v>2954</v>
      </c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A95" s="245">
        <v>44006</v>
      </c>
      <c r="B95" s="268" t="s">
        <v>97</v>
      </c>
      <c r="C95" s="269" t="s">
        <v>3895</v>
      </c>
      <c r="D95" s="269" t="s">
        <v>3780</v>
      </c>
      <c r="E95" s="269" t="s">
        <v>585</v>
      </c>
      <c r="F95" s="388">
        <v>2090031</v>
      </c>
      <c r="G95" s="268">
        <v>55.42</v>
      </c>
      <c r="H95" s="346" t="s">
        <v>2954</v>
      </c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A96" s="245">
        <v>44006</v>
      </c>
      <c r="B96" s="268" t="s">
        <v>97</v>
      </c>
      <c r="C96" s="269" t="s">
        <v>3895</v>
      </c>
      <c r="D96" s="269" t="s">
        <v>3820</v>
      </c>
      <c r="E96" s="269" t="s">
        <v>585</v>
      </c>
      <c r="F96" s="388">
        <v>2004066</v>
      </c>
      <c r="G96" s="268">
        <v>55.01</v>
      </c>
      <c r="H96" s="346" t="s">
        <v>2954</v>
      </c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1:35">
      <c r="A97" s="245">
        <v>44006</v>
      </c>
      <c r="B97" s="268" t="s">
        <v>102</v>
      </c>
      <c r="C97" s="269" t="s">
        <v>3803</v>
      </c>
      <c r="D97" s="269" t="s">
        <v>3804</v>
      </c>
      <c r="E97" s="269" t="s">
        <v>585</v>
      </c>
      <c r="F97" s="388">
        <v>1502024</v>
      </c>
      <c r="G97" s="268">
        <v>465.63</v>
      </c>
      <c r="H97" s="346" t="s">
        <v>2954</v>
      </c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1:35">
      <c r="A98" s="245">
        <v>44006</v>
      </c>
      <c r="B98" s="268" t="s">
        <v>1391</v>
      </c>
      <c r="C98" s="269" t="s">
        <v>3896</v>
      </c>
      <c r="D98" s="269" t="s">
        <v>3897</v>
      </c>
      <c r="E98" s="269" t="s">
        <v>585</v>
      </c>
      <c r="F98" s="388">
        <v>84392</v>
      </c>
      <c r="G98" s="268">
        <v>58.54</v>
      </c>
      <c r="H98" s="346" t="s">
        <v>2954</v>
      </c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1:35">
      <c r="A99" s="245">
        <v>44006</v>
      </c>
      <c r="B99" s="268" t="s">
        <v>3267</v>
      </c>
      <c r="C99" s="269" t="s">
        <v>3916</v>
      </c>
      <c r="D99" s="269" t="s">
        <v>3917</v>
      </c>
      <c r="E99" s="269" t="s">
        <v>585</v>
      </c>
      <c r="F99" s="388">
        <v>6050352</v>
      </c>
      <c r="G99" s="268">
        <v>2.84</v>
      </c>
      <c r="H99" s="346" t="s">
        <v>2954</v>
      </c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1:35">
      <c r="A100" s="245">
        <v>44006</v>
      </c>
      <c r="B100" s="268" t="s">
        <v>118</v>
      </c>
      <c r="C100" s="269" t="s">
        <v>3790</v>
      </c>
      <c r="D100" s="269" t="s">
        <v>3780</v>
      </c>
      <c r="E100" s="269" t="s">
        <v>585</v>
      </c>
      <c r="F100" s="388">
        <v>2993178</v>
      </c>
      <c r="G100" s="268">
        <v>230.86</v>
      </c>
      <c r="H100" s="346" t="s">
        <v>2954</v>
      </c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1:35">
      <c r="A101" s="245">
        <v>44006</v>
      </c>
      <c r="B101" s="268" t="s">
        <v>118</v>
      </c>
      <c r="C101" s="269" t="s">
        <v>3790</v>
      </c>
      <c r="D101" s="269" t="s">
        <v>3792</v>
      </c>
      <c r="E101" s="269" t="s">
        <v>585</v>
      </c>
      <c r="F101" s="388">
        <v>2834250</v>
      </c>
      <c r="G101" s="268">
        <v>224.65</v>
      </c>
      <c r="H101" s="346" t="s">
        <v>2954</v>
      </c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1:35">
      <c r="A102" s="245">
        <v>44006</v>
      </c>
      <c r="B102" s="268" t="s">
        <v>118</v>
      </c>
      <c r="C102" s="269" t="s">
        <v>3790</v>
      </c>
      <c r="D102" s="269" t="s">
        <v>3791</v>
      </c>
      <c r="E102" s="269" t="s">
        <v>585</v>
      </c>
      <c r="F102" s="388">
        <v>2666019</v>
      </c>
      <c r="G102" s="268">
        <v>226.8</v>
      </c>
      <c r="H102" s="346" t="s">
        <v>2954</v>
      </c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1:35">
      <c r="A103" s="245">
        <v>44006</v>
      </c>
      <c r="B103" s="268" t="s">
        <v>413</v>
      </c>
      <c r="C103" s="269" t="s">
        <v>3899</v>
      </c>
      <c r="D103" s="269" t="s">
        <v>3900</v>
      </c>
      <c r="E103" s="269" t="s">
        <v>585</v>
      </c>
      <c r="F103" s="388">
        <v>1310471</v>
      </c>
      <c r="G103" s="268">
        <v>129.69</v>
      </c>
      <c r="H103" s="346" t="s">
        <v>2954</v>
      </c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1:35">
      <c r="A104" s="245">
        <v>44006</v>
      </c>
      <c r="B104" s="268" t="s">
        <v>1747</v>
      </c>
      <c r="C104" s="269" t="s">
        <v>3823</v>
      </c>
      <c r="D104" s="269" t="s">
        <v>3903</v>
      </c>
      <c r="E104" s="269" t="s">
        <v>585</v>
      </c>
      <c r="F104" s="388">
        <v>44500</v>
      </c>
      <c r="G104" s="268">
        <v>52.03</v>
      </c>
      <c r="H104" s="346" t="s">
        <v>2954</v>
      </c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1:35">
      <c r="A105" s="245">
        <v>44006</v>
      </c>
      <c r="B105" s="268" t="s">
        <v>1962</v>
      </c>
      <c r="C105" s="269" t="s">
        <v>3918</v>
      </c>
      <c r="D105" s="269" t="s">
        <v>3919</v>
      </c>
      <c r="E105" s="269" t="s">
        <v>585</v>
      </c>
      <c r="F105" s="388">
        <v>626330</v>
      </c>
      <c r="G105" s="268">
        <v>9.5</v>
      </c>
      <c r="H105" s="346" t="s">
        <v>2954</v>
      </c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1:35">
      <c r="A106" s="245">
        <v>44006</v>
      </c>
      <c r="B106" s="268" t="s">
        <v>153</v>
      </c>
      <c r="C106" s="269" t="s">
        <v>3904</v>
      </c>
      <c r="D106" s="269" t="s">
        <v>3780</v>
      </c>
      <c r="E106" s="269" t="s">
        <v>585</v>
      </c>
      <c r="F106" s="388">
        <v>8968889</v>
      </c>
      <c r="G106" s="268">
        <v>33.590000000000003</v>
      </c>
      <c r="H106" s="346" t="s">
        <v>2954</v>
      </c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1:35">
      <c r="A107" s="245">
        <v>44006</v>
      </c>
      <c r="B107" s="268" t="s">
        <v>153</v>
      </c>
      <c r="C107" s="269" t="s">
        <v>3904</v>
      </c>
      <c r="D107" s="269" t="s">
        <v>3820</v>
      </c>
      <c r="E107" s="269" t="s">
        <v>585</v>
      </c>
      <c r="F107" s="388">
        <v>6946031</v>
      </c>
      <c r="G107" s="268">
        <v>33.43</v>
      </c>
      <c r="H107" s="346" t="s">
        <v>2954</v>
      </c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1:35">
      <c r="A108" s="245">
        <v>44006</v>
      </c>
      <c r="B108" s="268" t="s">
        <v>169</v>
      </c>
      <c r="C108" s="269" t="s">
        <v>3794</v>
      </c>
      <c r="D108" s="269" t="s">
        <v>3792</v>
      </c>
      <c r="E108" s="269" t="s">
        <v>585</v>
      </c>
      <c r="F108" s="388">
        <v>4533370</v>
      </c>
      <c r="G108" s="268">
        <v>194.23</v>
      </c>
      <c r="H108" s="346" t="s">
        <v>2954</v>
      </c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1:35">
      <c r="A109" s="245">
        <v>44006</v>
      </c>
      <c r="B109" s="268" t="s">
        <v>169</v>
      </c>
      <c r="C109" s="269" t="s">
        <v>3794</v>
      </c>
      <c r="D109" s="269" t="s">
        <v>3780</v>
      </c>
      <c r="E109" s="269" t="s">
        <v>585</v>
      </c>
      <c r="F109" s="388">
        <v>4884827</v>
      </c>
      <c r="G109" s="268">
        <v>195.49</v>
      </c>
      <c r="H109" s="346" t="s">
        <v>2954</v>
      </c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1:35">
      <c r="A110" s="245">
        <v>44006</v>
      </c>
      <c r="B110" s="268" t="s">
        <v>169</v>
      </c>
      <c r="C110" s="269" t="s">
        <v>3794</v>
      </c>
      <c r="D110" s="269" t="s">
        <v>3791</v>
      </c>
      <c r="E110" s="269" t="s">
        <v>585</v>
      </c>
      <c r="F110" s="388">
        <v>5644427</v>
      </c>
      <c r="G110" s="268">
        <v>195.79</v>
      </c>
      <c r="H110" s="346" t="s">
        <v>2954</v>
      </c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1:35">
      <c r="A111" s="245">
        <v>44006</v>
      </c>
      <c r="B111" s="268" t="s">
        <v>169</v>
      </c>
      <c r="C111" s="269" t="s">
        <v>3794</v>
      </c>
      <c r="D111" s="269" t="s">
        <v>3793</v>
      </c>
      <c r="E111" s="269" t="s">
        <v>585</v>
      </c>
      <c r="F111" s="388">
        <v>4493727</v>
      </c>
      <c r="G111" s="268">
        <v>195.78</v>
      </c>
      <c r="H111" s="346" t="s">
        <v>2954</v>
      </c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1:35">
      <c r="A112" s="245">
        <v>44006</v>
      </c>
      <c r="B112" s="268" t="s">
        <v>2326</v>
      </c>
      <c r="C112" s="269" t="s">
        <v>3905</v>
      </c>
      <c r="D112" s="269" t="s">
        <v>3793</v>
      </c>
      <c r="E112" s="269" t="s">
        <v>585</v>
      </c>
      <c r="F112" s="388">
        <v>119938</v>
      </c>
      <c r="G112" s="268">
        <v>428.19</v>
      </c>
      <c r="H112" s="346" t="s">
        <v>2954</v>
      </c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1:35">
      <c r="A113" s="245">
        <v>44006</v>
      </c>
      <c r="B113" s="268" t="s">
        <v>2326</v>
      </c>
      <c r="C113" s="269" t="s">
        <v>3905</v>
      </c>
      <c r="D113" s="269" t="s">
        <v>3906</v>
      </c>
      <c r="E113" s="269" t="s">
        <v>585</v>
      </c>
      <c r="F113" s="388">
        <v>91113</v>
      </c>
      <c r="G113" s="268">
        <v>432.38</v>
      </c>
      <c r="H113" s="346" t="s">
        <v>2954</v>
      </c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1:35">
      <c r="A114" s="245">
        <v>44006</v>
      </c>
      <c r="B114" s="268" t="s">
        <v>2474</v>
      </c>
      <c r="C114" s="269" t="s">
        <v>3920</v>
      </c>
      <c r="D114" s="269" t="s">
        <v>3883</v>
      </c>
      <c r="E114" s="269" t="s">
        <v>585</v>
      </c>
      <c r="F114" s="388">
        <v>1350000</v>
      </c>
      <c r="G114" s="268">
        <v>12.7</v>
      </c>
      <c r="H114" s="346" t="s">
        <v>2954</v>
      </c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1:35">
      <c r="A115" s="245">
        <v>44006</v>
      </c>
      <c r="B115" s="268" t="s">
        <v>3910</v>
      </c>
      <c r="C115" s="269" t="s">
        <v>3911</v>
      </c>
      <c r="D115" s="269" t="s">
        <v>3921</v>
      </c>
      <c r="E115" s="269" t="s">
        <v>585</v>
      </c>
      <c r="F115" s="388">
        <v>51000</v>
      </c>
      <c r="G115" s="268">
        <v>38.5</v>
      </c>
      <c r="H115" s="346" t="s">
        <v>2954</v>
      </c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1:35">
      <c r="A116" s="245">
        <v>44006</v>
      </c>
      <c r="B116" s="268" t="s">
        <v>525</v>
      </c>
      <c r="C116" s="269" t="s">
        <v>3913</v>
      </c>
      <c r="D116" s="269" t="s">
        <v>3891</v>
      </c>
      <c r="E116" s="269" t="s">
        <v>585</v>
      </c>
      <c r="F116" s="388">
        <v>14344124</v>
      </c>
      <c r="G116" s="268">
        <v>9.24</v>
      </c>
      <c r="H116" s="346" t="s">
        <v>2954</v>
      </c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1:35">
      <c r="A117" s="245">
        <v>44006</v>
      </c>
      <c r="B117" s="268" t="s">
        <v>532</v>
      </c>
      <c r="C117" s="269" t="s">
        <v>3914</v>
      </c>
      <c r="D117" s="269" t="s">
        <v>3922</v>
      </c>
      <c r="E117" s="269" t="s">
        <v>585</v>
      </c>
      <c r="F117" s="388">
        <v>1071267</v>
      </c>
      <c r="G117" s="268">
        <v>181.3</v>
      </c>
      <c r="H117" s="346" t="s">
        <v>2954</v>
      </c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1:35">
      <c r="A118" s="245">
        <v>44006</v>
      </c>
      <c r="B118" s="268" t="s">
        <v>532</v>
      </c>
      <c r="C118" s="269" t="s">
        <v>3914</v>
      </c>
      <c r="D118" s="269" t="s">
        <v>3923</v>
      </c>
      <c r="E118" s="269" t="s">
        <v>585</v>
      </c>
      <c r="F118" s="388">
        <v>2947776</v>
      </c>
      <c r="G118" s="268">
        <v>181.3</v>
      </c>
      <c r="H118" s="346" t="s">
        <v>2954</v>
      </c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1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1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1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1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1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1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1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1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1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1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43"/>
  <sheetViews>
    <sheetView zoomScale="76" zoomScaleNormal="85" workbookViewId="0">
      <selection activeCell="P17" sqref="P17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0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hidden="1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44007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3.8">
      <c r="A10" s="474">
        <v>1</v>
      </c>
      <c r="B10" s="475">
        <v>43978</v>
      </c>
      <c r="C10" s="476"/>
      <c r="D10" s="477" t="s">
        <v>496</v>
      </c>
      <c r="E10" s="478" t="s">
        <v>602</v>
      </c>
      <c r="F10" s="395">
        <v>227</v>
      </c>
      <c r="G10" s="478">
        <v>214</v>
      </c>
      <c r="H10" s="478">
        <v>240</v>
      </c>
      <c r="I10" s="479" t="s">
        <v>3634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0" t="s">
        <v>601</v>
      </c>
      <c r="N10" s="466">
        <v>43984</v>
      </c>
      <c r="O10" s="481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3.8">
      <c r="A11" s="523">
        <v>2</v>
      </c>
      <c r="B11" s="524">
        <v>43980</v>
      </c>
      <c r="C11" s="525"/>
      <c r="D11" s="526" t="s">
        <v>804</v>
      </c>
      <c r="E11" s="527" t="s">
        <v>602</v>
      </c>
      <c r="F11" s="486">
        <v>980</v>
      </c>
      <c r="G11" s="487">
        <v>897</v>
      </c>
      <c r="H11" s="527">
        <v>920</v>
      </c>
      <c r="I11" s="528" t="s">
        <v>3638</v>
      </c>
      <c r="J11" s="489" t="s">
        <v>3737</v>
      </c>
      <c r="K11" s="489">
        <f>H11-F11</f>
        <v>-60</v>
      </c>
      <c r="L11" s="495">
        <f t="shared" si="0"/>
        <v>-6.1224489795918366E-2</v>
      </c>
      <c r="M11" s="529" t="s">
        <v>665</v>
      </c>
      <c r="N11" s="498">
        <v>43994</v>
      </c>
      <c r="O11" s="530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3.8">
      <c r="A12" s="474">
        <v>3</v>
      </c>
      <c r="B12" s="475">
        <v>43980</v>
      </c>
      <c r="C12" s="476"/>
      <c r="D12" s="477" t="s">
        <v>182</v>
      </c>
      <c r="E12" s="478" t="s">
        <v>602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3657</v>
      </c>
      <c r="K12" s="65">
        <f>H12-F12</f>
        <v>14</v>
      </c>
      <c r="L12" s="391">
        <f t="shared" ref="L12" si="1">K12/F12</f>
        <v>4.6204620462046202E-2</v>
      </c>
      <c r="M12" s="480" t="s">
        <v>601</v>
      </c>
      <c r="N12" s="466">
        <v>43984</v>
      </c>
      <c r="O12" s="481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3.8">
      <c r="A13" s="392">
        <v>4</v>
      </c>
      <c r="B13" s="422">
        <v>43980</v>
      </c>
      <c r="C13" s="438"/>
      <c r="D13" s="439" t="s">
        <v>3639</v>
      </c>
      <c r="E13" s="440" t="s">
        <v>602</v>
      </c>
      <c r="F13" s="491" t="s">
        <v>3640</v>
      </c>
      <c r="G13" s="457">
        <v>9400</v>
      </c>
      <c r="H13" s="440"/>
      <c r="I13" s="425" t="s">
        <v>3641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3.8">
      <c r="A14" s="474">
        <v>5</v>
      </c>
      <c r="B14" s="475">
        <v>43983</v>
      </c>
      <c r="C14" s="476"/>
      <c r="D14" s="477" t="s">
        <v>534</v>
      </c>
      <c r="E14" s="478" t="s">
        <v>602</v>
      </c>
      <c r="F14" s="395">
        <v>1025</v>
      </c>
      <c r="G14" s="478">
        <v>950</v>
      </c>
      <c r="H14" s="478">
        <v>1077.5</v>
      </c>
      <c r="I14" s="479" t="s">
        <v>3632</v>
      </c>
      <c r="J14" s="65" t="s">
        <v>3667</v>
      </c>
      <c r="K14" s="65">
        <f>H14-F14</f>
        <v>52.5</v>
      </c>
      <c r="L14" s="391">
        <f t="shared" ref="L14" si="2">K14/F14</f>
        <v>5.1219512195121948E-2</v>
      </c>
      <c r="M14" s="480" t="s">
        <v>601</v>
      </c>
      <c r="N14" s="466">
        <v>43985</v>
      </c>
      <c r="O14" s="481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3.8">
      <c r="A15" s="474">
        <v>6</v>
      </c>
      <c r="B15" s="475">
        <v>43983</v>
      </c>
      <c r="C15" s="476"/>
      <c r="D15" s="477" t="s">
        <v>524</v>
      </c>
      <c r="E15" s="478" t="s">
        <v>602</v>
      </c>
      <c r="F15" s="395">
        <v>204</v>
      </c>
      <c r="G15" s="478">
        <v>190</v>
      </c>
      <c r="H15" s="478">
        <v>214.5</v>
      </c>
      <c r="I15" s="479" t="s">
        <v>666</v>
      </c>
      <c r="J15" s="65" t="s">
        <v>3668</v>
      </c>
      <c r="K15" s="65">
        <f>H15-F15</f>
        <v>10.5</v>
      </c>
      <c r="L15" s="391">
        <f t="shared" ref="L15:L17" si="3">K15/F15</f>
        <v>5.1470588235294115E-2</v>
      </c>
      <c r="M15" s="480" t="s">
        <v>601</v>
      </c>
      <c r="N15" s="466">
        <v>43985</v>
      </c>
      <c r="O15" s="481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3.8">
      <c r="A16" s="474">
        <v>7</v>
      </c>
      <c r="B16" s="475">
        <v>43987</v>
      </c>
      <c r="C16" s="476"/>
      <c r="D16" s="477" t="s">
        <v>182</v>
      </c>
      <c r="E16" s="478" t="s">
        <v>3630</v>
      </c>
      <c r="F16" s="395">
        <v>320</v>
      </c>
      <c r="G16" s="478">
        <v>342</v>
      </c>
      <c r="H16" s="478">
        <v>305</v>
      </c>
      <c r="I16" s="479" t="s">
        <v>3692</v>
      </c>
      <c r="J16" s="65" t="s">
        <v>3757</v>
      </c>
      <c r="K16" s="65">
        <f>F16-H16</f>
        <v>15</v>
      </c>
      <c r="L16" s="391">
        <f t="shared" si="3"/>
        <v>4.6875E-2</v>
      </c>
      <c r="M16" s="480" t="s">
        <v>601</v>
      </c>
      <c r="N16" s="466">
        <v>43993</v>
      </c>
      <c r="O16" s="481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3.8">
      <c r="A17" s="523">
        <v>8</v>
      </c>
      <c r="B17" s="524">
        <v>43990</v>
      </c>
      <c r="C17" s="525"/>
      <c r="D17" s="526" t="s">
        <v>392</v>
      </c>
      <c r="E17" s="527" t="s">
        <v>602</v>
      </c>
      <c r="F17" s="486">
        <v>674</v>
      </c>
      <c r="G17" s="487">
        <v>634</v>
      </c>
      <c r="H17" s="527">
        <v>631.5</v>
      </c>
      <c r="I17" s="528" t="s">
        <v>3703</v>
      </c>
      <c r="J17" s="489" t="s">
        <v>3736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665</v>
      </c>
      <c r="N17" s="498">
        <v>43993</v>
      </c>
      <c r="O17" s="530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3.8">
      <c r="A18" s="511">
        <v>9</v>
      </c>
      <c r="B18" s="512">
        <v>43990</v>
      </c>
      <c r="C18" s="513"/>
      <c r="D18" s="514" t="s">
        <v>3704</v>
      </c>
      <c r="E18" s="515" t="s">
        <v>602</v>
      </c>
      <c r="F18" s="516">
        <v>229</v>
      </c>
      <c r="G18" s="515">
        <v>217</v>
      </c>
      <c r="H18" s="515">
        <v>239</v>
      </c>
      <c r="I18" s="517" t="s">
        <v>3634</v>
      </c>
      <c r="J18" s="518" t="s">
        <v>3724</v>
      </c>
      <c r="K18" s="518">
        <f t="shared" si="4"/>
        <v>10</v>
      </c>
      <c r="L18" s="519">
        <f t="shared" ref="L18:L19" si="5">K18/F18</f>
        <v>4.3668122270742356E-2</v>
      </c>
      <c r="M18" s="520" t="s">
        <v>601</v>
      </c>
      <c r="N18" s="521">
        <v>43992</v>
      </c>
      <c r="O18" s="522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3.8">
      <c r="A19" s="523">
        <v>10</v>
      </c>
      <c r="B19" s="524">
        <v>43991</v>
      </c>
      <c r="C19" s="525"/>
      <c r="D19" s="526" t="s">
        <v>496</v>
      </c>
      <c r="E19" s="527" t="s">
        <v>602</v>
      </c>
      <c r="F19" s="486">
        <v>249</v>
      </c>
      <c r="G19" s="487">
        <v>235</v>
      </c>
      <c r="H19" s="527">
        <v>236</v>
      </c>
      <c r="I19" s="528" t="s">
        <v>3709</v>
      </c>
      <c r="J19" s="489" t="s">
        <v>3735</v>
      </c>
      <c r="K19" s="489">
        <f t="shared" si="4"/>
        <v>-13</v>
      </c>
      <c r="L19" s="495">
        <f t="shared" si="5"/>
        <v>-5.2208835341365459E-2</v>
      </c>
      <c r="M19" s="529" t="s">
        <v>665</v>
      </c>
      <c r="N19" s="498">
        <v>43994</v>
      </c>
      <c r="O19" s="530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3.8">
      <c r="A20" s="523">
        <v>11</v>
      </c>
      <c r="B20" s="524">
        <v>43991</v>
      </c>
      <c r="C20" s="525"/>
      <c r="D20" s="526" t="s">
        <v>352</v>
      </c>
      <c r="E20" s="527" t="s">
        <v>602</v>
      </c>
      <c r="F20" s="486">
        <v>488</v>
      </c>
      <c r="G20" s="487">
        <v>448</v>
      </c>
      <c r="H20" s="527">
        <v>461</v>
      </c>
      <c r="I20" s="528" t="s">
        <v>3710</v>
      </c>
      <c r="J20" s="489" t="s">
        <v>3660</v>
      </c>
      <c r="K20" s="489">
        <f t="shared" si="4"/>
        <v>-27</v>
      </c>
      <c r="L20" s="495">
        <f t="shared" ref="L20" si="6">K20/F20</f>
        <v>-5.5327868852459015E-2</v>
      </c>
      <c r="M20" s="529" t="s">
        <v>665</v>
      </c>
      <c r="N20" s="498">
        <v>44000</v>
      </c>
      <c r="O20" s="530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3.8">
      <c r="A21" s="541">
        <v>12</v>
      </c>
      <c r="B21" s="542">
        <v>43994</v>
      </c>
      <c r="C21" s="543"/>
      <c r="D21" s="544" t="s">
        <v>3661</v>
      </c>
      <c r="E21" s="545" t="s">
        <v>602</v>
      </c>
      <c r="F21" s="546">
        <v>492.5</v>
      </c>
      <c r="G21" s="545">
        <v>460</v>
      </c>
      <c r="H21" s="545">
        <v>519</v>
      </c>
      <c r="I21" s="547" t="s">
        <v>3749</v>
      </c>
      <c r="J21" s="548" t="s">
        <v>3785</v>
      </c>
      <c r="K21" s="548">
        <f t="shared" si="4"/>
        <v>26.5</v>
      </c>
      <c r="L21" s="549">
        <f t="shared" ref="L21:L23" si="7">K21/F21</f>
        <v>5.3807106598984772E-2</v>
      </c>
      <c r="M21" s="550" t="s">
        <v>601</v>
      </c>
      <c r="N21" s="551">
        <v>44001</v>
      </c>
      <c r="O21" s="552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445" customFormat="1" ht="13.8">
      <c r="A22" s="532">
        <v>13</v>
      </c>
      <c r="B22" s="533">
        <v>43997</v>
      </c>
      <c r="C22" s="534"/>
      <c r="D22" s="535" t="s">
        <v>116</v>
      </c>
      <c r="E22" s="536" t="s">
        <v>602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3688</v>
      </c>
      <c r="K22" s="506">
        <f t="shared" si="4"/>
        <v>1</v>
      </c>
      <c r="L22" s="507">
        <f t="shared" si="7"/>
        <v>4.7961630695443642E-3</v>
      </c>
      <c r="M22" s="539" t="s">
        <v>710</v>
      </c>
      <c r="N22" s="508">
        <v>43998</v>
      </c>
      <c r="O22" s="540"/>
      <c r="Q22" s="446"/>
      <c r="R22" s="447" t="s">
        <v>3188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38" s="445" customFormat="1" ht="13.8">
      <c r="A23" s="511">
        <v>14</v>
      </c>
      <c r="B23" s="512">
        <v>43998</v>
      </c>
      <c r="C23" s="513"/>
      <c r="D23" s="514" t="s">
        <v>139</v>
      </c>
      <c r="E23" s="515" t="s">
        <v>3630</v>
      </c>
      <c r="F23" s="516">
        <v>517</v>
      </c>
      <c r="G23" s="515">
        <v>551</v>
      </c>
      <c r="H23" s="515">
        <v>494</v>
      </c>
      <c r="I23" s="517" t="s">
        <v>3763</v>
      </c>
      <c r="J23" s="518" t="s">
        <v>3825</v>
      </c>
      <c r="K23" s="518">
        <f>F23-H23</f>
        <v>23</v>
      </c>
      <c r="L23" s="519">
        <f t="shared" si="7"/>
        <v>4.4487427466150871E-2</v>
      </c>
      <c r="M23" s="520" t="s">
        <v>601</v>
      </c>
      <c r="N23" s="521">
        <v>43999</v>
      </c>
      <c r="O23" s="522"/>
      <c r="Q23" s="446"/>
      <c r="R23" s="447" t="s">
        <v>604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38" s="445" customFormat="1" ht="13.8">
      <c r="A24" s="474">
        <v>15</v>
      </c>
      <c r="B24" s="475">
        <v>43998</v>
      </c>
      <c r="C24" s="476"/>
      <c r="D24" s="477" t="s">
        <v>389</v>
      </c>
      <c r="E24" s="478" t="s">
        <v>602</v>
      </c>
      <c r="F24" s="395">
        <v>151</v>
      </c>
      <c r="G24" s="478">
        <v>141</v>
      </c>
      <c r="H24" s="478">
        <v>159.5</v>
      </c>
      <c r="I24" s="479" t="s">
        <v>3768</v>
      </c>
      <c r="J24" s="65" t="s">
        <v>3716</v>
      </c>
      <c r="K24" s="65">
        <f>H24-F24</f>
        <v>8.5</v>
      </c>
      <c r="L24" s="391">
        <f t="shared" ref="L24:L25" si="8">K24/F24</f>
        <v>5.6291390728476824E-2</v>
      </c>
      <c r="M24" s="480" t="s">
        <v>601</v>
      </c>
      <c r="N24" s="466">
        <v>44000</v>
      </c>
      <c r="O24" s="481"/>
      <c r="Q24" s="446"/>
      <c r="R24" s="447" t="s">
        <v>3188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38" s="445" customFormat="1" ht="13.8">
      <c r="A25" s="474">
        <v>16</v>
      </c>
      <c r="B25" s="475">
        <v>44000</v>
      </c>
      <c r="C25" s="476"/>
      <c r="D25" s="477" t="s">
        <v>64</v>
      </c>
      <c r="E25" s="478" t="s">
        <v>602</v>
      </c>
      <c r="F25" s="395">
        <v>1310</v>
      </c>
      <c r="G25" s="478">
        <v>1218</v>
      </c>
      <c r="H25" s="478">
        <v>1376</v>
      </c>
      <c r="I25" s="479" t="s">
        <v>3777</v>
      </c>
      <c r="J25" s="65" t="s">
        <v>3829</v>
      </c>
      <c r="K25" s="65">
        <f t="shared" ref="K25" si="9">H25-F25</f>
        <v>66</v>
      </c>
      <c r="L25" s="391">
        <f t="shared" si="8"/>
        <v>5.0381679389312976E-2</v>
      </c>
      <c r="M25" s="480" t="s">
        <v>601</v>
      </c>
      <c r="N25" s="466">
        <v>44006</v>
      </c>
      <c r="O25" s="481"/>
      <c r="Q25" s="446"/>
      <c r="R25" s="447" t="s">
        <v>604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38" s="445" customFormat="1" ht="13.8">
      <c r="A26" s="511">
        <v>17</v>
      </c>
      <c r="B26" s="512">
        <v>44001</v>
      </c>
      <c r="C26" s="513"/>
      <c r="D26" s="514" t="s">
        <v>99</v>
      </c>
      <c r="E26" s="515" t="s">
        <v>602</v>
      </c>
      <c r="F26" s="516">
        <v>150</v>
      </c>
      <c r="G26" s="515">
        <v>140</v>
      </c>
      <c r="H26" s="515">
        <v>156</v>
      </c>
      <c r="I26" s="517" t="s">
        <v>3782</v>
      </c>
      <c r="J26" s="518" t="s">
        <v>3808</v>
      </c>
      <c r="K26" s="518">
        <f t="shared" ref="K26" si="10">H26-F26</f>
        <v>6</v>
      </c>
      <c r="L26" s="519">
        <f t="shared" ref="L26" si="11">K26/F26</f>
        <v>0.04</v>
      </c>
      <c r="M26" s="520" t="s">
        <v>601</v>
      </c>
      <c r="N26" s="521">
        <v>44005</v>
      </c>
      <c r="O26" s="522"/>
      <c r="Q26" s="446"/>
      <c r="R26" s="447" t="s">
        <v>3188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38" s="445" customFormat="1" ht="13.8">
      <c r="A27" s="511">
        <v>18</v>
      </c>
      <c r="B27" s="512">
        <v>44004</v>
      </c>
      <c r="C27" s="513"/>
      <c r="D27" s="514" t="s">
        <v>77</v>
      </c>
      <c r="E27" s="515" t="s">
        <v>602</v>
      </c>
      <c r="F27" s="516">
        <v>358.5</v>
      </c>
      <c r="G27" s="515">
        <v>335</v>
      </c>
      <c r="H27" s="515">
        <v>373</v>
      </c>
      <c r="I27" s="517" t="s">
        <v>3800</v>
      </c>
      <c r="J27" s="518" t="s">
        <v>3846</v>
      </c>
      <c r="K27" s="518">
        <f t="shared" ref="K27" si="12">H27-F27</f>
        <v>14.5</v>
      </c>
      <c r="L27" s="519">
        <f t="shared" ref="L27" si="13">K27/F27</f>
        <v>4.0446304044630406E-2</v>
      </c>
      <c r="M27" s="520" t="s">
        <v>601</v>
      </c>
      <c r="N27" s="521">
        <v>44006</v>
      </c>
      <c r="O27" s="522"/>
      <c r="Q27" s="446"/>
      <c r="R27" s="447" t="s">
        <v>3188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38" s="445" customFormat="1" ht="13.8">
      <c r="A28" s="392">
        <v>19</v>
      </c>
      <c r="B28" s="422">
        <v>44006</v>
      </c>
      <c r="C28" s="438"/>
      <c r="D28" s="439" t="s">
        <v>322</v>
      </c>
      <c r="E28" s="440" t="s">
        <v>602</v>
      </c>
      <c r="F28" s="440" t="s">
        <v>3830</v>
      </c>
      <c r="G28" s="457">
        <v>244</v>
      </c>
      <c r="H28" s="440"/>
      <c r="I28" s="425" t="s">
        <v>3831</v>
      </c>
      <c r="J28" s="441" t="s">
        <v>603</v>
      </c>
      <c r="K28" s="441"/>
      <c r="L28" s="442"/>
      <c r="M28" s="441"/>
      <c r="N28" s="443"/>
      <c r="O28" s="444"/>
      <c r="Q28" s="446"/>
      <c r="R28" s="447" t="s">
        <v>604</v>
      </c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38" s="445" customFormat="1" ht="13.8">
      <c r="A29" s="392">
        <v>20</v>
      </c>
      <c r="B29" s="422">
        <v>44006</v>
      </c>
      <c r="C29" s="438"/>
      <c r="D29" s="439" t="s">
        <v>496</v>
      </c>
      <c r="E29" s="440" t="s">
        <v>602</v>
      </c>
      <c r="F29" s="440" t="s">
        <v>3832</v>
      </c>
      <c r="G29" s="457">
        <v>221</v>
      </c>
      <c r="H29" s="440"/>
      <c r="I29" s="425" t="s">
        <v>3833</v>
      </c>
      <c r="J29" s="441" t="s">
        <v>603</v>
      </c>
      <c r="K29" s="441"/>
      <c r="L29" s="442"/>
      <c r="M29" s="441"/>
      <c r="N29" s="443"/>
      <c r="O29" s="444"/>
      <c r="Q29" s="446"/>
      <c r="R29" s="447" t="s">
        <v>3188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</row>
    <row r="30" spans="1:38" s="445" customFormat="1" ht="13.8">
      <c r="A30" s="392"/>
      <c r="B30" s="422"/>
      <c r="C30" s="438"/>
      <c r="D30" s="439"/>
      <c r="E30" s="440"/>
      <c r="F30" s="440"/>
      <c r="G30" s="457"/>
      <c r="H30" s="440"/>
      <c r="I30" s="425"/>
      <c r="J30" s="441"/>
      <c r="K30" s="441"/>
      <c r="L30" s="442"/>
      <c r="M30" s="441"/>
      <c r="N30" s="443"/>
      <c r="O30" s="444"/>
      <c r="Q30" s="446"/>
      <c r="R30" s="447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</row>
    <row r="31" spans="1:38" s="5" customFormat="1" ht="13.8">
      <c r="A31" s="392"/>
      <c r="B31" s="422"/>
      <c r="C31" s="423"/>
      <c r="D31" s="401"/>
      <c r="E31" s="424"/>
      <c r="F31" s="425"/>
      <c r="G31" s="426"/>
      <c r="H31" s="426"/>
      <c r="I31" s="425"/>
      <c r="J31" s="383"/>
      <c r="K31" s="383"/>
      <c r="L31" s="382"/>
      <c r="M31" s="378"/>
      <c r="N31" s="399"/>
      <c r="O31" s="389"/>
      <c r="Q31" s="64"/>
      <c r="R31" s="342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605</v>
      </c>
      <c r="B32" s="24"/>
      <c r="C32" s="25"/>
      <c r="D32" s="26"/>
      <c r="E32" s="27"/>
      <c r="F32" s="28"/>
      <c r="G32" s="28"/>
      <c r="H32" s="28"/>
      <c r="I32" s="28"/>
      <c r="J32" s="66"/>
      <c r="K32" s="28"/>
      <c r="L32" s="28"/>
      <c r="M32" s="38"/>
      <c r="N32" s="66"/>
      <c r="O32" s="67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606</v>
      </c>
      <c r="B33" s="23"/>
      <c r="C33" s="23"/>
      <c r="D33" s="23"/>
      <c r="F33" s="30" t="s">
        <v>607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608</v>
      </c>
      <c r="B34" s="23"/>
      <c r="C34" s="23"/>
      <c r="D34" s="23"/>
      <c r="E34" s="32"/>
      <c r="F34" s="30" t="s">
        <v>609</v>
      </c>
      <c r="G34" s="17"/>
      <c r="H34" s="31"/>
      <c r="I34" s="36"/>
      <c r="J34" s="68"/>
      <c r="K34" s="69"/>
      <c r="L34" s="70"/>
      <c r="M34" s="70"/>
      <c r="N34" s="16"/>
      <c r="O34" s="71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2"/>
      <c r="K35" s="69"/>
      <c r="L35" s="70"/>
      <c r="M35" s="17"/>
      <c r="N35" s="73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3.8">
      <c r="A36" s="11"/>
      <c r="B36" s="33" t="s">
        <v>610</v>
      </c>
      <c r="C36" s="33"/>
      <c r="D36" s="33"/>
      <c r="E36" s="33"/>
      <c r="F36" s="34"/>
      <c r="G36" s="32"/>
      <c r="H36" s="32"/>
      <c r="I36" s="74"/>
      <c r="J36" s="75"/>
      <c r="K36" s="76"/>
      <c r="L36" s="12"/>
      <c r="M36" s="12"/>
      <c r="N36" s="11"/>
      <c r="O36" s="53"/>
      <c r="R36" s="83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9.6">
      <c r="A37" s="20" t="s">
        <v>16</v>
      </c>
      <c r="B37" s="21" t="s">
        <v>576</v>
      </c>
      <c r="C37" s="21"/>
      <c r="D37" s="22" t="s">
        <v>589</v>
      </c>
      <c r="E37" s="21" t="s">
        <v>590</v>
      </c>
      <c r="F37" s="21" t="s">
        <v>591</v>
      </c>
      <c r="G37" s="21" t="s">
        <v>611</v>
      </c>
      <c r="H37" s="21" t="s">
        <v>593</v>
      </c>
      <c r="I37" s="21" t="s">
        <v>594</v>
      </c>
      <c r="J37" s="77" t="s">
        <v>595</v>
      </c>
      <c r="K37" s="62" t="s">
        <v>612</v>
      </c>
      <c r="L37" s="63" t="s">
        <v>597</v>
      </c>
      <c r="M37" s="78" t="s">
        <v>613</v>
      </c>
      <c r="N37" s="21" t="s">
        <v>614</v>
      </c>
      <c r="O37" s="21" t="s">
        <v>598</v>
      </c>
      <c r="P37" s="79" t="s">
        <v>599</v>
      </c>
      <c r="Q37" s="40"/>
      <c r="R37" s="38"/>
      <c r="S37" s="38"/>
      <c r="T37" s="38"/>
    </row>
    <row r="38" spans="1:38" s="417" customFormat="1" ht="15" customHeight="1">
      <c r="A38" s="461">
        <v>1</v>
      </c>
      <c r="B38" s="462">
        <v>43977</v>
      </c>
      <c r="C38" s="463"/>
      <c r="D38" s="390" t="s">
        <v>117</v>
      </c>
      <c r="E38" s="395" t="s">
        <v>3635</v>
      </c>
      <c r="F38" s="395">
        <v>2015</v>
      </c>
      <c r="G38" s="395">
        <v>1945</v>
      </c>
      <c r="H38" s="395">
        <v>2110</v>
      </c>
      <c r="I38" s="395" t="s">
        <v>3633</v>
      </c>
      <c r="J38" s="65" t="s">
        <v>3642</v>
      </c>
      <c r="K38" s="65">
        <f>H38-F38</f>
        <v>95</v>
      </c>
      <c r="L38" s="391">
        <f t="shared" ref="L38" si="14">K38/F38</f>
        <v>4.7146401985111663E-2</v>
      </c>
      <c r="M38" s="464"/>
      <c r="N38" s="465"/>
      <c r="O38" s="65" t="s">
        <v>601</v>
      </c>
      <c r="P38" s="466">
        <v>43983</v>
      </c>
      <c r="Q38" s="7"/>
      <c r="R38" s="345" t="s">
        <v>604</v>
      </c>
      <c r="S38" s="460"/>
      <c r="T38" s="437"/>
      <c r="U38" s="437"/>
      <c r="V38" s="437"/>
      <c r="W38" s="437"/>
      <c r="X38" s="437"/>
      <c r="Y38" s="437"/>
      <c r="Z38" s="437"/>
      <c r="AA38" s="437"/>
    </row>
    <row r="39" spans="1:38" s="417" customFormat="1" ht="15" customHeight="1">
      <c r="A39" s="461">
        <v>2</v>
      </c>
      <c r="B39" s="462">
        <v>43980</v>
      </c>
      <c r="C39" s="463"/>
      <c r="D39" s="390" t="s">
        <v>188</v>
      </c>
      <c r="E39" s="395" t="s">
        <v>602</v>
      </c>
      <c r="F39" s="395">
        <v>1975</v>
      </c>
      <c r="G39" s="395">
        <v>1910</v>
      </c>
      <c r="H39" s="395">
        <v>2017.5</v>
      </c>
      <c r="I39" s="395" t="s">
        <v>3636</v>
      </c>
      <c r="J39" s="65" t="s">
        <v>3643</v>
      </c>
      <c r="K39" s="65">
        <f>H39-F39</f>
        <v>42.5</v>
      </c>
      <c r="L39" s="391">
        <f t="shared" ref="L39" si="15">K39/F39</f>
        <v>2.1518987341772152E-2</v>
      </c>
      <c r="M39" s="464"/>
      <c r="N39" s="465"/>
      <c r="O39" s="65" t="s">
        <v>601</v>
      </c>
      <c r="P39" s="466">
        <v>43983</v>
      </c>
      <c r="Q39" s="7"/>
      <c r="R39" s="345" t="s">
        <v>3188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38" s="417" customFormat="1" ht="15" customHeight="1">
      <c r="A40" s="461">
        <v>3</v>
      </c>
      <c r="B40" s="462">
        <v>43980</v>
      </c>
      <c r="C40" s="463"/>
      <c r="D40" s="390" t="s">
        <v>147</v>
      </c>
      <c r="E40" s="395" t="s">
        <v>602</v>
      </c>
      <c r="F40" s="395">
        <v>908</v>
      </c>
      <c r="G40" s="395">
        <v>878</v>
      </c>
      <c r="H40" s="395">
        <v>927.5</v>
      </c>
      <c r="I40" s="395" t="s">
        <v>3637</v>
      </c>
      <c r="J40" s="65" t="s">
        <v>3658</v>
      </c>
      <c r="K40" s="65">
        <f>H40-F40</f>
        <v>19.5</v>
      </c>
      <c r="L40" s="391">
        <f t="shared" ref="L40" si="16">K40/F40</f>
        <v>2.1475770925110133E-2</v>
      </c>
      <c r="M40" s="464"/>
      <c r="N40" s="465"/>
      <c r="O40" s="65" t="s">
        <v>601</v>
      </c>
      <c r="P40" s="466">
        <v>43984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38" s="417" customFormat="1" ht="15" customHeight="1">
      <c r="A41" s="461">
        <v>4</v>
      </c>
      <c r="B41" s="462">
        <v>43983</v>
      </c>
      <c r="C41" s="463"/>
      <c r="D41" s="390" t="s">
        <v>179</v>
      </c>
      <c r="E41" s="395" t="s">
        <v>602</v>
      </c>
      <c r="F41" s="395">
        <v>472</v>
      </c>
      <c r="G41" s="395">
        <v>455</v>
      </c>
      <c r="H41" s="395">
        <v>482</v>
      </c>
      <c r="I41" s="395" t="s">
        <v>3629</v>
      </c>
      <c r="J41" s="65" t="s">
        <v>3646</v>
      </c>
      <c r="K41" s="65">
        <f t="shared" ref="K41:K42" si="17">H41-F41</f>
        <v>10</v>
      </c>
      <c r="L41" s="391">
        <f t="shared" ref="L41:L42" si="18">K41/F41</f>
        <v>2.1186440677966101E-2</v>
      </c>
      <c r="M41" s="464"/>
      <c r="N41" s="465"/>
      <c r="O41" s="65" t="s">
        <v>601</v>
      </c>
      <c r="P41" s="469">
        <v>43983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38" s="417" customFormat="1" ht="15" customHeight="1">
      <c r="A42" s="461">
        <v>5</v>
      </c>
      <c r="B42" s="462">
        <v>43983</v>
      </c>
      <c r="C42" s="463"/>
      <c r="D42" s="390" t="s">
        <v>3644</v>
      </c>
      <c r="E42" s="395" t="s">
        <v>602</v>
      </c>
      <c r="F42" s="395">
        <v>2372.5</v>
      </c>
      <c r="G42" s="395">
        <v>2285</v>
      </c>
      <c r="H42" s="395">
        <v>2422.5</v>
      </c>
      <c r="I42" s="395" t="s">
        <v>3645</v>
      </c>
      <c r="J42" s="65" t="s">
        <v>3647</v>
      </c>
      <c r="K42" s="65">
        <f t="shared" si="17"/>
        <v>50</v>
      </c>
      <c r="L42" s="391">
        <f t="shared" si="18"/>
        <v>2.107481559536354E-2</v>
      </c>
      <c r="M42" s="464"/>
      <c r="N42" s="465"/>
      <c r="O42" s="65" t="s">
        <v>601</v>
      </c>
      <c r="P42" s="469">
        <v>43983</v>
      </c>
      <c r="Q42" s="7"/>
      <c r="R42" s="345" t="s">
        <v>604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38" s="417" customFormat="1" ht="15" customHeight="1">
      <c r="A43" s="461">
        <v>6</v>
      </c>
      <c r="B43" s="462">
        <v>43983</v>
      </c>
      <c r="C43" s="463"/>
      <c r="D43" s="390" t="s">
        <v>39</v>
      </c>
      <c r="E43" s="395" t="s">
        <v>3630</v>
      </c>
      <c r="F43" s="395">
        <v>1304</v>
      </c>
      <c r="G43" s="395">
        <v>1345</v>
      </c>
      <c r="H43" s="395">
        <v>1284</v>
      </c>
      <c r="I43" s="395" t="s">
        <v>3648</v>
      </c>
      <c r="J43" s="65" t="s">
        <v>3687</v>
      </c>
      <c r="K43" s="65">
        <f>F43-H43</f>
        <v>20</v>
      </c>
      <c r="L43" s="391">
        <f t="shared" ref="L43:L44" si="19">K43/F43</f>
        <v>1.5337423312883436E-2</v>
      </c>
      <c r="M43" s="464"/>
      <c r="N43" s="465"/>
      <c r="O43" s="65" t="s">
        <v>601</v>
      </c>
      <c r="P43" s="469">
        <v>43983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38" s="417" customFormat="1" ht="15" customHeight="1">
      <c r="A44" s="461">
        <v>7</v>
      </c>
      <c r="B44" s="462">
        <v>43983</v>
      </c>
      <c r="C44" s="463"/>
      <c r="D44" s="390" t="s">
        <v>95</v>
      </c>
      <c r="E44" s="395" t="s">
        <v>602</v>
      </c>
      <c r="F44" s="395">
        <v>3997.5</v>
      </c>
      <c r="G44" s="395">
        <v>3890</v>
      </c>
      <c r="H44" s="395">
        <v>4082.5</v>
      </c>
      <c r="I44" s="395" t="s">
        <v>3649</v>
      </c>
      <c r="J44" s="65" t="s">
        <v>3691</v>
      </c>
      <c r="K44" s="65">
        <f>H44-F44</f>
        <v>85</v>
      </c>
      <c r="L44" s="391">
        <f t="shared" si="19"/>
        <v>2.1263289555972485E-2</v>
      </c>
      <c r="M44" s="464"/>
      <c r="N44" s="465"/>
      <c r="O44" s="65" t="s">
        <v>601</v>
      </c>
      <c r="P44" s="466">
        <v>43984</v>
      </c>
      <c r="Q44" s="7"/>
      <c r="R44" s="345" t="s">
        <v>604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61">
        <v>8</v>
      </c>
      <c r="B45" s="462">
        <v>43983</v>
      </c>
      <c r="C45" s="463"/>
      <c r="D45" s="390" t="s">
        <v>143</v>
      </c>
      <c r="E45" s="395" t="s">
        <v>3630</v>
      </c>
      <c r="F45" s="395">
        <v>5815</v>
      </c>
      <c r="G45" s="395">
        <v>6000</v>
      </c>
      <c r="H45" s="395">
        <v>5690</v>
      </c>
      <c r="I45" s="395">
        <v>5400</v>
      </c>
      <c r="J45" s="65" t="s">
        <v>3663</v>
      </c>
      <c r="K45" s="65">
        <f>F45-H45</f>
        <v>125</v>
      </c>
      <c r="L45" s="391">
        <f t="shared" ref="L45" si="20">K45/F45</f>
        <v>2.1496130696474634E-2</v>
      </c>
      <c r="M45" s="464"/>
      <c r="N45" s="465"/>
      <c r="O45" s="65" t="s">
        <v>601</v>
      </c>
      <c r="P45" s="466">
        <v>43984</v>
      </c>
      <c r="Q45" s="7"/>
      <c r="R45" s="345" t="s">
        <v>3188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9</v>
      </c>
      <c r="B46" s="462">
        <v>43983</v>
      </c>
      <c r="C46" s="463"/>
      <c r="D46" s="390" t="s">
        <v>179</v>
      </c>
      <c r="E46" s="395" t="s">
        <v>602</v>
      </c>
      <c r="F46" s="395">
        <v>462</v>
      </c>
      <c r="G46" s="395">
        <v>442</v>
      </c>
      <c r="H46" s="395">
        <v>473</v>
      </c>
      <c r="I46" s="395">
        <v>500</v>
      </c>
      <c r="J46" s="65" t="s">
        <v>3655</v>
      </c>
      <c r="K46" s="65">
        <f>H46-F46</f>
        <v>11</v>
      </c>
      <c r="L46" s="391">
        <f t="shared" ref="L46:L49" si="21">K46/F46</f>
        <v>2.3809523809523808E-2</v>
      </c>
      <c r="M46" s="464"/>
      <c r="N46" s="465"/>
      <c r="O46" s="65" t="s">
        <v>601</v>
      </c>
      <c r="P46" s="466">
        <v>43984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92">
        <v>10</v>
      </c>
      <c r="B47" s="493">
        <v>43984</v>
      </c>
      <c r="C47" s="494"/>
      <c r="D47" s="485" t="s">
        <v>56</v>
      </c>
      <c r="E47" s="486" t="s">
        <v>3630</v>
      </c>
      <c r="F47" s="486">
        <v>400.5</v>
      </c>
      <c r="G47" s="486">
        <v>412</v>
      </c>
      <c r="H47" s="486">
        <v>422.5</v>
      </c>
      <c r="I47" s="486" t="s">
        <v>3656</v>
      </c>
      <c r="J47" s="489" t="s">
        <v>3664</v>
      </c>
      <c r="K47" s="489">
        <f>F47-H47</f>
        <v>-22</v>
      </c>
      <c r="L47" s="495">
        <f t="shared" si="21"/>
        <v>-5.4931335830212237E-2</v>
      </c>
      <c r="M47" s="496"/>
      <c r="N47" s="497"/>
      <c r="O47" s="489" t="s">
        <v>665</v>
      </c>
      <c r="P47" s="498">
        <v>43985</v>
      </c>
      <c r="Q47" s="7"/>
      <c r="R47" s="345" t="s">
        <v>604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11</v>
      </c>
      <c r="B48" s="462">
        <v>43984</v>
      </c>
      <c r="C48" s="463"/>
      <c r="D48" s="390" t="s">
        <v>3661</v>
      </c>
      <c r="E48" s="395" t="s">
        <v>602</v>
      </c>
      <c r="F48" s="395">
        <v>500</v>
      </c>
      <c r="G48" s="395">
        <v>480</v>
      </c>
      <c r="H48" s="395">
        <v>512</v>
      </c>
      <c r="I48" s="395">
        <v>540</v>
      </c>
      <c r="J48" s="65" t="s">
        <v>3678</v>
      </c>
      <c r="K48" s="65">
        <f>H48-F48</f>
        <v>12</v>
      </c>
      <c r="L48" s="391">
        <f t="shared" si="21"/>
        <v>2.4E-2</v>
      </c>
      <c r="M48" s="464"/>
      <c r="N48" s="465"/>
      <c r="O48" s="65" t="s">
        <v>601</v>
      </c>
      <c r="P48" s="466">
        <v>43985</v>
      </c>
      <c r="Q48" s="7"/>
      <c r="R48" s="345" t="s">
        <v>3188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1">
        <v>12</v>
      </c>
      <c r="B49" s="462">
        <v>43984</v>
      </c>
      <c r="C49" s="463"/>
      <c r="D49" s="390" t="s">
        <v>47</v>
      </c>
      <c r="E49" s="395" t="s">
        <v>3630</v>
      </c>
      <c r="F49" s="395">
        <v>192</v>
      </c>
      <c r="G49" s="395">
        <v>198</v>
      </c>
      <c r="H49" s="395">
        <v>187</v>
      </c>
      <c r="I49" s="395" t="s">
        <v>3662</v>
      </c>
      <c r="J49" s="65" t="s">
        <v>3666</v>
      </c>
      <c r="K49" s="65">
        <f>F49-H49</f>
        <v>5</v>
      </c>
      <c r="L49" s="391">
        <f t="shared" si="21"/>
        <v>2.6041666666666668E-2</v>
      </c>
      <c r="M49" s="464"/>
      <c r="N49" s="465"/>
      <c r="O49" s="65" t="s">
        <v>601</v>
      </c>
      <c r="P49" s="466">
        <v>43985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13</v>
      </c>
      <c r="B50" s="462">
        <v>43985</v>
      </c>
      <c r="C50" s="463"/>
      <c r="D50" s="390" t="s">
        <v>92</v>
      </c>
      <c r="E50" s="395" t="s">
        <v>602</v>
      </c>
      <c r="F50" s="395">
        <v>2385</v>
      </c>
      <c r="G50" s="395">
        <v>2285</v>
      </c>
      <c r="H50" s="395">
        <v>2422.5</v>
      </c>
      <c r="I50" s="395" t="s">
        <v>3645</v>
      </c>
      <c r="J50" s="65" t="s">
        <v>3665</v>
      </c>
      <c r="K50" s="65">
        <f>H50-F50</f>
        <v>37.5</v>
      </c>
      <c r="L50" s="391">
        <f t="shared" ref="L50:L52" si="22">K50/F50</f>
        <v>1.5723270440251572E-2</v>
      </c>
      <c r="M50" s="464"/>
      <c r="N50" s="465"/>
      <c r="O50" s="65" t="s">
        <v>601</v>
      </c>
      <c r="P50" s="469">
        <v>43985</v>
      </c>
      <c r="Q50" s="7"/>
      <c r="R50" s="345" t="s">
        <v>3188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14</v>
      </c>
      <c r="B51" s="462">
        <v>43985</v>
      </c>
      <c r="C51" s="463"/>
      <c r="D51" s="390" t="s">
        <v>39</v>
      </c>
      <c r="E51" s="395" t="s">
        <v>3630</v>
      </c>
      <c r="F51" s="395">
        <v>1304</v>
      </c>
      <c r="G51" s="395">
        <v>1345</v>
      </c>
      <c r="H51" s="395">
        <v>1282.5</v>
      </c>
      <c r="I51" s="395" t="s">
        <v>3648</v>
      </c>
      <c r="J51" s="65" t="s">
        <v>3677</v>
      </c>
      <c r="K51" s="65">
        <f>F51-H51</f>
        <v>21.5</v>
      </c>
      <c r="L51" s="391">
        <f t="shared" si="22"/>
        <v>1.6487730061349692E-2</v>
      </c>
      <c r="M51" s="464"/>
      <c r="N51" s="465"/>
      <c r="O51" s="65" t="s">
        <v>601</v>
      </c>
      <c r="P51" s="469">
        <v>43985</v>
      </c>
      <c r="Q51" s="7"/>
      <c r="R51" s="345" t="s">
        <v>604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501">
        <v>15</v>
      </c>
      <c r="B52" s="502">
        <v>43985</v>
      </c>
      <c r="C52" s="503"/>
      <c r="D52" s="504" t="s">
        <v>3669</v>
      </c>
      <c r="E52" s="505" t="s">
        <v>3630</v>
      </c>
      <c r="F52" s="505">
        <v>340</v>
      </c>
      <c r="G52" s="505">
        <v>352</v>
      </c>
      <c r="H52" s="505">
        <v>339</v>
      </c>
      <c r="I52" s="505">
        <v>320</v>
      </c>
      <c r="J52" s="506" t="s">
        <v>3688</v>
      </c>
      <c r="K52" s="506">
        <f>F52-H52</f>
        <v>1</v>
      </c>
      <c r="L52" s="507">
        <f t="shared" si="22"/>
        <v>2.9411764705882353E-3</v>
      </c>
      <c r="M52" s="505"/>
      <c r="N52" s="505"/>
      <c r="O52" s="506" t="s">
        <v>710</v>
      </c>
      <c r="P52" s="508">
        <v>43987</v>
      </c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2">
        <v>16</v>
      </c>
      <c r="B53" s="493">
        <v>43985</v>
      </c>
      <c r="C53" s="494"/>
      <c r="D53" s="485" t="s">
        <v>471</v>
      </c>
      <c r="E53" s="486" t="s">
        <v>602</v>
      </c>
      <c r="F53" s="486">
        <v>297</v>
      </c>
      <c r="G53" s="486">
        <v>288</v>
      </c>
      <c r="H53" s="486">
        <v>288</v>
      </c>
      <c r="I53" s="486" t="s">
        <v>3670</v>
      </c>
      <c r="J53" s="489" t="s">
        <v>3671</v>
      </c>
      <c r="K53" s="489">
        <f>H53-F53</f>
        <v>-9</v>
      </c>
      <c r="L53" s="495">
        <f t="shared" ref="L53:L54" si="23">K53/F53</f>
        <v>-3.0303030303030304E-2</v>
      </c>
      <c r="M53" s="496"/>
      <c r="N53" s="497"/>
      <c r="O53" s="489" t="s">
        <v>665</v>
      </c>
      <c r="P53" s="499">
        <v>43985</v>
      </c>
      <c r="Q53" s="7"/>
      <c r="R53" s="345" t="s">
        <v>3188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61">
        <v>17</v>
      </c>
      <c r="B54" s="462">
        <v>43985</v>
      </c>
      <c r="C54" s="463"/>
      <c r="D54" s="390" t="s">
        <v>3672</v>
      </c>
      <c r="E54" s="395" t="s">
        <v>3630</v>
      </c>
      <c r="F54" s="395">
        <v>144.5</v>
      </c>
      <c r="G54" s="395">
        <v>150.5</v>
      </c>
      <c r="H54" s="395">
        <v>141</v>
      </c>
      <c r="I54" s="395" t="s">
        <v>3673</v>
      </c>
      <c r="J54" s="65" t="s">
        <v>3679</v>
      </c>
      <c r="K54" s="65">
        <f>F54-H54</f>
        <v>3.5</v>
      </c>
      <c r="L54" s="391">
        <f t="shared" si="23"/>
        <v>2.4221453287197232E-2</v>
      </c>
      <c r="M54" s="464"/>
      <c r="N54" s="465"/>
      <c r="O54" s="65" t="s">
        <v>601</v>
      </c>
      <c r="P54" s="466">
        <v>43986</v>
      </c>
      <c r="Q54" s="7"/>
      <c r="R54" s="345" t="s">
        <v>604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18</v>
      </c>
      <c r="B55" s="462">
        <v>43986</v>
      </c>
      <c r="C55" s="463"/>
      <c r="D55" s="390" t="s">
        <v>187</v>
      </c>
      <c r="E55" s="395" t="s">
        <v>3630</v>
      </c>
      <c r="F55" s="395">
        <v>321</v>
      </c>
      <c r="G55" s="395">
        <v>332</v>
      </c>
      <c r="H55" s="395">
        <v>315.5</v>
      </c>
      <c r="I55" s="395">
        <v>302</v>
      </c>
      <c r="J55" s="65" t="s">
        <v>3686</v>
      </c>
      <c r="K55" s="65">
        <f>F55-H55</f>
        <v>5.5</v>
      </c>
      <c r="L55" s="391">
        <f t="shared" ref="L55:L58" si="24">K55/F55</f>
        <v>1.7133956386292833E-2</v>
      </c>
      <c r="M55" s="464"/>
      <c r="N55" s="465"/>
      <c r="O55" s="65" t="s">
        <v>601</v>
      </c>
      <c r="P55" s="469">
        <v>43986</v>
      </c>
      <c r="Q55" s="7"/>
      <c r="R55" s="345" t="s">
        <v>3188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92">
        <v>19</v>
      </c>
      <c r="B56" s="493">
        <v>43987</v>
      </c>
      <c r="C56" s="494"/>
      <c r="D56" s="485" t="s">
        <v>115</v>
      </c>
      <c r="E56" s="486" t="s">
        <v>3630</v>
      </c>
      <c r="F56" s="486">
        <v>147.5</v>
      </c>
      <c r="G56" s="486">
        <v>152</v>
      </c>
      <c r="H56" s="486">
        <v>153</v>
      </c>
      <c r="I56" s="486" t="s">
        <v>3693</v>
      </c>
      <c r="J56" s="489" t="s">
        <v>3706</v>
      </c>
      <c r="K56" s="489">
        <f>F56-H56</f>
        <v>-5.5</v>
      </c>
      <c r="L56" s="495">
        <f t="shared" si="24"/>
        <v>-3.7288135593220341E-2</v>
      </c>
      <c r="M56" s="496"/>
      <c r="N56" s="497"/>
      <c r="O56" s="489" t="s">
        <v>665</v>
      </c>
      <c r="P56" s="498">
        <v>43990</v>
      </c>
      <c r="Q56" s="7"/>
      <c r="R56" s="345" t="s">
        <v>604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20</v>
      </c>
      <c r="B57" s="462">
        <v>43987</v>
      </c>
      <c r="C57" s="463"/>
      <c r="D57" s="390" t="s">
        <v>47</v>
      </c>
      <c r="E57" s="395" t="s">
        <v>3630</v>
      </c>
      <c r="F57" s="395">
        <v>192</v>
      </c>
      <c r="G57" s="395">
        <v>198</v>
      </c>
      <c r="H57" s="395">
        <v>188</v>
      </c>
      <c r="I57" s="395">
        <v>180</v>
      </c>
      <c r="J57" s="65" t="s">
        <v>3714</v>
      </c>
      <c r="K57" s="65">
        <f>F57-H57</f>
        <v>4</v>
      </c>
      <c r="L57" s="391">
        <f t="shared" si="24"/>
        <v>2.0833333333333332E-2</v>
      </c>
      <c r="M57" s="464"/>
      <c r="N57" s="465"/>
      <c r="O57" s="65" t="s">
        <v>601</v>
      </c>
      <c r="P57" s="466">
        <v>43991</v>
      </c>
      <c r="Q57" s="7"/>
      <c r="R57" s="345" t="s">
        <v>3188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92">
        <v>21</v>
      </c>
      <c r="B58" s="493">
        <v>43990</v>
      </c>
      <c r="C58" s="494"/>
      <c r="D58" s="485" t="s">
        <v>147</v>
      </c>
      <c r="E58" s="486" t="s">
        <v>602</v>
      </c>
      <c r="F58" s="486">
        <v>920</v>
      </c>
      <c r="G58" s="486">
        <v>880</v>
      </c>
      <c r="H58" s="486">
        <v>887.5</v>
      </c>
      <c r="I58" s="486" t="s">
        <v>3695</v>
      </c>
      <c r="J58" s="489" t="s">
        <v>3712</v>
      </c>
      <c r="K58" s="489">
        <f>H58-F58</f>
        <v>-32.5</v>
      </c>
      <c r="L58" s="495">
        <f t="shared" si="24"/>
        <v>-3.5326086956521736E-2</v>
      </c>
      <c r="M58" s="496"/>
      <c r="N58" s="497"/>
      <c r="O58" s="489" t="s">
        <v>665</v>
      </c>
      <c r="P58" s="498">
        <v>43992</v>
      </c>
      <c r="Q58" s="7"/>
      <c r="R58" s="345" t="s">
        <v>3188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61">
        <v>22</v>
      </c>
      <c r="B59" s="462">
        <v>43990</v>
      </c>
      <c r="C59" s="463"/>
      <c r="D59" s="390" t="s">
        <v>39</v>
      </c>
      <c r="E59" s="395" t="s">
        <v>3630</v>
      </c>
      <c r="F59" s="395">
        <v>1306</v>
      </c>
      <c r="G59" s="395">
        <v>1345</v>
      </c>
      <c r="H59" s="395">
        <v>1282.5</v>
      </c>
      <c r="I59" s="395" t="s">
        <v>3648</v>
      </c>
      <c r="J59" s="65" t="s">
        <v>3705</v>
      </c>
      <c r="K59" s="65">
        <f>F59-H59</f>
        <v>23.5</v>
      </c>
      <c r="L59" s="391">
        <f t="shared" ref="L59" si="25">K59/F59</f>
        <v>1.7993874425727412E-2</v>
      </c>
      <c r="M59" s="464"/>
      <c r="N59" s="465"/>
      <c r="O59" s="65" t="s">
        <v>601</v>
      </c>
      <c r="P59" s="469">
        <v>43990</v>
      </c>
      <c r="Q59" s="7"/>
      <c r="R59" s="345" t="s">
        <v>604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1">
        <v>23</v>
      </c>
      <c r="B60" s="462">
        <v>43990</v>
      </c>
      <c r="C60" s="463"/>
      <c r="D60" s="390" t="s">
        <v>3697</v>
      </c>
      <c r="E60" s="395" t="s">
        <v>3630</v>
      </c>
      <c r="F60" s="395">
        <v>5820</v>
      </c>
      <c r="G60" s="395">
        <v>6030</v>
      </c>
      <c r="H60" s="395">
        <v>5720</v>
      </c>
      <c r="I60" s="395" t="s">
        <v>3698</v>
      </c>
      <c r="J60" s="65" t="s">
        <v>3699</v>
      </c>
      <c r="K60" s="65">
        <f>F60-H60</f>
        <v>100</v>
      </c>
      <c r="L60" s="391">
        <f t="shared" ref="L60:L61" si="26">K60/F60</f>
        <v>1.7182130584192441E-2</v>
      </c>
      <c r="M60" s="464"/>
      <c r="N60" s="465"/>
      <c r="O60" s="65" t="s">
        <v>601</v>
      </c>
      <c r="P60" s="469">
        <v>43990</v>
      </c>
      <c r="Q60" s="7"/>
      <c r="R60" s="345" t="s">
        <v>3188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92">
        <v>24</v>
      </c>
      <c r="B61" s="493">
        <v>43990</v>
      </c>
      <c r="C61" s="494"/>
      <c r="D61" s="485" t="s">
        <v>527</v>
      </c>
      <c r="E61" s="486" t="s">
        <v>602</v>
      </c>
      <c r="F61" s="486">
        <v>404.5</v>
      </c>
      <c r="G61" s="486">
        <v>389</v>
      </c>
      <c r="H61" s="486">
        <v>388</v>
      </c>
      <c r="I61" s="486" t="s">
        <v>3700</v>
      </c>
      <c r="J61" s="489" t="s">
        <v>3739</v>
      </c>
      <c r="K61" s="489">
        <f>H61-F61</f>
        <v>-16.5</v>
      </c>
      <c r="L61" s="495">
        <f t="shared" si="26"/>
        <v>-4.0791100123609397E-2</v>
      </c>
      <c r="M61" s="496"/>
      <c r="N61" s="497"/>
      <c r="O61" s="489" t="s">
        <v>665</v>
      </c>
      <c r="P61" s="498">
        <v>43994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92">
        <v>25</v>
      </c>
      <c r="B62" s="493">
        <v>43990</v>
      </c>
      <c r="C62" s="494"/>
      <c r="D62" s="485" t="s">
        <v>111</v>
      </c>
      <c r="E62" s="486" t="s">
        <v>602</v>
      </c>
      <c r="F62" s="486">
        <v>1017.5</v>
      </c>
      <c r="G62" s="486">
        <v>988</v>
      </c>
      <c r="H62" s="486">
        <v>985</v>
      </c>
      <c r="I62" s="486" t="s">
        <v>3701</v>
      </c>
      <c r="J62" s="489" t="s">
        <v>3712</v>
      </c>
      <c r="K62" s="489">
        <f>H62-F62</f>
        <v>-32.5</v>
      </c>
      <c r="L62" s="495">
        <f t="shared" ref="L62" si="27">K62/F62</f>
        <v>-3.1941031941031942E-2</v>
      </c>
      <c r="M62" s="496"/>
      <c r="N62" s="497"/>
      <c r="O62" s="489" t="s">
        <v>665</v>
      </c>
      <c r="P62" s="498">
        <v>43991</v>
      </c>
      <c r="Q62" s="7"/>
      <c r="R62" s="345" t="s">
        <v>604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92">
        <v>26</v>
      </c>
      <c r="B63" s="493">
        <v>43990</v>
      </c>
      <c r="C63" s="494"/>
      <c r="D63" s="485" t="s">
        <v>281</v>
      </c>
      <c r="E63" s="486" t="s">
        <v>602</v>
      </c>
      <c r="F63" s="486">
        <v>785</v>
      </c>
      <c r="G63" s="486">
        <v>755</v>
      </c>
      <c r="H63" s="486">
        <v>752.5</v>
      </c>
      <c r="I63" s="486" t="s">
        <v>3702</v>
      </c>
      <c r="J63" s="489" t="s">
        <v>3712</v>
      </c>
      <c r="K63" s="489">
        <f>H63-F63</f>
        <v>-32.5</v>
      </c>
      <c r="L63" s="495">
        <f t="shared" ref="L63" si="28">K63/F63</f>
        <v>-4.1401273885350316E-2</v>
      </c>
      <c r="M63" s="496"/>
      <c r="N63" s="497"/>
      <c r="O63" s="489" t="s">
        <v>665</v>
      </c>
      <c r="P63" s="498">
        <v>43992</v>
      </c>
      <c r="Q63" s="7"/>
      <c r="R63" s="345" t="s">
        <v>3188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61">
        <v>27</v>
      </c>
      <c r="B64" s="462">
        <v>43991</v>
      </c>
      <c r="C64" s="463"/>
      <c r="D64" s="390" t="s">
        <v>3711</v>
      </c>
      <c r="E64" s="395" t="s">
        <v>3630</v>
      </c>
      <c r="F64" s="395">
        <v>1578</v>
      </c>
      <c r="G64" s="395">
        <v>1615</v>
      </c>
      <c r="H64" s="395">
        <v>1556.5</v>
      </c>
      <c r="I64" s="395">
        <v>1500</v>
      </c>
      <c r="J64" s="65" t="s">
        <v>3677</v>
      </c>
      <c r="K64" s="65">
        <f>F64-H64</f>
        <v>21.5</v>
      </c>
      <c r="L64" s="391">
        <f t="shared" ref="L64" si="29">K64/F64</f>
        <v>1.3624841571609633E-2</v>
      </c>
      <c r="M64" s="464"/>
      <c r="N64" s="465"/>
      <c r="O64" s="65" t="s">
        <v>601</v>
      </c>
      <c r="P64" s="469">
        <v>43991</v>
      </c>
      <c r="Q64" s="7"/>
      <c r="R64" s="345" t="s">
        <v>604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28</v>
      </c>
      <c r="B65" s="462">
        <v>43991</v>
      </c>
      <c r="C65" s="463"/>
      <c r="D65" s="390" t="s">
        <v>190</v>
      </c>
      <c r="E65" s="395" t="s">
        <v>3630</v>
      </c>
      <c r="F65" s="395">
        <v>1019</v>
      </c>
      <c r="G65" s="395">
        <v>1055</v>
      </c>
      <c r="H65" s="395">
        <v>997.5</v>
      </c>
      <c r="I65" s="395" t="s">
        <v>3715</v>
      </c>
      <c r="J65" s="65" t="s">
        <v>3677</v>
      </c>
      <c r="K65" s="65">
        <f>F65-H65</f>
        <v>21.5</v>
      </c>
      <c r="L65" s="391">
        <f t="shared" ref="L65:L66" si="30">K65/F65</f>
        <v>2.1099116781157997E-2</v>
      </c>
      <c r="M65" s="464"/>
      <c r="N65" s="465"/>
      <c r="O65" s="65" t="s">
        <v>601</v>
      </c>
      <c r="P65" s="469">
        <v>43991</v>
      </c>
      <c r="Q65" s="7"/>
      <c r="R65" s="345" t="s">
        <v>604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29</v>
      </c>
      <c r="B66" s="462">
        <v>43991</v>
      </c>
      <c r="C66" s="463"/>
      <c r="D66" s="390" t="s">
        <v>68</v>
      </c>
      <c r="E66" s="395" t="s">
        <v>3630</v>
      </c>
      <c r="F66" s="395">
        <v>363</v>
      </c>
      <c r="G66" s="395">
        <v>377</v>
      </c>
      <c r="H66" s="395">
        <v>354.5</v>
      </c>
      <c r="I66" s="395" t="s">
        <v>3713</v>
      </c>
      <c r="J66" s="65" t="s">
        <v>3716</v>
      </c>
      <c r="K66" s="65">
        <f>F66-H66</f>
        <v>8.5</v>
      </c>
      <c r="L66" s="391">
        <f t="shared" si="30"/>
        <v>2.3415977961432508E-2</v>
      </c>
      <c r="M66" s="464"/>
      <c r="N66" s="465"/>
      <c r="O66" s="65" t="s">
        <v>601</v>
      </c>
      <c r="P66" s="466">
        <v>43992</v>
      </c>
      <c r="Q66" s="7"/>
      <c r="R66" s="345" t="s">
        <v>604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61">
        <v>30</v>
      </c>
      <c r="B67" s="462">
        <v>43992</v>
      </c>
      <c r="C67" s="463"/>
      <c r="D67" s="390" t="s">
        <v>190</v>
      </c>
      <c r="E67" s="395" t="s">
        <v>3630</v>
      </c>
      <c r="F67" s="395">
        <v>1006</v>
      </c>
      <c r="G67" s="395">
        <v>1045</v>
      </c>
      <c r="H67" s="395">
        <v>985</v>
      </c>
      <c r="I67" s="395" t="s">
        <v>3715</v>
      </c>
      <c r="J67" s="65" t="s">
        <v>651</v>
      </c>
      <c r="K67" s="65">
        <f>F67-H67</f>
        <v>21</v>
      </c>
      <c r="L67" s="391">
        <f t="shared" ref="L67:L69" si="31">K67/F67</f>
        <v>2.0874751491053677E-2</v>
      </c>
      <c r="M67" s="464"/>
      <c r="N67" s="465"/>
      <c r="O67" s="65" t="s">
        <v>601</v>
      </c>
      <c r="P67" s="469">
        <v>43992</v>
      </c>
      <c r="Q67" s="7"/>
      <c r="R67" s="345" t="s">
        <v>604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61">
        <v>31</v>
      </c>
      <c r="B68" s="462">
        <v>43992</v>
      </c>
      <c r="C68" s="463"/>
      <c r="D68" s="390" t="s">
        <v>47</v>
      </c>
      <c r="E68" s="395" t="s">
        <v>3630</v>
      </c>
      <c r="F68" s="395">
        <v>192.75</v>
      </c>
      <c r="G68" s="395">
        <v>198</v>
      </c>
      <c r="H68" s="395">
        <v>184.5</v>
      </c>
      <c r="I68" s="395" t="s">
        <v>3717</v>
      </c>
      <c r="J68" s="65" t="s">
        <v>3740</v>
      </c>
      <c r="K68" s="65">
        <f t="shared" ref="K68:K69" si="32">F68-H68</f>
        <v>8.25</v>
      </c>
      <c r="L68" s="391">
        <f t="shared" si="31"/>
        <v>4.2801556420233464E-2</v>
      </c>
      <c r="M68" s="464"/>
      <c r="N68" s="465"/>
      <c r="O68" s="65" t="s">
        <v>601</v>
      </c>
      <c r="P68" s="466">
        <v>43994</v>
      </c>
      <c r="Q68" s="7"/>
      <c r="R68" s="345" t="s">
        <v>3188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61">
        <v>32</v>
      </c>
      <c r="B69" s="462">
        <v>43992</v>
      </c>
      <c r="C69" s="463"/>
      <c r="D69" s="390" t="s">
        <v>42</v>
      </c>
      <c r="E69" s="395" t="s">
        <v>3630</v>
      </c>
      <c r="F69" s="395">
        <v>342.5</v>
      </c>
      <c r="G69" s="395">
        <v>353</v>
      </c>
      <c r="H69" s="395">
        <v>332</v>
      </c>
      <c r="I69" s="395" t="s">
        <v>3718</v>
      </c>
      <c r="J69" s="65" t="s">
        <v>3668</v>
      </c>
      <c r="K69" s="65">
        <f t="shared" si="32"/>
        <v>10.5</v>
      </c>
      <c r="L69" s="391">
        <f t="shared" si="31"/>
        <v>3.0656934306569343E-2</v>
      </c>
      <c r="M69" s="464"/>
      <c r="N69" s="465"/>
      <c r="O69" s="65" t="s">
        <v>601</v>
      </c>
      <c r="P69" s="466">
        <v>43994</v>
      </c>
      <c r="Q69" s="7"/>
      <c r="R69" s="345" t="s">
        <v>604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61">
        <v>33</v>
      </c>
      <c r="B70" s="462">
        <v>43992</v>
      </c>
      <c r="C70" s="463"/>
      <c r="D70" s="390" t="s">
        <v>183</v>
      </c>
      <c r="E70" s="395" t="s">
        <v>602</v>
      </c>
      <c r="F70" s="395">
        <v>857.5</v>
      </c>
      <c r="G70" s="395">
        <v>835</v>
      </c>
      <c r="H70" s="395">
        <v>875.5</v>
      </c>
      <c r="I70" s="395">
        <v>900</v>
      </c>
      <c r="J70" s="65" t="s">
        <v>3719</v>
      </c>
      <c r="K70" s="65">
        <f>H70-F70</f>
        <v>18</v>
      </c>
      <c r="L70" s="391">
        <f t="shared" ref="L70:L71" si="33">K70/F70</f>
        <v>2.099125364431487E-2</v>
      </c>
      <c r="M70" s="464"/>
      <c r="N70" s="465"/>
      <c r="O70" s="65" t="s">
        <v>601</v>
      </c>
      <c r="P70" s="469">
        <v>43992</v>
      </c>
      <c r="Q70" s="7"/>
      <c r="R70" s="345" t="s">
        <v>604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92">
        <v>34</v>
      </c>
      <c r="B71" s="493">
        <v>43992</v>
      </c>
      <c r="C71" s="494"/>
      <c r="D71" s="485" t="s">
        <v>92</v>
      </c>
      <c r="E71" s="486" t="s">
        <v>602</v>
      </c>
      <c r="F71" s="486">
        <v>2390</v>
      </c>
      <c r="G71" s="486">
        <v>2320</v>
      </c>
      <c r="H71" s="486">
        <v>2350</v>
      </c>
      <c r="I71" s="486" t="s">
        <v>3720</v>
      </c>
      <c r="J71" s="489" t="s">
        <v>3738</v>
      </c>
      <c r="K71" s="489">
        <f>H71-F71</f>
        <v>-40</v>
      </c>
      <c r="L71" s="495">
        <f t="shared" si="33"/>
        <v>-1.6736401673640166E-2</v>
      </c>
      <c r="M71" s="496"/>
      <c r="N71" s="497"/>
      <c r="O71" s="489" t="s">
        <v>665</v>
      </c>
      <c r="P71" s="498">
        <v>43994</v>
      </c>
      <c r="Q71" s="7"/>
      <c r="R71" s="345" t="s">
        <v>3188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92">
        <v>35</v>
      </c>
      <c r="B72" s="493">
        <v>43993</v>
      </c>
      <c r="C72" s="494"/>
      <c r="D72" s="485" t="s">
        <v>348</v>
      </c>
      <c r="E72" s="486" t="s">
        <v>602</v>
      </c>
      <c r="F72" s="486">
        <v>225</v>
      </c>
      <c r="G72" s="486">
        <v>219</v>
      </c>
      <c r="H72" s="486">
        <v>219</v>
      </c>
      <c r="I72" s="486" t="s">
        <v>3731</v>
      </c>
      <c r="J72" s="489" t="s">
        <v>3732</v>
      </c>
      <c r="K72" s="489">
        <f>H72-F72</f>
        <v>-6</v>
      </c>
      <c r="L72" s="495">
        <f t="shared" ref="L72:L75" si="34">K72/F72</f>
        <v>-2.6666666666666668E-2</v>
      </c>
      <c r="M72" s="496"/>
      <c r="N72" s="497"/>
      <c r="O72" s="489" t="s">
        <v>665</v>
      </c>
      <c r="P72" s="498">
        <v>43993</v>
      </c>
      <c r="Q72" s="7"/>
      <c r="R72" s="345" t="s">
        <v>3188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92">
        <v>36</v>
      </c>
      <c r="B73" s="493">
        <v>43993</v>
      </c>
      <c r="C73" s="494"/>
      <c r="D73" s="485" t="s">
        <v>301</v>
      </c>
      <c r="E73" s="486" t="s">
        <v>602</v>
      </c>
      <c r="F73" s="486">
        <v>186.5</v>
      </c>
      <c r="G73" s="486">
        <v>180</v>
      </c>
      <c r="H73" s="486">
        <v>183</v>
      </c>
      <c r="I73" s="486" t="s">
        <v>3733</v>
      </c>
      <c r="J73" s="489" t="s">
        <v>3741</v>
      </c>
      <c r="K73" s="489">
        <f>H73-F73</f>
        <v>-3.5</v>
      </c>
      <c r="L73" s="495">
        <f t="shared" si="34"/>
        <v>-1.876675603217158E-2</v>
      </c>
      <c r="M73" s="496"/>
      <c r="N73" s="497"/>
      <c r="O73" s="489" t="s">
        <v>665</v>
      </c>
      <c r="P73" s="498">
        <v>43994</v>
      </c>
      <c r="Q73" s="7"/>
      <c r="R73" s="345" t="s">
        <v>604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92">
        <v>37</v>
      </c>
      <c r="B74" s="493">
        <v>43994</v>
      </c>
      <c r="C74" s="494"/>
      <c r="D74" s="485" t="s">
        <v>47</v>
      </c>
      <c r="E74" s="486" t="s">
        <v>3630</v>
      </c>
      <c r="F74" s="486">
        <v>190.5</v>
      </c>
      <c r="G74" s="486">
        <v>197</v>
      </c>
      <c r="H74" s="486">
        <v>197</v>
      </c>
      <c r="I74" s="486" t="s">
        <v>3662</v>
      </c>
      <c r="J74" s="489" t="s">
        <v>3762</v>
      </c>
      <c r="K74" s="489">
        <f>F74-H74</f>
        <v>-6.5</v>
      </c>
      <c r="L74" s="495">
        <f t="shared" si="34"/>
        <v>-3.4120734908136482E-2</v>
      </c>
      <c r="M74" s="496"/>
      <c r="N74" s="497"/>
      <c r="O74" s="489" t="s">
        <v>665</v>
      </c>
      <c r="P74" s="498">
        <v>43998</v>
      </c>
      <c r="Q74" s="7"/>
      <c r="R74" s="345" t="s">
        <v>3188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38</v>
      </c>
      <c r="B75" s="462">
        <v>43994</v>
      </c>
      <c r="C75" s="463"/>
      <c r="D75" s="390" t="s">
        <v>42</v>
      </c>
      <c r="E75" s="395" t="s">
        <v>3630</v>
      </c>
      <c r="F75" s="395">
        <v>343</v>
      </c>
      <c r="G75" s="395">
        <v>354</v>
      </c>
      <c r="H75" s="395">
        <v>336</v>
      </c>
      <c r="I75" s="395" t="s">
        <v>3750</v>
      </c>
      <c r="J75" s="65" t="s">
        <v>3781</v>
      </c>
      <c r="K75" s="65">
        <f t="shared" ref="K75" si="35">F75-H75</f>
        <v>7</v>
      </c>
      <c r="L75" s="391">
        <f t="shared" si="34"/>
        <v>2.0408163265306121E-2</v>
      </c>
      <c r="M75" s="464"/>
      <c r="N75" s="465"/>
      <c r="O75" s="65" t="s">
        <v>601</v>
      </c>
      <c r="P75" s="466">
        <v>44000</v>
      </c>
      <c r="Q75" s="7"/>
      <c r="R75" s="345" t="s">
        <v>3188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92">
        <v>39</v>
      </c>
      <c r="B76" s="493">
        <v>43997</v>
      </c>
      <c r="C76" s="494"/>
      <c r="D76" s="485" t="s">
        <v>87</v>
      </c>
      <c r="E76" s="486" t="s">
        <v>602</v>
      </c>
      <c r="F76" s="486">
        <v>389</v>
      </c>
      <c r="G76" s="486">
        <v>375</v>
      </c>
      <c r="H76" s="486">
        <v>375</v>
      </c>
      <c r="I76" s="486" t="s">
        <v>3751</v>
      </c>
      <c r="J76" s="489" t="s">
        <v>3770</v>
      </c>
      <c r="K76" s="489">
        <f t="shared" ref="K76:K82" si="36">H76-F76</f>
        <v>-14</v>
      </c>
      <c r="L76" s="495">
        <f t="shared" ref="L76" si="37">K76/F76</f>
        <v>-3.5989717223650387E-2</v>
      </c>
      <c r="M76" s="496"/>
      <c r="N76" s="497"/>
      <c r="O76" s="489" t="s">
        <v>665</v>
      </c>
      <c r="P76" s="498">
        <v>43998</v>
      </c>
      <c r="Q76" s="7"/>
      <c r="R76" s="345" t="s">
        <v>604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61">
        <v>40</v>
      </c>
      <c r="B77" s="462">
        <v>43997</v>
      </c>
      <c r="C77" s="463"/>
      <c r="D77" s="390" t="s">
        <v>3752</v>
      </c>
      <c r="E77" s="395" t="s">
        <v>602</v>
      </c>
      <c r="F77" s="395">
        <v>696</v>
      </c>
      <c r="G77" s="395">
        <v>675</v>
      </c>
      <c r="H77" s="395">
        <v>710.5</v>
      </c>
      <c r="I77" s="395" t="s">
        <v>3753</v>
      </c>
      <c r="J77" s="65" t="s">
        <v>3761</v>
      </c>
      <c r="K77" s="65">
        <f t="shared" si="36"/>
        <v>14.5</v>
      </c>
      <c r="L77" s="391">
        <f t="shared" ref="L77" si="38">K77/F77</f>
        <v>2.0833333333333332E-2</v>
      </c>
      <c r="M77" s="464"/>
      <c r="N77" s="465"/>
      <c r="O77" s="65" t="s">
        <v>601</v>
      </c>
      <c r="P77" s="466">
        <v>43998</v>
      </c>
      <c r="Q77" s="7"/>
      <c r="R77" s="345" t="s">
        <v>604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61">
        <v>41</v>
      </c>
      <c r="B78" s="462">
        <v>43997</v>
      </c>
      <c r="C78" s="463"/>
      <c r="D78" s="390" t="s">
        <v>102</v>
      </c>
      <c r="E78" s="395" t="s">
        <v>602</v>
      </c>
      <c r="F78" s="395">
        <v>400.5</v>
      </c>
      <c r="G78" s="395">
        <v>388</v>
      </c>
      <c r="H78" s="395">
        <v>409.5</v>
      </c>
      <c r="I78" s="395" t="s">
        <v>3700</v>
      </c>
      <c r="J78" s="65" t="s">
        <v>3407</v>
      </c>
      <c r="K78" s="65">
        <f t="shared" si="36"/>
        <v>9</v>
      </c>
      <c r="L78" s="391">
        <f t="shared" ref="L78" si="39">K78/F78</f>
        <v>2.247191011235955E-2</v>
      </c>
      <c r="M78" s="464"/>
      <c r="N78" s="465"/>
      <c r="O78" s="65" t="s">
        <v>601</v>
      </c>
      <c r="P78" s="466">
        <v>44000</v>
      </c>
      <c r="Q78" s="7"/>
      <c r="R78" s="345" t="s">
        <v>3188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61">
        <v>42</v>
      </c>
      <c r="B79" s="462">
        <v>43997</v>
      </c>
      <c r="C79" s="463"/>
      <c r="D79" s="390" t="s">
        <v>194</v>
      </c>
      <c r="E79" s="395" t="s">
        <v>602</v>
      </c>
      <c r="F79" s="395">
        <v>1003.5</v>
      </c>
      <c r="G79" s="395">
        <v>975</v>
      </c>
      <c r="H79" s="395">
        <v>1024.5</v>
      </c>
      <c r="I79" s="395" t="s">
        <v>3754</v>
      </c>
      <c r="J79" s="65" t="s">
        <v>651</v>
      </c>
      <c r="K79" s="65">
        <f t="shared" si="36"/>
        <v>21</v>
      </c>
      <c r="L79" s="391">
        <f t="shared" ref="L79:L80" si="40">K79/F79</f>
        <v>2.0926756352765322E-2</v>
      </c>
      <c r="M79" s="464"/>
      <c r="N79" s="465"/>
      <c r="O79" s="65" t="s">
        <v>601</v>
      </c>
      <c r="P79" s="466">
        <v>43998</v>
      </c>
      <c r="Q79" s="7"/>
      <c r="R79" s="345" t="s">
        <v>604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2">
        <v>43</v>
      </c>
      <c r="B80" s="493">
        <v>43998</v>
      </c>
      <c r="C80" s="494"/>
      <c r="D80" s="485" t="s">
        <v>48</v>
      </c>
      <c r="E80" s="486" t="s">
        <v>602</v>
      </c>
      <c r="F80" s="486">
        <v>1387.5</v>
      </c>
      <c r="G80" s="486">
        <v>1345</v>
      </c>
      <c r="H80" s="486">
        <v>1341.5</v>
      </c>
      <c r="I80" s="486" t="s">
        <v>3764</v>
      </c>
      <c r="J80" s="489" t="s">
        <v>3778</v>
      </c>
      <c r="K80" s="489">
        <f t="shared" si="36"/>
        <v>-46</v>
      </c>
      <c r="L80" s="495">
        <f t="shared" si="40"/>
        <v>-3.3153153153153155E-2</v>
      </c>
      <c r="M80" s="496"/>
      <c r="N80" s="497"/>
      <c r="O80" s="489" t="s">
        <v>665</v>
      </c>
      <c r="P80" s="498">
        <v>44000</v>
      </c>
      <c r="Q80" s="7"/>
      <c r="R80" s="345" t="s">
        <v>604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27" s="417" customFormat="1" ht="15" customHeight="1">
      <c r="A81" s="461">
        <v>44</v>
      </c>
      <c r="B81" s="462">
        <v>43998</v>
      </c>
      <c r="C81" s="463"/>
      <c r="D81" s="390" t="s">
        <v>92</v>
      </c>
      <c r="E81" s="395" t="s">
        <v>602</v>
      </c>
      <c r="F81" s="395">
        <v>2307.5</v>
      </c>
      <c r="G81" s="395">
        <v>2240</v>
      </c>
      <c r="H81" s="395">
        <v>2355</v>
      </c>
      <c r="I81" s="395" t="s">
        <v>3765</v>
      </c>
      <c r="J81" s="65" t="s">
        <v>732</v>
      </c>
      <c r="K81" s="65">
        <f t="shared" si="36"/>
        <v>47.5</v>
      </c>
      <c r="L81" s="391">
        <f t="shared" ref="L81" si="41">K81/F81</f>
        <v>2.0585048754062838E-2</v>
      </c>
      <c r="M81" s="464"/>
      <c r="N81" s="465"/>
      <c r="O81" s="65" t="s">
        <v>601</v>
      </c>
      <c r="P81" s="466">
        <v>44004</v>
      </c>
      <c r="Q81" s="7"/>
      <c r="R81" s="345" t="s">
        <v>604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27" s="417" customFormat="1" ht="15" customHeight="1">
      <c r="A82" s="461">
        <v>45</v>
      </c>
      <c r="B82" s="462">
        <v>43999</v>
      </c>
      <c r="C82" s="463"/>
      <c r="D82" s="390" t="s">
        <v>194</v>
      </c>
      <c r="E82" s="395" t="s">
        <v>602</v>
      </c>
      <c r="F82" s="395">
        <v>1000.5</v>
      </c>
      <c r="G82" s="395">
        <v>970</v>
      </c>
      <c r="H82" s="395">
        <v>1020</v>
      </c>
      <c r="I82" s="395" t="s">
        <v>3754</v>
      </c>
      <c r="J82" s="65" t="s">
        <v>3658</v>
      </c>
      <c r="K82" s="65">
        <f t="shared" si="36"/>
        <v>19.5</v>
      </c>
      <c r="L82" s="391">
        <f t="shared" ref="L82" si="42">K82/F82</f>
        <v>1.9490254872563718E-2</v>
      </c>
      <c r="M82" s="464"/>
      <c r="N82" s="465"/>
      <c r="O82" s="65" t="s">
        <v>601</v>
      </c>
      <c r="P82" s="466">
        <v>44000</v>
      </c>
      <c r="Q82" s="7"/>
      <c r="R82" s="345" t="s">
        <v>604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27" s="417" customFormat="1" ht="15" customHeight="1">
      <c r="A83" s="492">
        <v>46</v>
      </c>
      <c r="B83" s="493">
        <v>43999</v>
      </c>
      <c r="C83" s="494"/>
      <c r="D83" s="485" t="s">
        <v>143</v>
      </c>
      <c r="E83" s="486" t="s">
        <v>3630</v>
      </c>
      <c r="F83" s="486">
        <v>5600</v>
      </c>
      <c r="G83" s="486">
        <v>5800</v>
      </c>
      <c r="H83" s="486">
        <v>5760</v>
      </c>
      <c r="I83" s="486">
        <v>5200</v>
      </c>
      <c r="J83" s="489" t="s">
        <v>3772</v>
      </c>
      <c r="K83" s="489">
        <f>F83-H83</f>
        <v>-160</v>
      </c>
      <c r="L83" s="495">
        <f t="shared" ref="L83:L85" si="43">K83/F83</f>
        <v>-2.8571428571428571E-2</v>
      </c>
      <c r="M83" s="496"/>
      <c r="N83" s="497"/>
      <c r="O83" s="489" t="s">
        <v>665</v>
      </c>
      <c r="P83" s="498">
        <v>43999</v>
      </c>
      <c r="Q83" s="7"/>
      <c r="R83" s="345" t="s">
        <v>3188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27" s="417" customFormat="1" ht="15" customHeight="1">
      <c r="A84" s="492">
        <v>47</v>
      </c>
      <c r="B84" s="493">
        <v>43999</v>
      </c>
      <c r="C84" s="494"/>
      <c r="D84" s="485" t="s">
        <v>68</v>
      </c>
      <c r="E84" s="486" t="s">
        <v>3630</v>
      </c>
      <c r="F84" s="486">
        <v>350</v>
      </c>
      <c r="G84" s="486">
        <v>362</v>
      </c>
      <c r="H84" s="486">
        <v>359</v>
      </c>
      <c r="I84" s="486" t="s">
        <v>3771</v>
      </c>
      <c r="J84" s="489" t="s">
        <v>3671</v>
      </c>
      <c r="K84" s="489">
        <f>F84-H84</f>
        <v>-9</v>
      </c>
      <c r="L84" s="495">
        <f t="shared" si="43"/>
        <v>-2.5714285714285714E-2</v>
      </c>
      <c r="M84" s="496"/>
      <c r="N84" s="497"/>
      <c r="O84" s="489" t="s">
        <v>665</v>
      </c>
      <c r="P84" s="498">
        <v>43999</v>
      </c>
      <c r="Q84" s="7"/>
      <c r="R84" s="345" t="s">
        <v>604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27" s="417" customFormat="1" ht="15" customHeight="1">
      <c r="A85" s="461">
        <v>48</v>
      </c>
      <c r="B85" s="462">
        <v>43999</v>
      </c>
      <c r="C85" s="463"/>
      <c r="D85" s="390" t="s">
        <v>3773</v>
      </c>
      <c r="E85" s="395" t="s">
        <v>602</v>
      </c>
      <c r="F85" s="395">
        <v>874</v>
      </c>
      <c r="G85" s="395">
        <v>845</v>
      </c>
      <c r="H85" s="395">
        <v>896</v>
      </c>
      <c r="I85" s="395" t="s">
        <v>3776</v>
      </c>
      <c r="J85" s="65" t="s">
        <v>3807</v>
      </c>
      <c r="K85" s="65">
        <f t="shared" ref="K85" si="44">H85-F85</f>
        <v>22</v>
      </c>
      <c r="L85" s="391">
        <f t="shared" si="43"/>
        <v>2.5171624713958809E-2</v>
      </c>
      <c r="M85" s="464"/>
      <c r="N85" s="465"/>
      <c r="O85" s="65" t="s">
        <v>601</v>
      </c>
      <c r="P85" s="466">
        <v>44005</v>
      </c>
      <c r="Q85" s="7"/>
      <c r="R85" s="345" t="s">
        <v>604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27" s="417" customFormat="1" ht="15" customHeight="1">
      <c r="A86" s="461">
        <v>49</v>
      </c>
      <c r="B86" s="462">
        <v>43999</v>
      </c>
      <c r="C86" s="463"/>
      <c r="D86" s="390" t="s">
        <v>87</v>
      </c>
      <c r="E86" s="395" t="s">
        <v>602</v>
      </c>
      <c r="F86" s="395">
        <v>379</v>
      </c>
      <c r="G86" s="395">
        <v>367</v>
      </c>
      <c r="H86" s="395">
        <v>386.5</v>
      </c>
      <c r="I86" s="395">
        <v>400</v>
      </c>
      <c r="J86" s="65" t="s">
        <v>3774</v>
      </c>
      <c r="K86" s="65">
        <f>H86-F86</f>
        <v>7.5</v>
      </c>
      <c r="L86" s="391">
        <f t="shared" ref="L86:L88" si="45">K86/F86</f>
        <v>1.9788918205804751E-2</v>
      </c>
      <c r="M86" s="464"/>
      <c r="N86" s="465"/>
      <c r="O86" s="65" t="s">
        <v>601</v>
      </c>
      <c r="P86" s="469">
        <v>43999</v>
      </c>
      <c r="Q86" s="7"/>
      <c r="R86" s="345" t="s">
        <v>3188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27" s="417" customFormat="1" ht="15" customHeight="1">
      <c r="A87" s="461">
        <v>50</v>
      </c>
      <c r="B87" s="462">
        <v>43999</v>
      </c>
      <c r="C87" s="463"/>
      <c r="D87" s="390" t="s">
        <v>3775</v>
      </c>
      <c r="E87" s="395" t="s">
        <v>602</v>
      </c>
      <c r="F87" s="395">
        <v>231</v>
      </c>
      <c r="G87" s="395">
        <v>224</v>
      </c>
      <c r="H87" s="395">
        <v>236</v>
      </c>
      <c r="I87" s="395">
        <v>245</v>
      </c>
      <c r="J87" s="65" t="s">
        <v>3666</v>
      </c>
      <c r="K87" s="65">
        <f>H87-F87</f>
        <v>5</v>
      </c>
      <c r="L87" s="391">
        <f t="shared" si="45"/>
        <v>2.1645021645021644E-2</v>
      </c>
      <c r="M87" s="464"/>
      <c r="N87" s="465"/>
      <c r="O87" s="65" t="s">
        <v>601</v>
      </c>
      <c r="P87" s="466">
        <v>44000</v>
      </c>
      <c r="Q87" s="7"/>
      <c r="R87" s="345" t="s">
        <v>3188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27" s="417" customFormat="1" ht="15" customHeight="1">
      <c r="A88" s="492">
        <v>51</v>
      </c>
      <c r="B88" s="493">
        <v>44000</v>
      </c>
      <c r="C88" s="494"/>
      <c r="D88" s="485" t="s">
        <v>42</v>
      </c>
      <c r="E88" s="486" t="s">
        <v>3630</v>
      </c>
      <c r="F88" s="486">
        <v>343.5</v>
      </c>
      <c r="G88" s="486">
        <v>355</v>
      </c>
      <c r="H88" s="486">
        <v>354.5</v>
      </c>
      <c r="I88" s="486" t="s">
        <v>3750</v>
      </c>
      <c r="J88" s="489" t="s">
        <v>3786</v>
      </c>
      <c r="K88" s="489">
        <f>F88-H88</f>
        <v>-11</v>
      </c>
      <c r="L88" s="495">
        <f t="shared" si="45"/>
        <v>-3.2023289665211063E-2</v>
      </c>
      <c r="M88" s="496"/>
      <c r="N88" s="497"/>
      <c r="O88" s="489" t="s">
        <v>665</v>
      </c>
      <c r="P88" s="498">
        <v>44001</v>
      </c>
      <c r="Q88" s="7"/>
      <c r="R88" s="345" t="s">
        <v>3188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27" s="417" customFormat="1" ht="15" customHeight="1">
      <c r="A89" s="461">
        <v>52</v>
      </c>
      <c r="B89" s="462">
        <v>44001</v>
      </c>
      <c r="C89" s="463"/>
      <c r="D89" s="390" t="s">
        <v>3783</v>
      </c>
      <c r="E89" s="395" t="s">
        <v>602</v>
      </c>
      <c r="F89" s="395">
        <v>897.5</v>
      </c>
      <c r="G89" s="395">
        <v>869</v>
      </c>
      <c r="H89" s="395">
        <v>914</v>
      </c>
      <c r="I89" s="395" t="s">
        <v>3784</v>
      </c>
      <c r="J89" s="65" t="s">
        <v>3795</v>
      </c>
      <c r="K89" s="65">
        <f>M89*N89</f>
        <v>6187.5</v>
      </c>
      <c r="L89" s="391"/>
      <c r="M89" s="395">
        <f>H89-F89</f>
        <v>16.5</v>
      </c>
      <c r="N89" s="65">
        <v>375</v>
      </c>
      <c r="O89" s="65" t="s">
        <v>601</v>
      </c>
      <c r="P89" s="466">
        <v>44004</v>
      </c>
      <c r="Q89" s="7"/>
      <c r="R89" s="345" t="s">
        <v>604</v>
      </c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27" s="417" customFormat="1" ht="15" customHeight="1">
      <c r="A90" s="461">
        <v>53</v>
      </c>
      <c r="B90" s="462">
        <v>44004</v>
      </c>
      <c r="C90" s="463"/>
      <c r="D90" s="390" t="s">
        <v>3680</v>
      </c>
      <c r="E90" s="395" t="s">
        <v>3630</v>
      </c>
      <c r="F90" s="395">
        <v>10325</v>
      </c>
      <c r="G90" s="395">
        <v>10410</v>
      </c>
      <c r="H90" s="395">
        <v>10282.5</v>
      </c>
      <c r="I90" s="395">
        <v>10200</v>
      </c>
      <c r="J90" s="65" t="s">
        <v>3643</v>
      </c>
      <c r="K90" s="65">
        <f>M90*N90</f>
        <v>3187.5</v>
      </c>
      <c r="L90" s="391"/>
      <c r="M90" s="395">
        <f>F90-H90</f>
        <v>42.5</v>
      </c>
      <c r="N90" s="65">
        <v>75</v>
      </c>
      <c r="O90" s="65" t="s">
        <v>601</v>
      </c>
      <c r="P90" s="469">
        <v>44004</v>
      </c>
      <c r="Q90" s="7"/>
      <c r="R90" s="345" t="s">
        <v>3188</v>
      </c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27" s="417" customFormat="1" ht="15" customHeight="1">
      <c r="A91" s="461">
        <v>54</v>
      </c>
      <c r="B91" s="462">
        <v>44005</v>
      </c>
      <c r="C91" s="463"/>
      <c r="D91" s="390" t="s">
        <v>3697</v>
      </c>
      <c r="E91" s="395" t="s">
        <v>3630</v>
      </c>
      <c r="F91" s="395">
        <v>5960</v>
      </c>
      <c r="G91" s="395">
        <v>6130</v>
      </c>
      <c r="H91" s="395">
        <v>5870</v>
      </c>
      <c r="I91" s="395">
        <v>5600</v>
      </c>
      <c r="J91" s="65" t="s">
        <v>3682</v>
      </c>
      <c r="K91" s="65">
        <f t="shared" ref="K91" si="46">F91-H91</f>
        <v>90</v>
      </c>
      <c r="L91" s="391">
        <f t="shared" ref="L91" si="47">K91/F91</f>
        <v>1.5100671140939598E-2</v>
      </c>
      <c r="M91" s="464"/>
      <c r="N91" s="465"/>
      <c r="O91" s="65" t="s">
        <v>601</v>
      </c>
      <c r="P91" s="469">
        <v>44005</v>
      </c>
      <c r="Q91" s="7"/>
      <c r="R91" s="345" t="s">
        <v>604</v>
      </c>
      <c r="S91" s="437"/>
      <c r="T91" s="437"/>
      <c r="U91" s="437"/>
      <c r="V91" s="437"/>
      <c r="W91" s="437"/>
      <c r="X91" s="437"/>
      <c r="Y91" s="437"/>
      <c r="Z91" s="437"/>
      <c r="AA91" s="437"/>
    </row>
    <row r="92" spans="1:27" s="417" customFormat="1" ht="15" customHeight="1">
      <c r="A92" s="461">
        <v>55</v>
      </c>
      <c r="B92" s="462">
        <v>44005</v>
      </c>
      <c r="C92" s="463"/>
      <c r="D92" s="390" t="s">
        <v>47</v>
      </c>
      <c r="E92" s="395" t="s">
        <v>3630</v>
      </c>
      <c r="F92" s="395">
        <v>194.25</v>
      </c>
      <c r="G92" s="395">
        <v>201</v>
      </c>
      <c r="H92" s="395">
        <v>189.25</v>
      </c>
      <c r="I92" s="395" t="s">
        <v>3805</v>
      </c>
      <c r="J92" s="65" t="s">
        <v>3666</v>
      </c>
      <c r="K92" s="65">
        <f t="shared" ref="K92" si="48">F92-H92</f>
        <v>5</v>
      </c>
      <c r="L92" s="391">
        <f t="shared" ref="L92" si="49">K92/F92</f>
        <v>2.5740025740025738E-2</v>
      </c>
      <c r="M92" s="464"/>
      <c r="N92" s="465"/>
      <c r="O92" s="65" t="s">
        <v>601</v>
      </c>
      <c r="P92" s="466">
        <v>44006</v>
      </c>
      <c r="Q92" s="7"/>
      <c r="R92" s="345" t="s">
        <v>604</v>
      </c>
      <c r="S92" s="437"/>
      <c r="T92" s="437"/>
      <c r="U92" s="437"/>
      <c r="V92" s="437"/>
      <c r="W92" s="437"/>
      <c r="X92" s="437"/>
      <c r="Y92" s="437"/>
      <c r="Z92" s="437"/>
      <c r="AA92" s="437"/>
    </row>
    <row r="93" spans="1:27" s="417" customFormat="1" ht="15" customHeight="1">
      <c r="A93" s="492">
        <v>56</v>
      </c>
      <c r="B93" s="493">
        <v>44005</v>
      </c>
      <c r="C93" s="494"/>
      <c r="D93" s="485" t="s">
        <v>3680</v>
      </c>
      <c r="E93" s="486" t="s">
        <v>3630</v>
      </c>
      <c r="F93" s="486">
        <v>10362.5</v>
      </c>
      <c r="G93" s="486">
        <v>10455</v>
      </c>
      <c r="H93" s="486">
        <v>10442.5</v>
      </c>
      <c r="I93" s="486">
        <v>10200</v>
      </c>
      <c r="J93" s="489" t="s">
        <v>3806</v>
      </c>
      <c r="K93" s="489">
        <f>M93*N93</f>
        <v>-6000</v>
      </c>
      <c r="L93" s="495"/>
      <c r="M93" s="486">
        <f>F93-H93</f>
        <v>-80</v>
      </c>
      <c r="N93" s="489">
        <v>75</v>
      </c>
      <c r="O93" s="489" t="s">
        <v>665</v>
      </c>
      <c r="P93" s="499">
        <v>44005</v>
      </c>
      <c r="Q93" s="7"/>
      <c r="R93" s="345" t="s">
        <v>3188</v>
      </c>
      <c r="S93" s="437"/>
      <c r="T93" s="437"/>
      <c r="U93" s="437"/>
      <c r="V93" s="437"/>
      <c r="W93" s="437"/>
      <c r="X93" s="437"/>
      <c r="Y93" s="437"/>
      <c r="Z93" s="437"/>
      <c r="AA93" s="437"/>
    </row>
    <row r="94" spans="1:27" s="417" customFormat="1" ht="15" customHeight="1">
      <c r="A94" s="461">
        <v>57</v>
      </c>
      <c r="B94" s="462">
        <v>44006</v>
      </c>
      <c r="C94" s="463"/>
      <c r="D94" s="390" t="s">
        <v>3680</v>
      </c>
      <c r="E94" s="395" t="s">
        <v>3630</v>
      </c>
      <c r="F94" s="395">
        <v>10515</v>
      </c>
      <c r="G94" s="395">
        <v>10620</v>
      </c>
      <c r="H94" s="395">
        <v>10447.5</v>
      </c>
      <c r="I94" s="395">
        <v>10300</v>
      </c>
      <c r="J94" s="65" t="s">
        <v>3826</v>
      </c>
      <c r="K94" s="65">
        <f>M94*N94</f>
        <v>5062.5</v>
      </c>
      <c r="L94" s="391"/>
      <c r="M94" s="395">
        <f>F94-H94</f>
        <v>67.5</v>
      </c>
      <c r="N94" s="65">
        <v>75</v>
      </c>
      <c r="O94" s="65" t="s">
        <v>601</v>
      </c>
      <c r="P94" s="469">
        <v>44006</v>
      </c>
      <c r="Q94" s="7"/>
      <c r="R94" s="345" t="s">
        <v>604</v>
      </c>
      <c r="S94" s="437"/>
      <c r="T94" s="437"/>
      <c r="U94" s="437"/>
      <c r="V94" s="437"/>
      <c r="W94" s="437"/>
      <c r="X94" s="437"/>
      <c r="Y94" s="437"/>
      <c r="Z94" s="437"/>
      <c r="AA94" s="437"/>
    </row>
    <row r="95" spans="1:27" s="417" customFormat="1" ht="15" customHeight="1">
      <c r="A95" s="461">
        <v>58</v>
      </c>
      <c r="B95" s="462">
        <v>44006</v>
      </c>
      <c r="C95" s="463"/>
      <c r="D95" s="390" t="s">
        <v>39</v>
      </c>
      <c r="E95" s="395" t="s">
        <v>3630</v>
      </c>
      <c r="F95" s="395">
        <v>1307</v>
      </c>
      <c r="G95" s="395">
        <v>1355</v>
      </c>
      <c r="H95" s="395">
        <v>1282.5</v>
      </c>
      <c r="I95" s="395" t="s">
        <v>3827</v>
      </c>
      <c r="J95" s="65" t="s">
        <v>3828</v>
      </c>
      <c r="K95" s="65">
        <f t="shared" ref="K95" si="50">F95-H95</f>
        <v>24.5</v>
      </c>
      <c r="L95" s="391">
        <f t="shared" ref="L95" si="51">K95/F95</f>
        <v>1.8745218056618211E-2</v>
      </c>
      <c r="M95" s="464"/>
      <c r="N95" s="465"/>
      <c r="O95" s="65" t="s">
        <v>601</v>
      </c>
      <c r="P95" s="469">
        <v>44006</v>
      </c>
      <c r="Q95" s="7"/>
      <c r="R95" s="345" t="s">
        <v>604</v>
      </c>
      <c r="S95" s="437"/>
      <c r="T95" s="437"/>
      <c r="U95" s="437"/>
      <c r="V95" s="437"/>
      <c r="W95" s="437"/>
      <c r="X95" s="437"/>
      <c r="Y95" s="437"/>
      <c r="Z95" s="437"/>
      <c r="AA95" s="437"/>
    </row>
    <row r="96" spans="1:27" s="417" customFormat="1" ht="15" customHeight="1">
      <c r="A96" s="398">
        <v>59</v>
      </c>
      <c r="B96" s="422">
        <v>44006</v>
      </c>
      <c r="C96" s="379"/>
      <c r="D96" s="380" t="s">
        <v>3834</v>
      </c>
      <c r="E96" s="421" t="s">
        <v>602</v>
      </c>
      <c r="F96" s="421" t="s">
        <v>3835</v>
      </c>
      <c r="G96" s="403">
        <v>629</v>
      </c>
      <c r="H96" s="403"/>
      <c r="I96" s="421" t="s">
        <v>3836</v>
      </c>
      <c r="J96" s="402" t="s">
        <v>603</v>
      </c>
      <c r="K96" s="402"/>
      <c r="L96" s="382"/>
      <c r="M96" s="472"/>
      <c r="N96" s="473"/>
      <c r="O96" s="402"/>
      <c r="P96" s="482"/>
      <c r="Q96" s="7"/>
      <c r="R96" s="345" t="s">
        <v>604</v>
      </c>
      <c r="S96" s="437"/>
      <c r="T96" s="437"/>
      <c r="U96" s="437"/>
      <c r="V96" s="437"/>
      <c r="W96" s="437"/>
      <c r="X96" s="437"/>
      <c r="Y96" s="437"/>
      <c r="Z96" s="437"/>
      <c r="AA96" s="437"/>
    </row>
    <row r="97" spans="1:34" s="417" customFormat="1" ht="15" customHeight="1">
      <c r="A97" s="398">
        <v>60</v>
      </c>
      <c r="B97" s="422">
        <v>44006</v>
      </c>
      <c r="C97" s="379"/>
      <c r="D97" s="380" t="s">
        <v>137</v>
      </c>
      <c r="E97" s="421" t="s">
        <v>602</v>
      </c>
      <c r="F97" s="421" t="s">
        <v>3844</v>
      </c>
      <c r="G97" s="403">
        <v>925</v>
      </c>
      <c r="H97" s="403"/>
      <c r="I97" s="421">
        <v>1025</v>
      </c>
      <c r="J97" s="402" t="s">
        <v>603</v>
      </c>
      <c r="K97" s="402"/>
      <c r="L97" s="382"/>
      <c r="M97" s="472"/>
      <c r="N97" s="473"/>
      <c r="O97" s="402"/>
      <c r="P97" s="482"/>
      <c r="Q97" s="7"/>
      <c r="R97" s="345" t="s">
        <v>3188</v>
      </c>
      <c r="S97" s="437"/>
      <c r="T97" s="437"/>
      <c r="U97" s="437"/>
      <c r="V97" s="437"/>
      <c r="W97" s="437"/>
      <c r="X97" s="437"/>
      <c r="Y97" s="437"/>
      <c r="Z97" s="437"/>
      <c r="AA97" s="437"/>
    </row>
    <row r="98" spans="1:34" s="417" customFormat="1" ht="15" customHeight="1">
      <c r="A98" s="398">
        <v>61</v>
      </c>
      <c r="B98" s="422">
        <v>44006</v>
      </c>
      <c r="C98" s="379"/>
      <c r="D98" s="380" t="s">
        <v>183</v>
      </c>
      <c r="E98" s="421" t="s">
        <v>602</v>
      </c>
      <c r="F98" s="421" t="s">
        <v>3845</v>
      </c>
      <c r="G98" s="403">
        <v>840</v>
      </c>
      <c r="H98" s="403"/>
      <c r="I98" s="421" t="s">
        <v>3776</v>
      </c>
      <c r="J98" s="402" t="s">
        <v>603</v>
      </c>
      <c r="K98" s="402"/>
      <c r="L98" s="382"/>
      <c r="M98" s="472"/>
      <c r="N98" s="473"/>
      <c r="O98" s="402"/>
      <c r="P98" s="482"/>
      <c r="Q98" s="7"/>
      <c r="R98" s="345" t="s">
        <v>604</v>
      </c>
      <c r="S98" s="437"/>
      <c r="T98" s="437"/>
      <c r="U98" s="437"/>
      <c r="V98" s="437"/>
      <c r="W98" s="437"/>
      <c r="X98" s="437"/>
      <c r="Y98" s="437"/>
      <c r="Z98" s="437"/>
      <c r="AA98" s="437"/>
    </row>
    <row r="99" spans="1:34" s="417" customFormat="1" ht="15" customHeight="1">
      <c r="A99" s="398">
        <v>62</v>
      </c>
      <c r="B99" s="422"/>
      <c r="C99" s="379"/>
      <c r="D99" s="380"/>
      <c r="E99" s="421"/>
      <c r="F99" s="421"/>
      <c r="G99" s="403"/>
      <c r="H99" s="403"/>
      <c r="I99" s="421"/>
      <c r="J99" s="402"/>
      <c r="K99" s="402"/>
      <c r="L99" s="382"/>
      <c r="M99" s="472"/>
      <c r="N99" s="473"/>
      <c r="O99" s="402"/>
      <c r="P99" s="482"/>
      <c r="Q99" s="7"/>
      <c r="R99" s="345"/>
      <c r="S99" s="437"/>
      <c r="T99" s="437"/>
      <c r="U99" s="437"/>
      <c r="V99" s="437"/>
      <c r="W99" s="437"/>
      <c r="X99" s="437"/>
      <c r="Y99" s="437"/>
      <c r="Z99" s="437"/>
      <c r="AA99" s="437"/>
    </row>
    <row r="100" spans="1:34" ht="15" customHeight="1">
      <c r="A100" s="398">
        <v>63</v>
      </c>
      <c r="B100" s="422"/>
      <c r="C100" s="379"/>
      <c r="D100" s="428"/>
      <c r="E100" s="421"/>
      <c r="F100" s="467"/>
      <c r="G100" s="467"/>
      <c r="H100" s="467"/>
      <c r="I100" s="467"/>
      <c r="J100" s="468"/>
      <c r="K100" s="467"/>
      <c r="L100" s="467"/>
      <c r="M100" s="381"/>
      <c r="N100" s="383"/>
      <c r="O100" s="383"/>
      <c r="P100" s="384"/>
      <c r="Q100" s="11"/>
      <c r="R100" s="12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34" ht="44.25" customHeight="1">
      <c r="A101" s="23" t="s">
        <v>605</v>
      </c>
      <c r="B101" s="39"/>
      <c r="C101" s="39"/>
      <c r="D101" s="40"/>
      <c r="E101" s="36"/>
      <c r="F101" s="36"/>
      <c r="G101" s="35"/>
      <c r="H101" s="35"/>
      <c r="I101" s="36"/>
      <c r="J101" s="17"/>
      <c r="K101" s="80"/>
      <c r="L101" s="81"/>
      <c r="M101" s="80"/>
      <c r="N101" s="82"/>
      <c r="O101" s="80"/>
      <c r="P101" s="82"/>
      <c r="Q101" s="16"/>
      <c r="R101" s="12"/>
      <c r="S101" s="16"/>
      <c r="T101" s="16"/>
      <c r="U101" s="16"/>
      <c r="V101" s="16"/>
      <c r="W101" s="16"/>
      <c r="X101" s="16"/>
      <c r="Y101" s="16"/>
      <c r="Z101" s="5"/>
      <c r="AA101" s="5"/>
      <c r="AB101" s="5"/>
    </row>
    <row r="102" spans="1:34" s="6" customFormat="1">
      <c r="A102" s="29" t="s">
        <v>606</v>
      </c>
      <c r="B102" s="23"/>
      <c r="C102" s="23"/>
      <c r="D102" s="23"/>
      <c r="E102" s="5"/>
      <c r="F102" s="30" t="s">
        <v>607</v>
      </c>
      <c r="G102" s="41"/>
      <c r="H102" s="42"/>
      <c r="I102" s="83"/>
      <c r="J102" s="17"/>
      <c r="K102" s="84"/>
      <c r="L102" s="85"/>
      <c r="M102" s="86"/>
      <c r="N102" s="87"/>
      <c r="O102" s="88"/>
      <c r="P102" s="5"/>
      <c r="Q102" s="4"/>
      <c r="R102" s="12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9" customFormat="1" ht="14.25" customHeight="1">
      <c r="A103" s="29"/>
      <c r="B103" s="23"/>
      <c r="C103" s="23"/>
      <c r="D103" s="23"/>
      <c r="E103" s="32"/>
      <c r="F103" s="30" t="s">
        <v>609</v>
      </c>
      <c r="G103" s="41"/>
      <c r="H103" s="42"/>
      <c r="I103" s="83"/>
      <c r="J103" s="17"/>
      <c r="K103" s="84"/>
      <c r="L103" s="85"/>
      <c r="M103" s="86"/>
      <c r="N103" s="87"/>
      <c r="O103" s="88"/>
      <c r="P103" s="5"/>
      <c r="Q103" s="4"/>
      <c r="R103" s="12"/>
      <c r="S103" s="6"/>
      <c r="Y103" s="6"/>
      <c r="Z103" s="6"/>
    </row>
    <row r="104" spans="1:34" s="9" customFormat="1" ht="14.25" customHeight="1">
      <c r="A104" s="23"/>
      <c r="B104" s="23"/>
      <c r="C104" s="23"/>
      <c r="D104" s="23"/>
      <c r="E104" s="32"/>
      <c r="F104" s="17"/>
      <c r="G104" s="17"/>
      <c r="H104" s="31"/>
      <c r="I104" s="36"/>
      <c r="J104" s="72"/>
      <c r="K104" s="69"/>
      <c r="L104" s="70"/>
      <c r="M104" s="17"/>
      <c r="N104" s="73"/>
      <c r="O104" s="57"/>
      <c r="P104" s="8"/>
      <c r="Q104" s="4"/>
      <c r="R104" s="12"/>
      <c r="S104" s="6"/>
      <c r="Y104" s="6"/>
      <c r="Z104" s="6"/>
    </row>
    <row r="105" spans="1:34" s="9" customFormat="1" ht="13.8">
      <c r="A105" s="43" t="s">
        <v>616</v>
      </c>
      <c r="B105" s="43"/>
      <c r="C105" s="43"/>
      <c r="D105" s="43"/>
      <c r="E105" s="32"/>
      <c r="F105" s="17"/>
      <c r="G105" s="12"/>
      <c r="H105" s="17"/>
      <c r="I105" s="12"/>
      <c r="J105" s="89"/>
      <c r="K105" s="12"/>
      <c r="L105" s="12"/>
      <c r="M105" s="12"/>
      <c r="N105" s="12"/>
      <c r="O105" s="90"/>
      <c r="P105"/>
      <c r="Q105" s="4"/>
      <c r="R105" s="12"/>
      <c r="S105" s="6"/>
      <c r="Y105" s="6"/>
      <c r="Z105" s="6"/>
    </row>
    <row r="106" spans="1:34" s="9" customFormat="1" ht="39.6">
      <c r="A106" s="21" t="s">
        <v>16</v>
      </c>
      <c r="B106" s="21" t="s">
        <v>576</v>
      </c>
      <c r="C106" s="21"/>
      <c r="D106" s="22" t="s">
        <v>589</v>
      </c>
      <c r="E106" s="21" t="s">
        <v>590</v>
      </c>
      <c r="F106" s="21" t="s">
        <v>591</v>
      </c>
      <c r="G106" s="21" t="s">
        <v>611</v>
      </c>
      <c r="H106" s="21" t="s">
        <v>593</v>
      </c>
      <c r="I106" s="21" t="s">
        <v>594</v>
      </c>
      <c r="J106" s="20" t="s">
        <v>595</v>
      </c>
      <c r="K106" s="78" t="s">
        <v>617</v>
      </c>
      <c r="L106" s="78" t="s">
        <v>613</v>
      </c>
      <c r="M106" s="21" t="s">
        <v>614</v>
      </c>
      <c r="N106" s="20" t="s">
        <v>598</v>
      </c>
      <c r="O106" s="91" t="s">
        <v>599</v>
      </c>
      <c r="P106" s="5"/>
      <c r="Q106" s="4"/>
      <c r="R106" s="17"/>
      <c r="S106" s="6"/>
      <c r="Y106" s="6"/>
      <c r="Z106" s="6"/>
    </row>
    <row r="107" spans="1:34" s="9" customFormat="1" ht="13.8">
      <c r="A107" s="459">
        <v>1</v>
      </c>
      <c r="B107" s="449">
        <v>43986</v>
      </c>
      <c r="C107" s="449"/>
      <c r="D107" s="390" t="s">
        <v>3680</v>
      </c>
      <c r="E107" s="395" t="s">
        <v>3630</v>
      </c>
      <c r="F107" s="395">
        <v>10070</v>
      </c>
      <c r="G107" s="448">
        <v>10230</v>
      </c>
      <c r="H107" s="448">
        <v>9980</v>
      </c>
      <c r="I107" s="471" t="s">
        <v>3681</v>
      </c>
      <c r="J107" s="65" t="s">
        <v>3682</v>
      </c>
      <c r="K107" s="65">
        <f t="shared" ref="K107" si="52">L107*M107</f>
        <v>6750</v>
      </c>
      <c r="L107" s="65">
        <f>F107-H107</f>
        <v>90</v>
      </c>
      <c r="M107" s="65">
        <v>75</v>
      </c>
      <c r="N107" s="65" t="s">
        <v>601</v>
      </c>
      <c r="O107" s="500">
        <v>43986</v>
      </c>
      <c r="P107" s="404"/>
      <c r="Q107" s="404"/>
      <c r="R107" s="345" t="s">
        <v>604</v>
      </c>
      <c r="S107" s="40"/>
      <c r="Y107" s="6"/>
      <c r="Z107" s="6"/>
    </row>
    <row r="108" spans="1:34" s="9" customFormat="1" ht="13.8">
      <c r="A108" s="459">
        <v>2</v>
      </c>
      <c r="B108" s="449">
        <v>43987</v>
      </c>
      <c r="C108" s="456"/>
      <c r="D108" s="390" t="s">
        <v>3680</v>
      </c>
      <c r="E108" s="395" t="s">
        <v>3630</v>
      </c>
      <c r="F108" s="395">
        <v>10130</v>
      </c>
      <c r="G108" s="448">
        <v>10270</v>
      </c>
      <c r="H108" s="448">
        <v>10045</v>
      </c>
      <c r="I108" s="471" t="s">
        <v>3690</v>
      </c>
      <c r="J108" s="65" t="s">
        <v>3691</v>
      </c>
      <c r="K108" s="65">
        <f t="shared" ref="K108" si="53">L108*M108</f>
        <v>6375</v>
      </c>
      <c r="L108" s="65">
        <f>F108-H108</f>
        <v>85</v>
      </c>
      <c r="M108" s="65">
        <v>75</v>
      </c>
      <c r="N108" s="65" t="s">
        <v>601</v>
      </c>
      <c r="O108" s="500">
        <v>43987</v>
      </c>
      <c r="P108" s="404"/>
      <c r="Q108" s="404"/>
      <c r="R108" s="345" t="s">
        <v>604</v>
      </c>
      <c r="S108" s="40"/>
      <c r="Y108" s="6"/>
      <c r="Z108" s="6"/>
    </row>
    <row r="109" spans="1:34" s="9" customFormat="1" ht="13.8">
      <c r="A109" s="573">
        <v>3</v>
      </c>
      <c r="B109" s="583">
        <v>44006</v>
      </c>
      <c r="C109" s="553"/>
      <c r="D109" s="554" t="s">
        <v>3837</v>
      </c>
      <c r="E109" s="555" t="s">
        <v>3838</v>
      </c>
      <c r="F109" s="556">
        <v>10495</v>
      </c>
      <c r="G109" s="555">
        <v>10655</v>
      </c>
      <c r="H109" s="555">
        <v>10400</v>
      </c>
      <c r="I109" s="555">
        <v>10250</v>
      </c>
      <c r="J109" s="583" t="s">
        <v>3843</v>
      </c>
      <c r="K109" s="557" t="s">
        <v>3841</v>
      </c>
      <c r="L109" s="573">
        <v>5062.5</v>
      </c>
      <c r="M109" s="573">
        <v>75</v>
      </c>
      <c r="N109" s="573" t="s">
        <v>601</v>
      </c>
      <c r="O109" s="575">
        <v>44006</v>
      </c>
      <c r="P109" s="404"/>
      <c r="Q109" s="404"/>
      <c r="R109" s="345" t="s">
        <v>604</v>
      </c>
      <c r="S109" s="40"/>
      <c r="Y109" s="6"/>
      <c r="Z109" s="6"/>
    </row>
    <row r="110" spans="1:34" s="9" customFormat="1" ht="13.8">
      <c r="A110" s="574"/>
      <c r="B110" s="584"/>
      <c r="C110" s="553"/>
      <c r="D110" s="554" t="s">
        <v>3840</v>
      </c>
      <c r="E110" s="555" t="s">
        <v>3630</v>
      </c>
      <c r="F110" s="558" t="s">
        <v>3839</v>
      </c>
      <c r="G110" s="555"/>
      <c r="H110" s="555">
        <v>125</v>
      </c>
      <c r="I110" s="555"/>
      <c r="J110" s="584"/>
      <c r="K110" s="557" t="s">
        <v>3842</v>
      </c>
      <c r="L110" s="574"/>
      <c r="M110" s="574"/>
      <c r="N110" s="574"/>
      <c r="O110" s="576"/>
      <c r="P110" s="4"/>
      <c r="Q110" s="4"/>
      <c r="R110" s="436"/>
      <c r="S110" s="6"/>
      <c r="Y110" s="6"/>
      <c r="Z110" s="6"/>
    </row>
    <row r="111" spans="1:34" s="9" customFormat="1" ht="13.8">
      <c r="A111" s="581"/>
      <c r="B111" s="582"/>
      <c r="C111" s="450"/>
      <c r="D111" s="401"/>
      <c r="E111" s="451"/>
      <c r="F111" s="452"/>
      <c r="G111" s="451"/>
      <c r="H111" s="451"/>
      <c r="I111" s="451"/>
      <c r="J111" s="582"/>
      <c r="K111" s="453"/>
      <c r="L111" s="577"/>
      <c r="M111" s="577"/>
      <c r="N111" s="577"/>
      <c r="O111" s="579"/>
      <c r="P111" s="4"/>
      <c r="Q111" s="4"/>
      <c r="R111" s="436"/>
      <c r="S111" s="6"/>
      <c r="Y111" s="6"/>
      <c r="Z111" s="6"/>
    </row>
    <row r="112" spans="1:34" s="9" customFormat="1" ht="13.8">
      <c r="A112" s="581"/>
      <c r="B112" s="582"/>
      <c r="C112" s="450"/>
      <c r="D112" s="401"/>
      <c r="E112" s="451"/>
      <c r="F112" s="454"/>
      <c r="G112" s="451"/>
      <c r="H112" s="451"/>
      <c r="I112" s="451"/>
      <c r="J112" s="582"/>
      <c r="K112" s="453"/>
      <c r="L112" s="578"/>
      <c r="M112" s="578"/>
      <c r="N112" s="578"/>
      <c r="O112" s="580"/>
      <c r="P112" s="4"/>
      <c r="Q112" s="4"/>
      <c r="R112" s="436"/>
      <c r="S112" s="6"/>
      <c r="Y112" s="6"/>
      <c r="Z112" s="6"/>
    </row>
    <row r="113" spans="1:34" s="9" customFormat="1" ht="13.8">
      <c r="A113" s="429"/>
      <c r="B113" s="430"/>
      <c r="C113" s="430"/>
      <c r="D113" s="431"/>
      <c r="E113" s="429"/>
      <c r="F113" s="432"/>
      <c r="G113" s="429"/>
      <c r="H113" s="429"/>
      <c r="I113" s="429"/>
      <c r="J113" s="433"/>
      <c r="K113" s="433"/>
      <c r="L113" s="434"/>
      <c r="M113" s="433"/>
      <c r="N113" s="433"/>
      <c r="O113" s="435"/>
      <c r="P113" s="4"/>
      <c r="Q113" s="4"/>
      <c r="R113" s="94"/>
      <c r="S113" s="6"/>
      <c r="Y113" s="6"/>
      <c r="Z113" s="6"/>
    </row>
    <row r="114" spans="1:34" s="9" customFormat="1" ht="13.8">
      <c r="A114" s="385"/>
      <c r="B114" s="386"/>
      <c r="C114" s="386"/>
      <c r="D114" s="387"/>
      <c r="E114" s="385"/>
      <c r="F114" s="396"/>
      <c r="G114" s="385"/>
      <c r="H114" s="385"/>
      <c r="I114" s="385"/>
      <c r="J114" s="386"/>
      <c r="K114" s="80"/>
      <c r="L114" s="385"/>
      <c r="M114" s="385"/>
      <c r="N114" s="385"/>
      <c r="O114" s="397"/>
      <c r="P114" s="4"/>
      <c r="Q114" s="4"/>
      <c r="R114" s="94"/>
      <c r="S114" s="6"/>
      <c r="Y114" s="6"/>
      <c r="Z114" s="6"/>
    </row>
    <row r="115" spans="1:34" s="6" customFormat="1">
      <c r="A115" s="44"/>
      <c r="B115" s="45"/>
      <c r="C115" s="46"/>
      <c r="D115" s="47"/>
      <c r="E115" s="48"/>
      <c r="F115" s="49"/>
      <c r="G115" s="49"/>
      <c r="H115" s="49"/>
      <c r="I115" s="49"/>
      <c r="J115" s="17"/>
      <c r="K115" s="92"/>
      <c r="L115" s="92"/>
      <c r="M115" s="17"/>
      <c r="N115" s="16"/>
      <c r="O115" s="93"/>
      <c r="P115" s="5"/>
      <c r="Q115" s="4"/>
      <c r="R115" s="1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3.8">
      <c r="A116" s="50" t="s">
        <v>618</v>
      </c>
      <c r="B116" s="50"/>
      <c r="C116" s="50"/>
      <c r="D116" s="50"/>
      <c r="E116" s="51"/>
      <c r="F116" s="49"/>
      <c r="G116" s="49"/>
      <c r="H116" s="49"/>
      <c r="I116" s="49"/>
      <c r="J116" s="53"/>
      <c r="K116" s="12"/>
      <c r="L116" s="12"/>
      <c r="M116" s="12"/>
      <c r="N116" s="11"/>
      <c r="O116" s="53"/>
      <c r="P116" s="5"/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39.6">
      <c r="A117" s="21" t="s">
        <v>16</v>
      </c>
      <c r="B117" s="21" t="s">
        <v>576</v>
      </c>
      <c r="C117" s="21"/>
      <c r="D117" s="22" t="s">
        <v>589</v>
      </c>
      <c r="E117" s="21" t="s">
        <v>590</v>
      </c>
      <c r="F117" s="21" t="s">
        <v>591</v>
      </c>
      <c r="G117" s="52" t="s">
        <v>611</v>
      </c>
      <c r="H117" s="21" t="s">
        <v>593</v>
      </c>
      <c r="I117" s="21" t="s">
        <v>594</v>
      </c>
      <c r="J117" s="20" t="s">
        <v>595</v>
      </c>
      <c r="K117" s="20" t="s">
        <v>619</v>
      </c>
      <c r="L117" s="78" t="s">
        <v>613</v>
      </c>
      <c r="M117" s="21" t="s">
        <v>614</v>
      </c>
      <c r="N117" s="21" t="s">
        <v>598</v>
      </c>
      <c r="O117" s="22" t="s">
        <v>599</v>
      </c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40" customFormat="1" ht="13.8">
      <c r="A118" s="459">
        <v>1</v>
      </c>
      <c r="B118" s="449">
        <v>43983</v>
      </c>
      <c r="C118" s="449"/>
      <c r="D118" s="390" t="s">
        <v>3650</v>
      </c>
      <c r="E118" s="395" t="s">
        <v>602</v>
      </c>
      <c r="F118" s="395">
        <v>80.5</v>
      </c>
      <c r="G118" s="448">
        <v>40</v>
      </c>
      <c r="H118" s="448">
        <v>93.5</v>
      </c>
      <c r="I118" s="471" t="s">
        <v>3651</v>
      </c>
      <c r="J118" s="65" t="s">
        <v>3631</v>
      </c>
      <c r="K118" s="65">
        <f t="shared" ref="K118" si="54">L118*M118</f>
        <v>975</v>
      </c>
      <c r="L118" s="65">
        <f t="shared" ref="L118" si="55">H118-F118</f>
        <v>13</v>
      </c>
      <c r="M118" s="65">
        <v>75</v>
      </c>
      <c r="N118" s="65" t="s">
        <v>601</v>
      </c>
      <c r="O118" s="470">
        <v>43983</v>
      </c>
      <c r="P118" s="404"/>
      <c r="Q118" s="404"/>
      <c r="R118" s="345" t="s">
        <v>604</v>
      </c>
      <c r="Z118" s="417"/>
      <c r="AA118" s="417"/>
      <c r="AB118" s="417"/>
      <c r="AC118" s="417"/>
      <c r="AD118" s="417"/>
      <c r="AE118" s="417"/>
      <c r="AF118" s="417"/>
      <c r="AG118" s="417"/>
      <c r="AH118" s="417"/>
    </row>
    <row r="119" spans="1:34" s="40" customFormat="1" ht="13.8">
      <c r="A119" s="483">
        <v>2</v>
      </c>
      <c r="B119" s="484">
        <v>43983</v>
      </c>
      <c r="C119" s="484"/>
      <c r="D119" s="485" t="s">
        <v>3652</v>
      </c>
      <c r="E119" s="486" t="s">
        <v>602</v>
      </c>
      <c r="F119" s="486">
        <v>67</v>
      </c>
      <c r="G119" s="487">
        <v>40</v>
      </c>
      <c r="H119" s="487">
        <v>40</v>
      </c>
      <c r="I119" s="488" t="s">
        <v>3653</v>
      </c>
      <c r="J119" s="489" t="s">
        <v>3660</v>
      </c>
      <c r="K119" s="489">
        <f t="shared" ref="K119" si="56">L119*M119</f>
        <v>-2025</v>
      </c>
      <c r="L119" s="489">
        <f t="shared" ref="L119" si="57">H119-F119</f>
        <v>-27</v>
      </c>
      <c r="M119" s="489">
        <v>75</v>
      </c>
      <c r="N119" s="489" t="s">
        <v>665</v>
      </c>
      <c r="O119" s="490">
        <v>43984</v>
      </c>
      <c r="P119" s="404"/>
      <c r="Q119" s="404"/>
      <c r="R119" s="345" t="s">
        <v>604</v>
      </c>
      <c r="Z119" s="417"/>
      <c r="AA119" s="417"/>
      <c r="AB119" s="417"/>
      <c r="AC119" s="417"/>
      <c r="AD119" s="417"/>
      <c r="AE119" s="417"/>
      <c r="AF119" s="417"/>
      <c r="AG119" s="417"/>
      <c r="AH119" s="417"/>
    </row>
    <row r="120" spans="1:34" s="40" customFormat="1" ht="13.8">
      <c r="A120" s="483">
        <v>3</v>
      </c>
      <c r="B120" s="484">
        <v>43984</v>
      </c>
      <c r="C120" s="484"/>
      <c r="D120" s="485" t="s">
        <v>3650</v>
      </c>
      <c r="E120" s="486" t="s">
        <v>602</v>
      </c>
      <c r="F120" s="486">
        <v>52</v>
      </c>
      <c r="G120" s="487">
        <v>15</v>
      </c>
      <c r="H120" s="487">
        <v>15</v>
      </c>
      <c r="I120" s="488" t="s">
        <v>3659</v>
      </c>
      <c r="J120" s="489" t="s">
        <v>3689</v>
      </c>
      <c r="K120" s="489">
        <f t="shared" ref="K120" si="58">L120*M120</f>
        <v>-2775</v>
      </c>
      <c r="L120" s="489">
        <f t="shared" ref="L120" si="59">H120-F120</f>
        <v>-37</v>
      </c>
      <c r="M120" s="489">
        <v>75</v>
      </c>
      <c r="N120" s="489" t="s">
        <v>665</v>
      </c>
      <c r="O120" s="490">
        <v>43989</v>
      </c>
      <c r="P120" s="404"/>
      <c r="Q120" s="404"/>
      <c r="R120" s="345" t="s">
        <v>604</v>
      </c>
      <c r="Z120" s="417"/>
      <c r="AA120" s="417"/>
      <c r="AB120" s="417"/>
      <c r="AC120" s="417"/>
      <c r="AD120" s="417"/>
      <c r="AE120" s="417"/>
      <c r="AF120" s="417"/>
      <c r="AG120" s="417"/>
      <c r="AH120" s="417"/>
    </row>
    <row r="121" spans="1:34" s="40" customFormat="1" ht="13.8">
      <c r="A121" s="459">
        <v>4</v>
      </c>
      <c r="B121" s="449">
        <v>43985</v>
      </c>
      <c r="C121" s="449"/>
      <c r="D121" s="390" t="s">
        <v>3674</v>
      </c>
      <c r="E121" s="395" t="s">
        <v>602</v>
      </c>
      <c r="F121" s="395">
        <v>3.2</v>
      </c>
      <c r="G121" s="448">
        <v>1.4</v>
      </c>
      <c r="H121" s="448">
        <v>4.0999999999999996</v>
      </c>
      <c r="I121" s="471" t="s">
        <v>3675</v>
      </c>
      <c r="J121" s="65" t="s">
        <v>3676</v>
      </c>
      <c r="K121" s="65">
        <f t="shared" ref="K121" si="60">L121*M121</f>
        <v>2249.9999999999986</v>
      </c>
      <c r="L121" s="65">
        <f t="shared" ref="L121" si="61">H121-F121</f>
        <v>0.89999999999999947</v>
      </c>
      <c r="M121" s="65">
        <v>2500</v>
      </c>
      <c r="N121" s="65" t="s">
        <v>601</v>
      </c>
      <c r="O121" s="470">
        <v>43985</v>
      </c>
      <c r="P121" s="404"/>
      <c r="Q121" s="404"/>
      <c r="R121" s="345" t="s">
        <v>604</v>
      </c>
      <c r="Z121" s="417"/>
      <c r="AA121" s="417"/>
      <c r="AB121" s="417"/>
      <c r="AC121" s="417"/>
      <c r="AD121" s="417"/>
      <c r="AE121" s="417"/>
      <c r="AF121" s="417"/>
      <c r="AG121" s="417"/>
      <c r="AH121" s="417"/>
    </row>
    <row r="122" spans="1:34" s="40" customFormat="1" ht="13.8">
      <c r="A122" s="459">
        <v>5</v>
      </c>
      <c r="B122" s="449">
        <v>43986</v>
      </c>
      <c r="C122" s="449"/>
      <c r="D122" s="390" t="s">
        <v>3683</v>
      </c>
      <c r="E122" s="395" t="s">
        <v>602</v>
      </c>
      <c r="F122" s="395">
        <v>280</v>
      </c>
      <c r="G122" s="448">
        <v>90</v>
      </c>
      <c r="H122" s="448">
        <v>325</v>
      </c>
      <c r="I122" s="471" t="s">
        <v>3684</v>
      </c>
      <c r="J122" s="65" t="s">
        <v>3685</v>
      </c>
      <c r="K122" s="65">
        <f t="shared" ref="K122:K123" si="62">L122*M122</f>
        <v>900</v>
      </c>
      <c r="L122" s="65">
        <f t="shared" ref="L122:L123" si="63">H122-F122</f>
        <v>45</v>
      </c>
      <c r="M122" s="65">
        <v>20</v>
      </c>
      <c r="N122" s="65" t="s">
        <v>601</v>
      </c>
      <c r="O122" s="500">
        <v>43986</v>
      </c>
      <c r="P122" s="404"/>
      <c r="Q122" s="404"/>
      <c r="R122" s="345" t="s">
        <v>604</v>
      </c>
      <c r="Z122" s="417"/>
      <c r="AA122" s="417"/>
      <c r="AB122" s="417"/>
      <c r="AC122" s="417"/>
      <c r="AD122" s="417"/>
      <c r="AE122" s="417"/>
      <c r="AF122" s="417"/>
      <c r="AG122" s="417"/>
      <c r="AH122" s="417"/>
    </row>
    <row r="123" spans="1:34" s="40" customFormat="1" ht="13.8">
      <c r="A123" s="459">
        <v>6</v>
      </c>
      <c r="B123" s="449">
        <v>43987</v>
      </c>
      <c r="C123" s="449"/>
      <c r="D123" s="390" t="s">
        <v>3674</v>
      </c>
      <c r="E123" s="395" t="s">
        <v>602</v>
      </c>
      <c r="F123" s="395">
        <v>3</v>
      </c>
      <c r="G123" s="448">
        <v>1.4</v>
      </c>
      <c r="H123" s="448">
        <v>3.65</v>
      </c>
      <c r="I123" s="471" t="s">
        <v>3675</v>
      </c>
      <c r="J123" s="65" t="s">
        <v>3707</v>
      </c>
      <c r="K123" s="65">
        <f t="shared" si="62"/>
        <v>1624.9999999999998</v>
      </c>
      <c r="L123" s="65">
        <f t="shared" si="63"/>
        <v>0.64999999999999991</v>
      </c>
      <c r="M123" s="65">
        <v>2500</v>
      </c>
      <c r="N123" s="65" t="s">
        <v>601</v>
      </c>
      <c r="O123" s="470">
        <v>43985</v>
      </c>
      <c r="P123" s="404"/>
      <c r="Q123" s="404"/>
      <c r="R123" s="345" t="s">
        <v>604</v>
      </c>
      <c r="Z123" s="417"/>
      <c r="AA123" s="417"/>
      <c r="AB123" s="417"/>
      <c r="AC123" s="417"/>
      <c r="AD123" s="417"/>
      <c r="AE123" s="417"/>
      <c r="AF123" s="417"/>
      <c r="AG123" s="417"/>
      <c r="AH123" s="417"/>
    </row>
    <row r="124" spans="1:34" s="40" customFormat="1" ht="13.8">
      <c r="A124" s="483">
        <v>7</v>
      </c>
      <c r="B124" s="484">
        <v>43987</v>
      </c>
      <c r="C124" s="484"/>
      <c r="D124" s="485" t="s">
        <v>3683</v>
      </c>
      <c r="E124" s="486" t="s">
        <v>602</v>
      </c>
      <c r="F124" s="486">
        <v>265</v>
      </c>
      <c r="G124" s="487">
        <v>90</v>
      </c>
      <c r="H124" s="487">
        <v>72.5</v>
      </c>
      <c r="I124" s="488" t="s">
        <v>3694</v>
      </c>
      <c r="J124" s="489" t="s">
        <v>3696</v>
      </c>
      <c r="K124" s="489">
        <f t="shared" ref="K124:K125" si="64">L124*M124</f>
        <v>-3850</v>
      </c>
      <c r="L124" s="489">
        <f t="shared" ref="L124:L125" si="65">H124-F124</f>
        <v>-192.5</v>
      </c>
      <c r="M124" s="489">
        <v>20</v>
      </c>
      <c r="N124" s="489" t="s">
        <v>665</v>
      </c>
      <c r="O124" s="490">
        <v>43989</v>
      </c>
      <c r="P124" s="404"/>
      <c r="Q124" s="404"/>
      <c r="R124" s="345" t="s">
        <v>604</v>
      </c>
      <c r="Z124" s="417"/>
      <c r="AA124" s="417"/>
      <c r="AB124" s="417"/>
      <c r="AC124" s="417"/>
      <c r="AD124" s="417"/>
      <c r="AE124" s="417"/>
      <c r="AF124" s="417"/>
      <c r="AG124" s="417"/>
      <c r="AH124" s="417"/>
    </row>
    <row r="125" spans="1:34" s="40" customFormat="1" ht="13.8">
      <c r="A125" s="459">
        <v>8</v>
      </c>
      <c r="B125" s="449">
        <v>43991</v>
      </c>
      <c r="C125" s="449"/>
      <c r="D125" s="390" t="s">
        <v>3708</v>
      </c>
      <c r="E125" s="395" t="s">
        <v>602</v>
      </c>
      <c r="F125" s="395">
        <v>225</v>
      </c>
      <c r="G125" s="448"/>
      <c r="H125" s="448">
        <v>295</v>
      </c>
      <c r="I125" s="471" t="s">
        <v>3694</v>
      </c>
      <c r="J125" s="65" t="s">
        <v>776</v>
      </c>
      <c r="K125" s="65">
        <f t="shared" si="64"/>
        <v>1400</v>
      </c>
      <c r="L125" s="65">
        <f t="shared" si="65"/>
        <v>70</v>
      </c>
      <c r="M125" s="65">
        <v>20</v>
      </c>
      <c r="N125" s="65" t="s">
        <v>601</v>
      </c>
      <c r="O125" s="500">
        <v>43991</v>
      </c>
      <c r="P125" s="404"/>
      <c r="Q125" s="404"/>
      <c r="R125" s="345" t="s">
        <v>604</v>
      </c>
      <c r="Z125" s="417"/>
      <c r="AA125" s="417"/>
      <c r="AB125" s="417"/>
      <c r="AC125" s="417"/>
      <c r="AD125" s="417"/>
      <c r="AE125" s="417"/>
      <c r="AF125" s="417"/>
      <c r="AG125" s="417"/>
      <c r="AH125" s="417"/>
    </row>
    <row r="126" spans="1:34" s="40" customFormat="1" ht="13.8">
      <c r="A126" s="459">
        <v>9</v>
      </c>
      <c r="B126" s="449">
        <v>43992</v>
      </c>
      <c r="C126" s="449"/>
      <c r="D126" s="390" t="s">
        <v>3721</v>
      </c>
      <c r="E126" s="395" t="s">
        <v>602</v>
      </c>
      <c r="F126" s="395">
        <v>63</v>
      </c>
      <c r="G126" s="448">
        <v>18</v>
      </c>
      <c r="H126" s="448">
        <v>77</v>
      </c>
      <c r="I126" s="471" t="s">
        <v>3722</v>
      </c>
      <c r="J126" s="65" t="s">
        <v>3657</v>
      </c>
      <c r="K126" s="65">
        <f t="shared" ref="K126" si="66">L126*M126</f>
        <v>1050</v>
      </c>
      <c r="L126" s="65">
        <f t="shared" ref="L126" si="67">H126-F126</f>
        <v>14</v>
      </c>
      <c r="M126" s="65">
        <v>75</v>
      </c>
      <c r="N126" s="65" t="s">
        <v>601</v>
      </c>
      <c r="O126" s="500">
        <v>43992</v>
      </c>
      <c r="P126" s="404"/>
      <c r="Q126" s="404"/>
      <c r="R126" s="345" t="s">
        <v>604</v>
      </c>
      <c r="Z126" s="417"/>
      <c r="AA126" s="417"/>
      <c r="AB126" s="417"/>
      <c r="AC126" s="417"/>
      <c r="AD126" s="417"/>
      <c r="AE126" s="417"/>
      <c r="AF126" s="417"/>
      <c r="AG126" s="417"/>
      <c r="AH126" s="417"/>
    </row>
    <row r="127" spans="1:34" s="40" customFormat="1" ht="13.8">
      <c r="A127" s="459">
        <v>10</v>
      </c>
      <c r="B127" s="449">
        <v>43992</v>
      </c>
      <c r="C127" s="449"/>
      <c r="D127" s="390" t="s">
        <v>3723</v>
      </c>
      <c r="E127" s="395" t="s">
        <v>602</v>
      </c>
      <c r="F127" s="395">
        <v>39.5</v>
      </c>
      <c r="G127" s="448"/>
      <c r="H127" s="448">
        <v>52.5</v>
      </c>
      <c r="I127" s="471"/>
      <c r="J127" s="65" t="s">
        <v>3631</v>
      </c>
      <c r="K127" s="65">
        <f t="shared" ref="K127" si="68">L127*M127</f>
        <v>975</v>
      </c>
      <c r="L127" s="65">
        <f t="shared" ref="L127" si="69">H127-F127</f>
        <v>13</v>
      </c>
      <c r="M127" s="65">
        <v>75</v>
      </c>
      <c r="N127" s="65" t="s">
        <v>601</v>
      </c>
      <c r="O127" s="500">
        <v>43992</v>
      </c>
      <c r="P127" s="404"/>
      <c r="Q127" s="404"/>
      <c r="R127" s="345" t="s">
        <v>604</v>
      </c>
      <c r="Z127" s="417"/>
      <c r="AA127" s="417"/>
      <c r="AB127" s="417"/>
      <c r="AC127" s="417"/>
      <c r="AD127" s="417"/>
      <c r="AE127" s="417"/>
      <c r="AF127" s="417"/>
      <c r="AG127" s="417"/>
      <c r="AH127" s="417"/>
    </row>
    <row r="128" spans="1:34" s="40" customFormat="1" ht="13.8">
      <c r="A128" s="459">
        <v>11</v>
      </c>
      <c r="B128" s="449">
        <v>43992</v>
      </c>
      <c r="C128" s="449"/>
      <c r="D128" s="390" t="s">
        <v>3723</v>
      </c>
      <c r="E128" s="395" t="s">
        <v>602</v>
      </c>
      <c r="F128" s="395">
        <v>31</v>
      </c>
      <c r="G128" s="448"/>
      <c r="H128" s="448">
        <v>41</v>
      </c>
      <c r="I128" s="471"/>
      <c r="J128" s="65" t="s">
        <v>3646</v>
      </c>
      <c r="K128" s="65">
        <f t="shared" ref="K128" si="70">L128*M128</f>
        <v>750</v>
      </c>
      <c r="L128" s="65">
        <f t="shared" ref="L128" si="71">H128-F128</f>
        <v>10</v>
      </c>
      <c r="M128" s="65">
        <v>75</v>
      </c>
      <c r="N128" s="65" t="s">
        <v>601</v>
      </c>
      <c r="O128" s="500">
        <v>43992</v>
      </c>
      <c r="P128" s="404"/>
      <c r="Q128" s="404"/>
      <c r="R128" s="345" t="s">
        <v>604</v>
      </c>
      <c r="Z128" s="417"/>
      <c r="AA128" s="417"/>
      <c r="AB128" s="417"/>
      <c r="AC128" s="417"/>
      <c r="AD128" s="417"/>
      <c r="AE128" s="417"/>
      <c r="AF128" s="417"/>
      <c r="AG128" s="417"/>
      <c r="AH128" s="417"/>
    </row>
    <row r="129" spans="1:34" s="40" customFormat="1" ht="13.8">
      <c r="A129" s="459">
        <v>12</v>
      </c>
      <c r="B129" s="449">
        <v>43992</v>
      </c>
      <c r="C129" s="449"/>
      <c r="D129" s="390" t="s">
        <v>3723</v>
      </c>
      <c r="E129" s="395" t="s">
        <v>602</v>
      </c>
      <c r="F129" s="395">
        <v>31</v>
      </c>
      <c r="G129" s="448"/>
      <c r="H129" s="448">
        <v>41</v>
      </c>
      <c r="I129" s="471"/>
      <c r="J129" s="65" t="s">
        <v>3646</v>
      </c>
      <c r="K129" s="65">
        <f t="shared" ref="K129:K131" si="72">L129*M129</f>
        <v>750</v>
      </c>
      <c r="L129" s="65">
        <f t="shared" ref="L129:L131" si="73">H129-F129</f>
        <v>10</v>
      </c>
      <c r="M129" s="65">
        <v>75</v>
      </c>
      <c r="N129" s="65" t="s">
        <v>601</v>
      </c>
      <c r="O129" s="500">
        <v>43992</v>
      </c>
      <c r="P129" s="404"/>
      <c r="Q129" s="404"/>
      <c r="R129" s="345" t="s">
        <v>604</v>
      </c>
      <c r="Z129" s="417"/>
      <c r="AA129" s="417"/>
      <c r="AB129" s="417"/>
      <c r="AC129" s="417"/>
      <c r="AD129" s="417"/>
      <c r="AE129" s="417"/>
      <c r="AF129" s="417"/>
      <c r="AG129" s="417"/>
      <c r="AH129" s="417"/>
    </row>
    <row r="130" spans="1:34" s="40" customFormat="1" ht="13.8">
      <c r="A130" s="459">
        <v>13</v>
      </c>
      <c r="B130" s="449">
        <v>43993</v>
      </c>
      <c r="C130" s="456"/>
      <c r="D130" s="390" t="s">
        <v>3708</v>
      </c>
      <c r="E130" s="395" t="s">
        <v>602</v>
      </c>
      <c r="F130" s="395">
        <v>120</v>
      </c>
      <c r="G130" s="448"/>
      <c r="H130" s="448">
        <v>175</v>
      </c>
      <c r="I130" s="471" t="s">
        <v>3726</v>
      </c>
      <c r="J130" s="65" t="s">
        <v>725</v>
      </c>
      <c r="K130" s="65">
        <f t="shared" si="72"/>
        <v>1100</v>
      </c>
      <c r="L130" s="65">
        <f t="shared" si="73"/>
        <v>55</v>
      </c>
      <c r="M130" s="65">
        <v>20</v>
      </c>
      <c r="N130" s="65" t="s">
        <v>601</v>
      </c>
      <c r="O130" s="500">
        <v>43993</v>
      </c>
      <c r="P130" s="404"/>
      <c r="Q130" s="404"/>
      <c r="R130" s="345" t="s">
        <v>604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3.8">
      <c r="A131" s="459">
        <v>14</v>
      </c>
      <c r="B131" s="449">
        <v>43993</v>
      </c>
      <c r="C131" s="449"/>
      <c r="D131" s="390" t="s">
        <v>3725</v>
      </c>
      <c r="E131" s="395" t="s">
        <v>602</v>
      </c>
      <c r="F131" s="395">
        <v>3.5</v>
      </c>
      <c r="G131" s="448">
        <v>1.4</v>
      </c>
      <c r="H131" s="448">
        <v>4.4000000000000004</v>
      </c>
      <c r="I131" s="471" t="s">
        <v>3728</v>
      </c>
      <c r="J131" s="65" t="s">
        <v>3727</v>
      </c>
      <c r="K131" s="65">
        <f t="shared" si="72"/>
        <v>2250.0000000000009</v>
      </c>
      <c r="L131" s="65">
        <f t="shared" si="73"/>
        <v>0.90000000000000036</v>
      </c>
      <c r="M131" s="65">
        <v>2500</v>
      </c>
      <c r="N131" s="65" t="s">
        <v>601</v>
      </c>
      <c r="O131" s="500">
        <v>43993</v>
      </c>
      <c r="P131" s="404"/>
      <c r="Q131" s="404"/>
      <c r="R131" s="345" t="s">
        <v>604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3.8">
      <c r="A132" s="459">
        <v>15</v>
      </c>
      <c r="B132" s="449">
        <v>43993</v>
      </c>
      <c r="C132" s="449"/>
      <c r="D132" s="390" t="s">
        <v>3729</v>
      </c>
      <c r="E132" s="395" t="s">
        <v>602</v>
      </c>
      <c r="F132" s="395">
        <v>27</v>
      </c>
      <c r="G132" s="448">
        <v>19</v>
      </c>
      <c r="H132" s="448">
        <v>30.5</v>
      </c>
      <c r="I132" s="471" t="s">
        <v>3730</v>
      </c>
      <c r="J132" s="65" t="s">
        <v>3734</v>
      </c>
      <c r="K132" s="65">
        <f t="shared" ref="K132" si="74">L132*M132</f>
        <v>1767.5</v>
      </c>
      <c r="L132" s="65">
        <f t="shared" ref="L132" si="75">H132-F132</f>
        <v>3.5</v>
      </c>
      <c r="M132" s="65">
        <v>505</v>
      </c>
      <c r="N132" s="65" t="s">
        <v>601</v>
      </c>
      <c r="O132" s="500">
        <v>43993</v>
      </c>
      <c r="P132" s="404"/>
      <c r="Q132" s="404"/>
      <c r="R132" s="345" t="s">
        <v>604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3.8">
      <c r="A133" s="459">
        <v>16</v>
      </c>
      <c r="B133" s="449">
        <v>43994</v>
      </c>
      <c r="C133" s="449"/>
      <c r="D133" s="390" t="s">
        <v>3742</v>
      </c>
      <c r="E133" s="395" t="s">
        <v>602</v>
      </c>
      <c r="F133" s="395">
        <v>127.5</v>
      </c>
      <c r="G133" s="448">
        <v>60</v>
      </c>
      <c r="H133" s="448">
        <v>147.5</v>
      </c>
      <c r="I133" s="471" t="s">
        <v>3747</v>
      </c>
      <c r="J133" s="65" t="s">
        <v>3687</v>
      </c>
      <c r="K133" s="65">
        <f t="shared" ref="K133" si="76">L133*M133</f>
        <v>1500</v>
      </c>
      <c r="L133" s="65">
        <f t="shared" ref="L133" si="77">H133-F133</f>
        <v>20</v>
      </c>
      <c r="M133" s="65">
        <v>75</v>
      </c>
      <c r="N133" s="65" t="s">
        <v>601</v>
      </c>
      <c r="O133" s="500">
        <v>43994</v>
      </c>
      <c r="P133" s="404"/>
      <c r="Q133" s="404"/>
      <c r="R133" s="345" t="s">
        <v>604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3.8">
      <c r="A134" s="459">
        <v>17</v>
      </c>
      <c r="B134" s="449">
        <v>43994</v>
      </c>
      <c r="C134" s="449"/>
      <c r="D134" s="390" t="s">
        <v>3743</v>
      </c>
      <c r="E134" s="395" t="s">
        <v>602</v>
      </c>
      <c r="F134" s="395">
        <v>400</v>
      </c>
      <c r="G134" s="448">
        <v>250</v>
      </c>
      <c r="H134" s="448">
        <v>470</v>
      </c>
      <c r="I134" s="471" t="s">
        <v>3744</v>
      </c>
      <c r="J134" s="65" t="s">
        <v>776</v>
      </c>
      <c r="K134" s="65">
        <f t="shared" ref="K134:K135" si="78">L134*M134</f>
        <v>1400</v>
      </c>
      <c r="L134" s="65">
        <f t="shared" ref="L134:L135" si="79">H134-F134</f>
        <v>70</v>
      </c>
      <c r="M134" s="65">
        <v>20</v>
      </c>
      <c r="N134" s="65" t="s">
        <v>601</v>
      </c>
      <c r="O134" s="500">
        <v>43994</v>
      </c>
      <c r="P134" s="404"/>
      <c r="Q134" s="404"/>
      <c r="R134" s="345" t="s">
        <v>604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3.8">
      <c r="A135" s="483">
        <v>18</v>
      </c>
      <c r="B135" s="484">
        <v>43994</v>
      </c>
      <c r="C135" s="484"/>
      <c r="D135" s="485" t="s">
        <v>3725</v>
      </c>
      <c r="E135" s="486" t="s">
        <v>602</v>
      </c>
      <c r="F135" s="486">
        <v>4.2</v>
      </c>
      <c r="G135" s="487">
        <v>2.4</v>
      </c>
      <c r="H135" s="487">
        <v>2.6</v>
      </c>
      <c r="I135" s="488" t="s">
        <v>3748</v>
      </c>
      <c r="J135" s="489" t="s">
        <v>3760</v>
      </c>
      <c r="K135" s="489">
        <f t="shared" si="78"/>
        <v>-4000</v>
      </c>
      <c r="L135" s="489">
        <f t="shared" si="79"/>
        <v>-1.6</v>
      </c>
      <c r="M135" s="489">
        <v>2500</v>
      </c>
      <c r="N135" s="489" t="s">
        <v>665</v>
      </c>
      <c r="O135" s="490">
        <v>43998</v>
      </c>
      <c r="P135" s="404"/>
      <c r="Q135" s="404"/>
      <c r="R135" s="345" t="s">
        <v>604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3.8">
      <c r="A136" s="459">
        <v>19</v>
      </c>
      <c r="B136" s="449">
        <v>43994</v>
      </c>
      <c r="C136" s="449"/>
      <c r="D136" s="390" t="s">
        <v>3745</v>
      </c>
      <c r="E136" s="395" t="s">
        <v>602</v>
      </c>
      <c r="F136" s="395">
        <v>390</v>
      </c>
      <c r="G136" s="448">
        <v>250</v>
      </c>
      <c r="H136" s="448">
        <v>450</v>
      </c>
      <c r="I136" s="471" t="s">
        <v>3744</v>
      </c>
      <c r="J136" s="65" t="s">
        <v>3149</v>
      </c>
      <c r="K136" s="65">
        <f t="shared" ref="K136:K140" si="80">L136*M136</f>
        <v>1200</v>
      </c>
      <c r="L136" s="65">
        <f t="shared" ref="L136:L140" si="81">H136-F136</f>
        <v>60</v>
      </c>
      <c r="M136" s="65">
        <v>20</v>
      </c>
      <c r="N136" s="65" t="s">
        <v>601</v>
      </c>
      <c r="O136" s="500">
        <v>43994</v>
      </c>
      <c r="P136" s="404"/>
      <c r="Q136" s="404"/>
      <c r="R136" s="345" t="s">
        <v>604</v>
      </c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3.8">
      <c r="A137" s="483">
        <v>20</v>
      </c>
      <c r="B137" s="484">
        <v>43994</v>
      </c>
      <c r="C137" s="484"/>
      <c r="D137" s="485" t="s">
        <v>3742</v>
      </c>
      <c r="E137" s="486" t="s">
        <v>602</v>
      </c>
      <c r="F137" s="486">
        <v>132.5</v>
      </c>
      <c r="G137" s="487">
        <v>60</v>
      </c>
      <c r="H137" s="487">
        <v>87.5</v>
      </c>
      <c r="I137" s="488" t="s">
        <v>3746</v>
      </c>
      <c r="J137" s="489" t="s">
        <v>3758</v>
      </c>
      <c r="K137" s="489">
        <f t="shared" si="80"/>
        <v>-3375</v>
      </c>
      <c r="L137" s="489">
        <f t="shared" si="81"/>
        <v>-45</v>
      </c>
      <c r="M137" s="489">
        <v>75</v>
      </c>
      <c r="N137" s="489" t="s">
        <v>665</v>
      </c>
      <c r="O137" s="531">
        <v>43994</v>
      </c>
      <c r="P137" s="404"/>
      <c r="Q137" s="404"/>
      <c r="R137" s="345" t="s">
        <v>604</v>
      </c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3.8">
      <c r="A138" s="483">
        <v>21</v>
      </c>
      <c r="B138" s="484">
        <v>43994</v>
      </c>
      <c r="C138" s="484"/>
      <c r="D138" s="485" t="s">
        <v>3745</v>
      </c>
      <c r="E138" s="486" t="s">
        <v>602</v>
      </c>
      <c r="F138" s="486">
        <v>390</v>
      </c>
      <c r="G138" s="487">
        <v>250</v>
      </c>
      <c r="H138" s="487">
        <v>250</v>
      </c>
      <c r="I138" s="488" t="s">
        <v>3744</v>
      </c>
      <c r="J138" s="489" t="s">
        <v>3759</v>
      </c>
      <c r="K138" s="489">
        <f t="shared" si="80"/>
        <v>-2800</v>
      </c>
      <c r="L138" s="489">
        <f t="shared" si="81"/>
        <v>-140</v>
      </c>
      <c r="M138" s="489">
        <v>20</v>
      </c>
      <c r="N138" s="489" t="s">
        <v>665</v>
      </c>
      <c r="O138" s="531">
        <v>43994</v>
      </c>
      <c r="P138" s="404"/>
      <c r="Q138" s="404"/>
      <c r="R138" s="345" t="s">
        <v>604</v>
      </c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s="40" customFormat="1" ht="13.8">
      <c r="A139" s="483">
        <v>22</v>
      </c>
      <c r="B139" s="484">
        <v>43997</v>
      </c>
      <c r="C139" s="484"/>
      <c r="D139" s="485" t="s">
        <v>3755</v>
      </c>
      <c r="E139" s="486" t="s">
        <v>602</v>
      </c>
      <c r="F139" s="486">
        <v>22.5</v>
      </c>
      <c r="G139" s="487">
        <v>14</v>
      </c>
      <c r="H139" s="487">
        <v>13.5</v>
      </c>
      <c r="I139" s="488" t="s">
        <v>3756</v>
      </c>
      <c r="J139" s="489" t="s">
        <v>3671</v>
      </c>
      <c r="K139" s="489">
        <f t="shared" si="80"/>
        <v>-4545</v>
      </c>
      <c r="L139" s="489">
        <f t="shared" si="81"/>
        <v>-9</v>
      </c>
      <c r="M139" s="489">
        <v>505</v>
      </c>
      <c r="N139" s="489" t="s">
        <v>665</v>
      </c>
      <c r="O139" s="490">
        <v>43998</v>
      </c>
      <c r="P139" s="404"/>
      <c r="Q139" s="404"/>
      <c r="R139" s="345" t="s">
        <v>604</v>
      </c>
      <c r="Z139" s="417"/>
      <c r="AA139" s="417"/>
      <c r="AB139" s="417"/>
      <c r="AC139" s="417"/>
      <c r="AD139" s="417"/>
      <c r="AE139" s="417"/>
      <c r="AF139" s="417"/>
      <c r="AG139" s="417"/>
      <c r="AH139" s="417"/>
    </row>
    <row r="140" spans="1:34" s="40" customFormat="1" ht="13.8">
      <c r="A140" s="459">
        <v>23</v>
      </c>
      <c r="B140" s="449">
        <v>43998</v>
      </c>
      <c r="C140" s="449"/>
      <c r="D140" s="390" t="s">
        <v>3766</v>
      </c>
      <c r="E140" s="395" t="s">
        <v>602</v>
      </c>
      <c r="F140" s="395">
        <v>285</v>
      </c>
      <c r="G140" s="448"/>
      <c r="H140" s="448">
        <v>337.5</v>
      </c>
      <c r="I140" s="471" t="s">
        <v>3767</v>
      </c>
      <c r="J140" s="65" t="s">
        <v>3667</v>
      </c>
      <c r="K140" s="65">
        <f t="shared" si="80"/>
        <v>1050</v>
      </c>
      <c r="L140" s="65">
        <f t="shared" si="81"/>
        <v>52.5</v>
      </c>
      <c r="M140" s="65">
        <v>20</v>
      </c>
      <c r="N140" s="65" t="s">
        <v>601</v>
      </c>
      <c r="O140" s="470">
        <v>43999</v>
      </c>
      <c r="P140" s="404"/>
      <c r="Q140" s="404"/>
      <c r="R140" s="345" t="s">
        <v>604</v>
      </c>
      <c r="Z140" s="417"/>
      <c r="AA140" s="417"/>
      <c r="AB140" s="417"/>
      <c r="AC140" s="417"/>
      <c r="AD140" s="417"/>
      <c r="AE140" s="417"/>
      <c r="AF140" s="417"/>
      <c r="AG140" s="417"/>
      <c r="AH140" s="417"/>
    </row>
    <row r="141" spans="1:34" s="40" customFormat="1" ht="13.8">
      <c r="A141" s="459">
        <v>24</v>
      </c>
      <c r="B141" s="449">
        <v>43999</v>
      </c>
      <c r="C141" s="449"/>
      <c r="D141" s="390" t="s">
        <v>3769</v>
      </c>
      <c r="E141" s="395" t="s">
        <v>602</v>
      </c>
      <c r="F141" s="395">
        <v>320</v>
      </c>
      <c r="G141" s="448">
        <v>95</v>
      </c>
      <c r="H141" s="448">
        <v>365</v>
      </c>
      <c r="I141" s="471" t="s">
        <v>3767</v>
      </c>
      <c r="J141" s="65" t="s">
        <v>3685</v>
      </c>
      <c r="K141" s="65">
        <f t="shared" ref="K141:K142" si="82">L141*M141</f>
        <v>900</v>
      </c>
      <c r="L141" s="65">
        <f t="shared" ref="L141:L142" si="83">H141-F141</f>
        <v>45</v>
      </c>
      <c r="M141" s="65">
        <v>20</v>
      </c>
      <c r="N141" s="65" t="s">
        <v>601</v>
      </c>
      <c r="O141" s="500">
        <v>43999</v>
      </c>
      <c r="P141" s="404"/>
      <c r="Q141" s="404"/>
      <c r="R141" s="345" t="s">
        <v>604</v>
      </c>
      <c r="Z141" s="417"/>
      <c r="AA141" s="417"/>
      <c r="AB141" s="417"/>
      <c r="AC141" s="417"/>
      <c r="AD141" s="417"/>
      <c r="AE141" s="417"/>
      <c r="AF141" s="417"/>
      <c r="AG141" s="417"/>
      <c r="AH141" s="417"/>
    </row>
    <row r="142" spans="1:34" s="40" customFormat="1" ht="13.8">
      <c r="A142" s="483">
        <v>25</v>
      </c>
      <c r="B142" s="484">
        <v>44000</v>
      </c>
      <c r="C142" s="484"/>
      <c r="D142" s="485" t="s">
        <v>3769</v>
      </c>
      <c r="E142" s="486" t="s">
        <v>602</v>
      </c>
      <c r="F142" s="486">
        <v>300</v>
      </c>
      <c r="G142" s="487">
        <v>95</v>
      </c>
      <c r="H142" s="487">
        <v>175</v>
      </c>
      <c r="I142" s="488" t="s">
        <v>3767</v>
      </c>
      <c r="J142" s="489" t="s">
        <v>3779</v>
      </c>
      <c r="K142" s="489">
        <f t="shared" si="82"/>
        <v>-2500</v>
      </c>
      <c r="L142" s="489">
        <f t="shared" si="83"/>
        <v>-125</v>
      </c>
      <c r="M142" s="489">
        <v>20</v>
      </c>
      <c r="N142" s="489" t="s">
        <v>665</v>
      </c>
      <c r="O142" s="531">
        <v>44000</v>
      </c>
      <c r="P142" s="404"/>
      <c r="Q142" s="404"/>
      <c r="R142" s="345" t="s">
        <v>604</v>
      </c>
      <c r="Z142" s="417"/>
      <c r="AA142" s="417"/>
      <c r="AB142" s="417"/>
      <c r="AC142" s="417"/>
      <c r="AD142" s="417"/>
      <c r="AE142" s="417"/>
      <c r="AF142" s="417"/>
      <c r="AG142" s="417"/>
      <c r="AH142" s="417"/>
    </row>
    <row r="143" spans="1:34" s="40" customFormat="1" ht="13.8">
      <c r="A143" s="483">
        <v>26</v>
      </c>
      <c r="B143" s="484">
        <v>44004</v>
      </c>
      <c r="C143" s="484"/>
      <c r="D143" s="485" t="s">
        <v>3796</v>
      </c>
      <c r="E143" s="486" t="s">
        <v>602</v>
      </c>
      <c r="F143" s="486">
        <v>132.5</v>
      </c>
      <c r="G143" s="487">
        <v>85</v>
      </c>
      <c r="H143" s="487">
        <v>85</v>
      </c>
      <c r="I143" s="488" t="s">
        <v>3797</v>
      </c>
      <c r="J143" s="489" t="s">
        <v>3809</v>
      </c>
      <c r="K143" s="489">
        <f t="shared" ref="K143" si="84">L143*M143</f>
        <v>-3562.5</v>
      </c>
      <c r="L143" s="489">
        <f t="shared" ref="L143" si="85">H143-F143</f>
        <v>-47.5</v>
      </c>
      <c r="M143" s="489">
        <v>75</v>
      </c>
      <c r="N143" s="489" t="s">
        <v>665</v>
      </c>
      <c r="O143" s="531">
        <v>44005</v>
      </c>
      <c r="P143" s="404"/>
      <c r="Q143" s="404"/>
      <c r="R143" s="345" t="s">
        <v>604</v>
      </c>
      <c r="Z143" s="417"/>
      <c r="AA143" s="417"/>
      <c r="AB143" s="417"/>
      <c r="AC143" s="417"/>
      <c r="AD143" s="417"/>
      <c r="AE143" s="417"/>
      <c r="AF143" s="417"/>
      <c r="AG143" s="417"/>
      <c r="AH143" s="417"/>
    </row>
    <row r="144" spans="1:34" s="40" customFormat="1" ht="13.8">
      <c r="A144" s="483">
        <v>27</v>
      </c>
      <c r="B144" s="484">
        <v>44004</v>
      </c>
      <c r="C144" s="484"/>
      <c r="D144" s="485" t="s">
        <v>3798</v>
      </c>
      <c r="E144" s="486" t="s">
        <v>602</v>
      </c>
      <c r="F144" s="486">
        <v>385</v>
      </c>
      <c r="G144" s="487">
        <v>195</v>
      </c>
      <c r="H144" s="487">
        <v>195</v>
      </c>
      <c r="I144" s="488" t="s">
        <v>3799</v>
      </c>
      <c r="J144" s="489" t="s">
        <v>3810</v>
      </c>
      <c r="K144" s="489">
        <f t="shared" ref="K144" si="86">L144*M144</f>
        <v>-3800</v>
      </c>
      <c r="L144" s="489">
        <f t="shared" ref="L144" si="87">H144-F144</f>
        <v>-190</v>
      </c>
      <c r="M144" s="489">
        <v>20</v>
      </c>
      <c r="N144" s="489" t="s">
        <v>665</v>
      </c>
      <c r="O144" s="531">
        <v>44005</v>
      </c>
      <c r="P144" s="404"/>
      <c r="Q144" s="404"/>
      <c r="R144" s="345" t="s">
        <v>604</v>
      </c>
      <c r="Z144" s="417"/>
      <c r="AA144" s="417"/>
      <c r="AB144" s="417"/>
      <c r="AC144" s="417"/>
      <c r="AD144" s="417"/>
      <c r="AE144" s="417"/>
      <c r="AF144" s="417"/>
      <c r="AG144" s="417"/>
      <c r="AH144" s="417"/>
    </row>
    <row r="145" spans="1:34" s="40" customFormat="1" ht="13.8">
      <c r="A145" s="458"/>
      <c r="B145" s="456"/>
      <c r="C145" s="456"/>
      <c r="D145" s="380"/>
      <c r="E145" s="421"/>
      <c r="F145" s="421"/>
      <c r="G145" s="457"/>
      <c r="H145" s="457"/>
      <c r="I145" s="509"/>
      <c r="J145" s="402"/>
      <c r="K145" s="402"/>
      <c r="L145" s="402"/>
      <c r="M145" s="402"/>
      <c r="N145" s="402"/>
      <c r="O145" s="510"/>
      <c r="P145" s="404"/>
      <c r="Q145" s="404"/>
      <c r="R145" s="345"/>
      <c r="Z145" s="417"/>
      <c r="AA145" s="417"/>
      <c r="AB145" s="417"/>
      <c r="AC145" s="417"/>
      <c r="AD145" s="417"/>
      <c r="AE145" s="417"/>
      <c r="AF145" s="417"/>
      <c r="AG145" s="417"/>
      <c r="AH145" s="417"/>
    </row>
    <row r="146" spans="1:34" s="40" customFormat="1" ht="13.8">
      <c r="A146" s="458"/>
      <c r="B146" s="456"/>
      <c r="C146" s="456"/>
      <c r="D146" s="380"/>
      <c r="E146" s="421"/>
      <c r="F146" s="421"/>
      <c r="G146" s="457"/>
      <c r="H146" s="457"/>
      <c r="I146" s="421"/>
      <c r="J146" s="383"/>
      <c r="K146" s="383"/>
      <c r="L146" s="383"/>
      <c r="M146" s="383"/>
      <c r="N146" s="383"/>
      <c r="O146" s="399"/>
      <c r="P146" s="404"/>
      <c r="Q146" s="404"/>
      <c r="R146" s="345"/>
      <c r="Z146" s="417"/>
      <c r="AA146" s="417"/>
      <c r="AB146" s="417"/>
      <c r="AC146" s="417"/>
      <c r="AD146" s="417"/>
      <c r="AE146" s="417"/>
      <c r="AF146" s="417"/>
      <c r="AG146" s="417"/>
      <c r="AH146" s="417"/>
    </row>
    <row r="147" spans="1:34" s="40" customFormat="1" ht="13.8">
      <c r="A147" s="385"/>
      <c r="B147" s="386"/>
      <c r="C147" s="386"/>
      <c r="D147" s="387"/>
      <c r="E147" s="385"/>
      <c r="F147" s="418"/>
      <c r="G147" s="385"/>
      <c r="H147" s="385"/>
      <c r="I147" s="385"/>
      <c r="J147" s="386"/>
      <c r="K147" s="419"/>
      <c r="L147" s="385"/>
      <c r="M147" s="385"/>
      <c r="N147" s="385"/>
      <c r="O147" s="420"/>
      <c r="P147" s="404"/>
      <c r="Q147" s="404"/>
      <c r="R147" s="345"/>
      <c r="Z147" s="417"/>
      <c r="AA147" s="417"/>
      <c r="AB147" s="417"/>
      <c r="AC147" s="417"/>
      <c r="AD147" s="417"/>
      <c r="AE147" s="417"/>
      <c r="AF147" s="417"/>
      <c r="AG147" s="417"/>
      <c r="AH147" s="417"/>
    </row>
    <row r="148" spans="1:34" ht="13.8">
      <c r="A148" s="101" t="s">
        <v>620</v>
      </c>
      <c r="B148" s="102"/>
      <c r="C148" s="102"/>
      <c r="D148" s="103"/>
      <c r="E148" s="34"/>
      <c r="F148" s="32"/>
      <c r="G148" s="32"/>
      <c r="H148" s="74"/>
      <c r="I148" s="121"/>
      <c r="J148" s="122"/>
      <c r="K148" s="17"/>
      <c r="L148" s="17"/>
      <c r="M148" s="17"/>
      <c r="N148" s="11"/>
      <c r="O148" s="53"/>
      <c r="Q148" s="97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34" ht="39.6">
      <c r="A149" s="20" t="s">
        <v>16</v>
      </c>
      <c r="B149" s="21" t="s">
        <v>576</v>
      </c>
      <c r="C149" s="21"/>
      <c r="D149" s="22" t="s">
        <v>589</v>
      </c>
      <c r="E149" s="21" t="s">
        <v>590</v>
      </c>
      <c r="F149" s="21" t="s">
        <v>591</v>
      </c>
      <c r="G149" s="21" t="s">
        <v>592</v>
      </c>
      <c r="H149" s="21" t="s">
        <v>593</v>
      </c>
      <c r="I149" s="21" t="s">
        <v>594</v>
      </c>
      <c r="J149" s="20" t="s">
        <v>595</v>
      </c>
      <c r="K149" s="21" t="s">
        <v>596</v>
      </c>
      <c r="L149" s="21" t="s">
        <v>597</v>
      </c>
      <c r="M149" s="21" t="s">
        <v>598</v>
      </c>
      <c r="N149" s="22" t="s">
        <v>599</v>
      </c>
      <c r="O149" s="21" t="s">
        <v>600</v>
      </c>
      <c r="P149" s="99"/>
      <c r="Q149" s="11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34" s="8" customFormat="1">
      <c r="A150" s="405"/>
      <c r="B150" s="406"/>
      <c r="C150" s="407"/>
      <c r="D150" s="408"/>
      <c r="E150" s="409"/>
      <c r="F150" s="409"/>
      <c r="G150" s="410"/>
      <c r="H150" s="410"/>
      <c r="I150" s="409"/>
      <c r="J150" s="411"/>
      <c r="K150" s="412"/>
      <c r="L150" s="413"/>
      <c r="M150" s="414"/>
      <c r="N150" s="415"/>
      <c r="O150" s="416"/>
      <c r="P150" s="125"/>
      <c r="Q150"/>
      <c r="R150" s="96"/>
      <c r="T150" s="57"/>
      <c r="U150" s="57"/>
      <c r="V150" s="57"/>
      <c r="W150" s="57"/>
      <c r="X150" s="57"/>
      <c r="Y150" s="57"/>
      <c r="Z150" s="57"/>
    </row>
    <row r="151" spans="1:34">
      <c r="A151" s="23" t="s">
        <v>605</v>
      </c>
      <c r="B151" s="23"/>
      <c r="C151" s="23"/>
      <c r="D151" s="23"/>
      <c r="E151" s="5"/>
      <c r="F151" s="30" t="s">
        <v>607</v>
      </c>
      <c r="G151" s="83"/>
      <c r="H151" s="83"/>
      <c r="I151" s="38"/>
      <c r="J151" s="86"/>
      <c r="K151" s="84"/>
      <c r="L151" s="85"/>
      <c r="M151" s="86"/>
      <c r="N151" s="87"/>
      <c r="O151" s="126"/>
      <c r="P151" s="11"/>
      <c r="Q151" s="16"/>
      <c r="R151" s="98"/>
      <c r="S151" s="16"/>
      <c r="T151" s="16"/>
      <c r="U151" s="16"/>
      <c r="V151" s="16"/>
      <c r="W151" s="16"/>
      <c r="X151" s="16"/>
      <c r="Y151" s="16"/>
    </row>
    <row r="152" spans="1:34">
      <c r="A152" s="29" t="s">
        <v>606</v>
      </c>
      <c r="B152" s="23"/>
      <c r="C152" s="23"/>
      <c r="D152" s="23"/>
      <c r="E152" s="32"/>
      <c r="F152" s="30" t="s">
        <v>609</v>
      </c>
      <c r="G152" s="12"/>
      <c r="H152" s="12"/>
      <c r="I152" s="12"/>
      <c r="J152" s="53"/>
      <c r="K152" s="12"/>
      <c r="L152" s="12"/>
      <c r="M152" s="12"/>
      <c r="N152" s="11"/>
      <c r="O152" s="53"/>
      <c r="Q152" s="7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34">
      <c r="A153" s="29"/>
      <c r="B153" s="23"/>
      <c r="C153" s="23"/>
      <c r="D153" s="23"/>
      <c r="E153" s="32"/>
      <c r="F153" s="30"/>
      <c r="G153" s="12"/>
      <c r="H153" s="12"/>
      <c r="I153" s="12"/>
      <c r="J153" s="53"/>
      <c r="K153" s="12"/>
      <c r="L153" s="12"/>
      <c r="M153" s="12"/>
      <c r="N153" s="11"/>
      <c r="O153" s="53"/>
      <c r="Q153" s="7"/>
      <c r="R153" s="83"/>
      <c r="S153" s="16"/>
      <c r="T153" s="16"/>
      <c r="U153" s="16"/>
      <c r="V153" s="16"/>
      <c r="W153" s="16"/>
      <c r="X153" s="16"/>
      <c r="Y153" s="16"/>
      <c r="Z153" s="16"/>
    </row>
    <row r="154" spans="1:34">
      <c r="A154" s="29"/>
      <c r="B154" s="23"/>
      <c r="C154" s="23"/>
      <c r="D154" s="23"/>
      <c r="E154" s="32"/>
      <c r="F154" s="30"/>
      <c r="G154" s="12"/>
      <c r="H154" s="12"/>
      <c r="I154" s="12"/>
      <c r="J154" s="53"/>
      <c r="K154" s="12"/>
      <c r="L154" s="12"/>
      <c r="M154" s="12"/>
      <c r="N154" s="11"/>
      <c r="O154" s="53"/>
      <c r="Q154" s="7"/>
      <c r="R154" s="83"/>
      <c r="S154" s="16"/>
      <c r="T154" s="16"/>
      <c r="U154" s="16"/>
      <c r="V154" s="16"/>
      <c r="W154" s="16"/>
      <c r="X154" s="16"/>
      <c r="Y154" s="16"/>
      <c r="Z154" s="16"/>
    </row>
    <row r="155" spans="1:34">
      <c r="A155" s="29"/>
      <c r="B155" s="23"/>
      <c r="C155" s="23"/>
      <c r="D155" s="23"/>
      <c r="E155" s="32"/>
      <c r="F155" s="30"/>
      <c r="G155" s="41"/>
      <c r="H155" s="42"/>
      <c r="I155" s="83"/>
      <c r="J155" s="17"/>
      <c r="K155" s="84"/>
      <c r="L155" s="85"/>
      <c r="M155" s="86"/>
      <c r="N155" s="87"/>
      <c r="O155" s="88"/>
      <c r="P155" s="5"/>
      <c r="Q155" s="11"/>
      <c r="R155" s="83"/>
      <c r="S155" s="16"/>
      <c r="T155" s="16"/>
      <c r="U155" s="16"/>
      <c r="V155" s="16"/>
      <c r="W155" s="16"/>
      <c r="X155" s="16"/>
      <c r="Y155" s="16"/>
      <c r="Z155" s="16"/>
    </row>
    <row r="156" spans="1:34">
      <c r="A156" s="37"/>
      <c r="B156" s="45"/>
      <c r="C156" s="104"/>
      <c r="D156" s="6"/>
      <c r="E156" s="38"/>
      <c r="F156" s="83"/>
      <c r="G156" s="41"/>
      <c r="H156" s="42"/>
      <c r="I156" s="83"/>
      <c r="J156" s="17"/>
      <c r="K156" s="84"/>
      <c r="L156" s="85"/>
      <c r="M156" s="86"/>
      <c r="N156" s="87"/>
      <c r="O156" s="88"/>
      <c r="P156" s="5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4" ht="13.8">
      <c r="A157" s="5"/>
      <c r="B157" s="105" t="s">
        <v>621</v>
      </c>
      <c r="C157" s="105"/>
      <c r="D157" s="105"/>
      <c r="E157" s="105"/>
      <c r="F157" s="17"/>
      <c r="G157" s="17"/>
      <c r="H157" s="106"/>
      <c r="I157" s="17"/>
      <c r="J157" s="75"/>
      <c r="K157" s="76"/>
      <c r="L157" s="17"/>
      <c r="M157" s="17"/>
      <c r="N157" s="16"/>
      <c r="O157" s="100"/>
      <c r="P157" s="7"/>
      <c r="Q157" s="11"/>
      <c r="R157" s="143"/>
      <c r="S157" s="16"/>
      <c r="T157" s="16"/>
      <c r="U157" s="16"/>
      <c r="V157" s="16"/>
      <c r="W157" s="16"/>
      <c r="X157" s="16"/>
      <c r="Y157" s="16"/>
      <c r="Z157" s="16"/>
    </row>
    <row r="158" spans="1:34" ht="39.6">
      <c r="A158" s="20" t="s">
        <v>16</v>
      </c>
      <c r="B158" s="21" t="s">
        <v>576</v>
      </c>
      <c r="C158" s="21"/>
      <c r="D158" s="22" t="s">
        <v>589</v>
      </c>
      <c r="E158" s="21" t="s">
        <v>590</v>
      </c>
      <c r="F158" s="21" t="s">
        <v>591</v>
      </c>
      <c r="G158" s="21" t="s">
        <v>622</v>
      </c>
      <c r="H158" s="21" t="s">
        <v>623</v>
      </c>
      <c r="I158" s="21" t="s">
        <v>594</v>
      </c>
      <c r="J158" s="61" t="s">
        <v>595</v>
      </c>
      <c r="K158" s="21" t="s">
        <v>596</v>
      </c>
      <c r="L158" s="21" t="s">
        <v>597</v>
      </c>
      <c r="M158" s="21" t="s">
        <v>598</v>
      </c>
      <c r="N158" s="22" t="s">
        <v>599</v>
      </c>
      <c r="O158" s="100"/>
      <c r="P158" s="7"/>
      <c r="Q158" s="11"/>
      <c r="R158" s="143"/>
      <c r="S158" s="16"/>
      <c r="T158" s="16"/>
      <c r="U158" s="16"/>
      <c r="V158" s="16"/>
      <c r="W158" s="16"/>
      <c r="X158" s="16"/>
      <c r="Y158" s="16"/>
      <c r="Z158" s="16"/>
    </row>
    <row r="159" spans="1:34">
      <c r="A159" s="204">
        <v>1</v>
      </c>
      <c r="B159" s="107">
        <v>41579</v>
      </c>
      <c r="C159" s="107"/>
      <c r="D159" s="108" t="s">
        <v>624</v>
      </c>
      <c r="E159" s="109" t="s">
        <v>625</v>
      </c>
      <c r="F159" s="110">
        <v>82</v>
      </c>
      <c r="G159" s="109" t="s">
        <v>626</v>
      </c>
      <c r="H159" s="109">
        <v>100</v>
      </c>
      <c r="I159" s="127">
        <v>100</v>
      </c>
      <c r="J159" s="128" t="s">
        <v>627</v>
      </c>
      <c r="K159" s="129">
        <f t="shared" ref="K159:K190" si="88">H159-F159</f>
        <v>18</v>
      </c>
      <c r="L159" s="130">
        <f t="shared" ref="L159:L190" si="89">K159/F159</f>
        <v>0.21951219512195122</v>
      </c>
      <c r="M159" s="131" t="s">
        <v>601</v>
      </c>
      <c r="N159" s="132">
        <v>42657</v>
      </c>
      <c r="O159" s="53"/>
      <c r="P159" s="11"/>
      <c r="Q159" s="16"/>
      <c r="R159" s="143"/>
      <c r="S159" s="16"/>
      <c r="T159" s="16"/>
      <c r="U159" s="16"/>
      <c r="V159" s="16"/>
      <c r="W159" s="16"/>
      <c r="X159" s="16"/>
      <c r="Y159" s="16"/>
      <c r="Z159" s="16"/>
    </row>
    <row r="160" spans="1:34">
      <c r="A160" s="204">
        <v>2</v>
      </c>
      <c r="B160" s="107">
        <v>41794</v>
      </c>
      <c r="C160" s="107"/>
      <c r="D160" s="108" t="s">
        <v>628</v>
      </c>
      <c r="E160" s="109" t="s">
        <v>602</v>
      </c>
      <c r="F160" s="110">
        <v>257</v>
      </c>
      <c r="G160" s="109" t="s">
        <v>626</v>
      </c>
      <c r="H160" s="109">
        <v>300</v>
      </c>
      <c r="I160" s="127">
        <v>300</v>
      </c>
      <c r="J160" s="128" t="s">
        <v>627</v>
      </c>
      <c r="K160" s="129">
        <f t="shared" si="88"/>
        <v>43</v>
      </c>
      <c r="L160" s="130">
        <f t="shared" si="89"/>
        <v>0.16731517509727625</v>
      </c>
      <c r="M160" s="131" t="s">
        <v>601</v>
      </c>
      <c r="N160" s="132">
        <v>41822</v>
      </c>
      <c r="O160" s="53"/>
      <c r="P160" s="11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</v>
      </c>
      <c r="B161" s="107">
        <v>41828</v>
      </c>
      <c r="C161" s="107"/>
      <c r="D161" s="108" t="s">
        <v>629</v>
      </c>
      <c r="E161" s="109" t="s">
        <v>602</v>
      </c>
      <c r="F161" s="110">
        <v>393</v>
      </c>
      <c r="G161" s="109" t="s">
        <v>626</v>
      </c>
      <c r="H161" s="109">
        <v>468</v>
      </c>
      <c r="I161" s="127">
        <v>468</v>
      </c>
      <c r="J161" s="128" t="s">
        <v>627</v>
      </c>
      <c r="K161" s="129">
        <f t="shared" si="88"/>
        <v>75</v>
      </c>
      <c r="L161" s="130">
        <f t="shared" si="89"/>
        <v>0.19083969465648856</v>
      </c>
      <c r="M161" s="131" t="s">
        <v>601</v>
      </c>
      <c r="N161" s="132">
        <v>41863</v>
      </c>
      <c r="O161" s="53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4</v>
      </c>
      <c r="B162" s="107">
        <v>41857</v>
      </c>
      <c r="C162" s="107"/>
      <c r="D162" s="108" t="s">
        <v>630</v>
      </c>
      <c r="E162" s="109" t="s">
        <v>602</v>
      </c>
      <c r="F162" s="110">
        <v>205</v>
      </c>
      <c r="G162" s="109" t="s">
        <v>626</v>
      </c>
      <c r="H162" s="109">
        <v>275</v>
      </c>
      <c r="I162" s="127">
        <v>250</v>
      </c>
      <c r="J162" s="128" t="s">
        <v>627</v>
      </c>
      <c r="K162" s="129">
        <f t="shared" si="88"/>
        <v>70</v>
      </c>
      <c r="L162" s="130">
        <f t="shared" si="89"/>
        <v>0.34146341463414637</v>
      </c>
      <c r="M162" s="131" t="s">
        <v>601</v>
      </c>
      <c r="N162" s="132">
        <v>41962</v>
      </c>
      <c r="O162" s="53"/>
      <c r="P162" s="11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5</v>
      </c>
      <c r="B163" s="107">
        <v>41886</v>
      </c>
      <c r="C163" s="107"/>
      <c r="D163" s="108" t="s">
        <v>631</v>
      </c>
      <c r="E163" s="109" t="s">
        <v>602</v>
      </c>
      <c r="F163" s="110">
        <v>162</v>
      </c>
      <c r="G163" s="109" t="s">
        <v>626</v>
      </c>
      <c r="H163" s="109">
        <v>190</v>
      </c>
      <c r="I163" s="127">
        <v>190</v>
      </c>
      <c r="J163" s="128" t="s">
        <v>627</v>
      </c>
      <c r="K163" s="129">
        <f t="shared" si="88"/>
        <v>28</v>
      </c>
      <c r="L163" s="130">
        <f t="shared" si="89"/>
        <v>0.1728395061728395</v>
      </c>
      <c r="M163" s="131" t="s">
        <v>601</v>
      </c>
      <c r="N163" s="132">
        <v>42006</v>
      </c>
      <c r="O163" s="53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</v>
      </c>
      <c r="B164" s="107">
        <v>41886</v>
      </c>
      <c r="C164" s="107"/>
      <c r="D164" s="108" t="s">
        <v>632</v>
      </c>
      <c r="E164" s="109" t="s">
        <v>602</v>
      </c>
      <c r="F164" s="110">
        <v>75</v>
      </c>
      <c r="G164" s="109" t="s">
        <v>626</v>
      </c>
      <c r="H164" s="109">
        <v>91.5</v>
      </c>
      <c r="I164" s="127" t="s">
        <v>633</v>
      </c>
      <c r="J164" s="128" t="s">
        <v>634</v>
      </c>
      <c r="K164" s="129">
        <f t="shared" si="88"/>
        <v>16.5</v>
      </c>
      <c r="L164" s="130">
        <f t="shared" si="89"/>
        <v>0.22</v>
      </c>
      <c r="M164" s="131" t="s">
        <v>601</v>
      </c>
      <c r="N164" s="132">
        <v>41954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</v>
      </c>
      <c r="B165" s="107">
        <v>41913</v>
      </c>
      <c r="C165" s="107"/>
      <c r="D165" s="108" t="s">
        <v>635</v>
      </c>
      <c r="E165" s="109" t="s">
        <v>602</v>
      </c>
      <c r="F165" s="110">
        <v>850</v>
      </c>
      <c r="G165" s="109" t="s">
        <v>626</v>
      </c>
      <c r="H165" s="109">
        <v>982.5</v>
      </c>
      <c r="I165" s="127">
        <v>1050</v>
      </c>
      <c r="J165" s="128" t="s">
        <v>636</v>
      </c>
      <c r="K165" s="129">
        <f t="shared" si="88"/>
        <v>132.5</v>
      </c>
      <c r="L165" s="130">
        <f t="shared" si="89"/>
        <v>0.15588235294117647</v>
      </c>
      <c r="M165" s="131" t="s">
        <v>601</v>
      </c>
      <c r="N165" s="132">
        <v>42039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</v>
      </c>
      <c r="B166" s="107">
        <v>41913</v>
      </c>
      <c r="C166" s="107"/>
      <c r="D166" s="108" t="s">
        <v>637</v>
      </c>
      <c r="E166" s="109" t="s">
        <v>602</v>
      </c>
      <c r="F166" s="110">
        <v>475</v>
      </c>
      <c r="G166" s="109" t="s">
        <v>626</v>
      </c>
      <c r="H166" s="109">
        <v>515</v>
      </c>
      <c r="I166" s="127">
        <v>600</v>
      </c>
      <c r="J166" s="128" t="s">
        <v>638</v>
      </c>
      <c r="K166" s="129">
        <f t="shared" si="88"/>
        <v>40</v>
      </c>
      <c r="L166" s="130">
        <f t="shared" si="89"/>
        <v>8.4210526315789472E-2</v>
      </c>
      <c r="M166" s="131" t="s">
        <v>601</v>
      </c>
      <c r="N166" s="132">
        <v>41939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9</v>
      </c>
      <c r="B167" s="107">
        <v>41913</v>
      </c>
      <c r="C167" s="107"/>
      <c r="D167" s="108" t="s">
        <v>639</v>
      </c>
      <c r="E167" s="109" t="s">
        <v>602</v>
      </c>
      <c r="F167" s="110">
        <v>86</v>
      </c>
      <c r="G167" s="109" t="s">
        <v>626</v>
      </c>
      <c r="H167" s="109">
        <v>99</v>
      </c>
      <c r="I167" s="127">
        <v>140</v>
      </c>
      <c r="J167" s="128" t="s">
        <v>640</v>
      </c>
      <c r="K167" s="129">
        <f t="shared" si="88"/>
        <v>13</v>
      </c>
      <c r="L167" s="130">
        <f t="shared" si="89"/>
        <v>0.15116279069767441</v>
      </c>
      <c r="M167" s="131" t="s">
        <v>601</v>
      </c>
      <c r="N167" s="132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10</v>
      </c>
      <c r="B168" s="107">
        <v>41926</v>
      </c>
      <c r="C168" s="107"/>
      <c r="D168" s="108" t="s">
        <v>641</v>
      </c>
      <c r="E168" s="109" t="s">
        <v>602</v>
      </c>
      <c r="F168" s="110">
        <v>496.6</v>
      </c>
      <c r="G168" s="109" t="s">
        <v>626</v>
      </c>
      <c r="H168" s="109">
        <v>621</v>
      </c>
      <c r="I168" s="127">
        <v>580</v>
      </c>
      <c r="J168" s="128" t="s">
        <v>627</v>
      </c>
      <c r="K168" s="129">
        <f t="shared" si="88"/>
        <v>124.39999999999998</v>
      </c>
      <c r="L168" s="130">
        <f t="shared" si="89"/>
        <v>0.25050342327829234</v>
      </c>
      <c r="M168" s="131" t="s">
        <v>601</v>
      </c>
      <c r="N168" s="132">
        <v>42605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11</v>
      </c>
      <c r="B169" s="107">
        <v>41926</v>
      </c>
      <c r="C169" s="107"/>
      <c r="D169" s="108" t="s">
        <v>642</v>
      </c>
      <c r="E169" s="109" t="s">
        <v>602</v>
      </c>
      <c r="F169" s="110">
        <v>2481.9</v>
      </c>
      <c r="G169" s="109" t="s">
        <v>626</v>
      </c>
      <c r="H169" s="109">
        <v>2840</v>
      </c>
      <c r="I169" s="127">
        <v>2870</v>
      </c>
      <c r="J169" s="128" t="s">
        <v>643</v>
      </c>
      <c r="K169" s="129">
        <f t="shared" si="88"/>
        <v>358.09999999999991</v>
      </c>
      <c r="L169" s="130">
        <f t="shared" si="89"/>
        <v>0.14428462065353154</v>
      </c>
      <c r="M169" s="131" t="s">
        <v>601</v>
      </c>
      <c r="N169" s="132">
        <v>42017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12</v>
      </c>
      <c r="B170" s="107">
        <v>41928</v>
      </c>
      <c r="C170" s="107"/>
      <c r="D170" s="108" t="s">
        <v>644</v>
      </c>
      <c r="E170" s="109" t="s">
        <v>602</v>
      </c>
      <c r="F170" s="110">
        <v>84.5</v>
      </c>
      <c r="G170" s="109" t="s">
        <v>626</v>
      </c>
      <c r="H170" s="109">
        <v>93</v>
      </c>
      <c r="I170" s="127">
        <v>110</v>
      </c>
      <c r="J170" s="128" t="s">
        <v>645</v>
      </c>
      <c r="K170" s="129">
        <f t="shared" si="88"/>
        <v>8.5</v>
      </c>
      <c r="L170" s="130">
        <f t="shared" si="89"/>
        <v>0.10059171597633136</v>
      </c>
      <c r="M170" s="131" t="s">
        <v>601</v>
      </c>
      <c r="N170" s="132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13</v>
      </c>
      <c r="B171" s="107">
        <v>41928</v>
      </c>
      <c r="C171" s="107"/>
      <c r="D171" s="108" t="s">
        <v>646</v>
      </c>
      <c r="E171" s="109" t="s">
        <v>602</v>
      </c>
      <c r="F171" s="110">
        <v>401</v>
      </c>
      <c r="G171" s="109" t="s">
        <v>626</v>
      </c>
      <c r="H171" s="109">
        <v>428</v>
      </c>
      <c r="I171" s="127">
        <v>450</v>
      </c>
      <c r="J171" s="128" t="s">
        <v>647</v>
      </c>
      <c r="K171" s="129">
        <f t="shared" si="88"/>
        <v>27</v>
      </c>
      <c r="L171" s="130">
        <f t="shared" si="89"/>
        <v>6.7331670822942641E-2</v>
      </c>
      <c r="M171" s="131" t="s">
        <v>601</v>
      </c>
      <c r="N171" s="132">
        <v>42020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14</v>
      </c>
      <c r="B172" s="107">
        <v>41928</v>
      </c>
      <c r="C172" s="107"/>
      <c r="D172" s="108" t="s">
        <v>648</v>
      </c>
      <c r="E172" s="109" t="s">
        <v>602</v>
      </c>
      <c r="F172" s="110">
        <v>101</v>
      </c>
      <c r="G172" s="109" t="s">
        <v>626</v>
      </c>
      <c r="H172" s="109">
        <v>112</v>
      </c>
      <c r="I172" s="127">
        <v>120</v>
      </c>
      <c r="J172" s="128" t="s">
        <v>649</v>
      </c>
      <c r="K172" s="129">
        <f t="shared" si="88"/>
        <v>11</v>
      </c>
      <c r="L172" s="130">
        <f t="shared" si="89"/>
        <v>0.10891089108910891</v>
      </c>
      <c r="M172" s="131" t="s">
        <v>601</v>
      </c>
      <c r="N172" s="132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15</v>
      </c>
      <c r="B173" s="107">
        <v>41954</v>
      </c>
      <c r="C173" s="107"/>
      <c r="D173" s="108" t="s">
        <v>650</v>
      </c>
      <c r="E173" s="109" t="s">
        <v>602</v>
      </c>
      <c r="F173" s="110">
        <v>59</v>
      </c>
      <c r="G173" s="109" t="s">
        <v>626</v>
      </c>
      <c r="H173" s="109">
        <v>76</v>
      </c>
      <c r="I173" s="127">
        <v>76</v>
      </c>
      <c r="J173" s="128" t="s">
        <v>627</v>
      </c>
      <c r="K173" s="129">
        <f t="shared" si="88"/>
        <v>17</v>
      </c>
      <c r="L173" s="130">
        <f t="shared" si="89"/>
        <v>0.28813559322033899</v>
      </c>
      <c r="M173" s="131" t="s">
        <v>601</v>
      </c>
      <c r="N173" s="132">
        <v>43032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16</v>
      </c>
      <c r="B174" s="107">
        <v>41954</v>
      </c>
      <c r="C174" s="107"/>
      <c r="D174" s="108" t="s">
        <v>639</v>
      </c>
      <c r="E174" s="109" t="s">
        <v>602</v>
      </c>
      <c r="F174" s="110">
        <v>99</v>
      </c>
      <c r="G174" s="109" t="s">
        <v>626</v>
      </c>
      <c r="H174" s="109">
        <v>120</v>
      </c>
      <c r="I174" s="127">
        <v>120</v>
      </c>
      <c r="J174" s="128" t="s">
        <v>651</v>
      </c>
      <c r="K174" s="129">
        <f t="shared" si="88"/>
        <v>21</v>
      </c>
      <c r="L174" s="130">
        <f t="shared" si="89"/>
        <v>0.21212121212121213</v>
      </c>
      <c r="M174" s="131" t="s">
        <v>601</v>
      </c>
      <c r="N174" s="132">
        <v>41960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17</v>
      </c>
      <c r="B175" s="107">
        <v>41956</v>
      </c>
      <c r="C175" s="107"/>
      <c r="D175" s="108" t="s">
        <v>652</v>
      </c>
      <c r="E175" s="109" t="s">
        <v>602</v>
      </c>
      <c r="F175" s="110">
        <v>22</v>
      </c>
      <c r="G175" s="109" t="s">
        <v>626</v>
      </c>
      <c r="H175" s="109">
        <v>33.549999999999997</v>
      </c>
      <c r="I175" s="127">
        <v>32</v>
      </c>
      <c r="J175" s="128" t="s">
        <v>653</v>
      </c>
      <c r="K175" s="129">
        <f t="shared" si="88"/>
        <v>11.549999999999997</v>
      </c>
      <c r="L175" s="130">
        <f t="shared" si="89"/>
        <v>0.52499999999999991</v>
      </c>
      <c r="M175" s="131" t="s">
        <v>601</v>
      </c>
      <c r="N175" s="132">
        <v>42188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18</v>
      </c>
      <c r="B176" s="107">
        <v>41976</v>
      </c>
      <c r="C176" s="107"/>
      <c r="D176" s="108" t="s">
        <v>654</v>
      </c>
      <c r="E176" s="109" t="s">
        <v>602</v>
      </c>
      <c r="F176" s="110">
        <v>440</v>
      </c>
      <c r="G176" s="109" t="s">
        <v>626</v>
      </c>
      <c r="H176" s="109">
        <v>520</v>
      </c>
      <c r="I176" s="127">
        <v>520</v>
      </c>
      <c r="J176" s="128" t="s">
        <v>655</v>
      </c>
      <c r="K176" s="129">
        <f t="shared" si="88"/>
        <v>80</v>
      </c>
      <c r="L176" s="130">
        <f t="shared" si="89"/>
        <v>0.18181818181818182</v>
      </c>
      <c r="M176" s="131" t="s">
        <v>601</v>
      </c>
      <c r="N176" s="132">
        <v>42208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19</v>
      </c>
      <c r="B177" s="107">
        <v>41976</v>
      </c>
      <c r="C177" s="107"/>
      <c r="D177" s="108" t="s">
        <v>656</v>
      </c>
      <c r="E177" s="109" t="s">
        <v>602</v>
      </c>
      <c r="F177" s="110">
        <v>360</v>
      </c>
      <c r="G177" s="109" t="s">
        <v>626</v>
      </c>
      <c r="H177" s="109">
        <v>427</v>
      </c>
      <c r="I177" s="127">
        <v>425</v>
      </c>
      <c r="J177" s="128" t="s">
        <v>657</v>
      </c>
      <c r="K177" s="129">
        <f t="shared" si="88"/>
        <v>67</v>
      </c>
      <c r="L177" s="130">
        <f t="shared" si="89"/>
        <v>0.18611111111111112</v>
      </c>
      <c r="M177" s="131" t="s">
        <v>601</v>
      </c>
      <c r="N177" s="132">
        <v>42058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20</v>
      </c>
      <c r="B178" s="107">
        <v>42012</v>
      </c>
      <c r="C178" s="107"/>
      <c r="D178" s="108" t="s">
        <v>658</v>
      </c>
      <c r="E178" s="109" t="s">
        <v>602</v>
      </c>
      <c r="F178" s="110">
        <v>360</v>
      </c>
      <c r="G178" s="109" t="s">
        <v>626</v>
      </c>
      <c r="H178" s="109">
        <v>455</v>
      </c>
      <c r="I178" s="127">
        <v>420</v>
      </c>
      <c r="J178" s="128" t="s">
        <v>659</v>
      </c>
      <c r="K178" s="129">
        <f t="shared" si="88"/>
        <v>95</v>
      </c>
      <c r="L178" s="130">
        <f t="shared" si="89"/>
        <v>0.2638888888888889</v>
      </c>
      <c r="M178" s="131" t="s">
        <v>601</v>
      </c>
      <c r="N178" s="132">
        <v>42024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21</v>
      </c>
      <c r="B179" s="107">
        <v>42012</v>
      </c>
      <c r="C179" s="107"/>
      <c r="D179" s="108" t="s">
        <v>660</v>
      </c>
      <c r="E179" s="109" t="s">
        <v>602</v>
      </c>
      <c r="F179" s="110">
        <v>130</v>
      </c>
      <c r="G179" s="109"/>
      <c r="H179" s="109">
        <v>175.5</v>
      </c>
      <c r="I179" s="127">
        <v>165</v>
      </c>
      <c r="J179" s="128" t="s">
        <v>661</v>
      </c>
      <c r="K179" s="129">
        <f t="shared" si="88"/>
        <v>45.5</v>
      </c>
      <c r="L179" s="130">
        <f t="shared" si="89"/>
        <v>0.35</v>
      </c>
      <c r="M179" s="131" t="s">
        <v>601</v>
      </c>
      <c r="N179" s="132">
        <v>43088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22</v>
      </c>
      <c r="B180" s="107">
        <v>42040</v>
      </c>
      <c r="C180" s="107"/>
      <c r="D180" s="108" t="s">
        <v>391</v>
      </c>
      <c r="E180" s="109" t="s">
        <v>625</v>
      </c>
      <c r="F180" s="110">
        <v>98</v>
      </c>
      <c r="G180" s="109"/>
      <c r="H180" s="109">
        <v>120</v>
      </c>
      <c r="I180" s="127">
        <v>120</v>
      </c>
      <c r="J180" s="128" t="s">
        <v>627</v>
      </c>
      <c r="K180" s="129">
        <f t="shared" si="88"/>
        <v>22</v>
      </c>
      <c r="L180" s="130">
        <f t="shared" si="89"/>
        <v>0.22448979591836735</v>
      </c>
      <c r="M180" s="131" t="s">
        <v>601</v>
      </c>
      <c r="N180" s="132">
        <v>42753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23</v>
      </c>
      <c r="B181" s="107">
        <v>42040</v>
      </c>
      <c r="C181" s="107"/>
      <c r="D181" s="108" t="s">
        <v>662</v>
      </c>
      <c r="E181" s="109" t="s">
        <v>625</v>
      </c>
      <c r="F181" s="110">
        <v>196</v>
      </c>
      <c r="G181" s="109"/>
      <c r="H181" s="109">
        <v>262</v>
      </c>
      <c r="I181" s="127">
        <v>255</v>
      </c>
      <c r="J181" s="128" t="s">
        <v>627</v>
      </c>
      <c r="K181" s="129">
        <f t="shared" si="88"/>
        <v>66</v>
      </c>
      <c r="L181" s="130">
        <f t="shared" si="89"/>
        <v>0.33673469387755101</v>
      </c>
      <c r="M181" s="131" t="s">
        <v>601</v>
      </c>
      <c r="N181" s="132">
        <v>42599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24</v>
      </c>
      <c r="B182" s="111">
        <v>42067</v>
      </c>
      <c r="C182" s="111"/>
      <c r="D182" s="112" t="s">
        <v>390</v>
      </c>
      <c r="E182" s="113" t="s">
        <v>625</v>
      </c>
      <c r="F182" s="114">
        <v>235</v>
      </c>
      <c r="G182" s="114"/>
      <c r="H182" s="115">
        <v>77</v>
      </c>
      <c r="I182" s="133" t="s">
        <v>663</v>
      </c>
      <c r="J182" s="134" t="s">
        <v>664</v>
      </c>
      <c r="K182" s="135">
        <f t="shared" si="88"/>
        <v>-158</v>
      </c>
      <c r="L182" s="136">
        <f t="shared" si="89"/>
        <v>-0.67234042553191486</v>
      </c>
      <c r="M182" s="137" t="s">
        <v>665</v>
      </c>
      <c r="N182" s="138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25</v>
      </c>
      <c r="B183" s="107">
        <v>42067</v>
      </c>
      <c r="C183" s="107"/>
      <c r="D183" s="108" t="s">
        <v>482</v>
      </c>
      <c r="E183" s="109" t="s">
        <v>625</v>
      </c>
      <c r="F183" s="110">
        <v>185</v>
      </c>
      <c r="G183" s="109"/>
      <c r="H183" s="109">
        <v>224</v>
      </c>
      <c r="I183" s="127" t="s">
        <v>666</v>
      </c>
      <c r="J183" s="128" t="s">
        <v>627</v>
      </c>
      <c r="K183" s="129">
        <f t="shared" si="88"/>
        <v>39</v>
      </c>
      <c r="L183" s="130">
        <f t="shared" si="89"/>
        <v>0.21081081081081082</v>
      </c>
      <c r="M183" s="131" t="s">
        <v>601</v>
      </c>
      <c r="N183" s="132">
        <v>42647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26</v>
      </c>
      <c r="B184" s="116">
        <v>42090</v>
      </c>
      <c r="C184" s="116"/>
      <c r="D184" s="117" t="s">
        <v>667</v>
      </c>
      <c r="E184" s="118" t="s">
        <v>625</v>
      </c>
      <c r="F184" s="119">
        <v>49.5</v>
      </c>
      <c r="G184" s="120"/>
      <c r="H184" s="120">
        <v>15.85</v>
      </c>
      <c r="I184" s="120">
        <v>67</v>
      </c>
      <c r="J184" s="139" t="s">
        <v>668</v>
      </c>
      <c r="K184" s="120">
        <f t="shared" si="88"/>
        <v>-33.65</v>
      </c>
      <c r="L184" s="140">
        <f t="shared" si="89"/>
        <v>-0.67979797979797973</v>
      </c>
      <c r="M184" s="137" t="s">
        <v>665</v>
      </c>
      <c r="N184" s="141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27</v>
      </c>
      <c r="B185" s="107">
        <v>42093</v>
      </c>
      <c r="C185" s="107"/>
      <c r="D185" s="108" t="s">
        <v>669</v>
      </c>
      <c r="E185" s="109" t="s">
        <v>625</v>
      </c>
      <c r="F185" s="110">
        <v>183.5</v>
      </c>
      <c r="G185" s="109"/>
      <c r="H185" s="109">
        <v>219</v>
      </c>
      <c r="I185" s="127">
        <v>218</v>
      </c>
      <c r="J185" s="128" t="s">
        <v>670</v>
      </c>
      <c r="K185" s="129">
        <f t="shared" si="88"/>
        <v>35.5</v>
      </c>
      <c r="L185" s="130">
        <f t="shared" si="89"/>
        <v>0.19346049046321526</v>
      </c>
      <c r="M185" s="131" t="s">
        <v>601</v>
      </c>
      <c r="N185" s="132">
        <v>42103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28</v>
      </c>
      <c r="B186" s="107">
        <v>42114</v>
      </c>
      <c r="C186" s="107"/>
      <c r="D186" s="108" t="s">
        <v>671</v>
      </c>
      <c r="E186" s="109" t="s">
        <v>625</v>
      </c>
      <c r="F186" s="110">
        <f>(227+237)/2</f>
        <v>232</v>
      </c>
      <c r="G186" s="109"/>
      <c r="H186" s="109">
        <v>298</v>
      </c>
      <c r="I186" s="127">
        <v>298</v>
      </c>
      <c r="J186" s="128" t="s">
        <v>627</v>
      </c>
      <c r="K186" s="129">
        <f t="shared" si="88"/>
        <v>66</v>
      </c>
      <c r="L186" s="130">
        <f t="shared" si="89"/>
        <v>0.28448275862068967</v>
      </c>
      <c r="M186" s="131" t="s">
        <v>601</v>
      </c>
      <c r="N186" s="132">
        <v>42823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29</v>
      </c>
      <c r="B187" s="107">
        <v>42128</v>
      </c>
      <c r="C187" s="107"/>
      <c r="D187" s="108" t="s">
        <v>672</v>
      </c>
      <c r="E187" s="109" t="s">
        <v>602</v>
      </c>
      <c r="F187" s="110">
        <v>385</v>
      </c>
      <c r="G187" s="109"/>
      <c r="H187" s="109">
        <f>212.5+331</f>
        <v>543.5</v>
      </c>
      <c r="I187" s="127">
        <v>510</v>
      </c>
      <c r="J187" s="128" t="s">
        <v>673</v>
      </c>
      <c r="K187" s="129">
        <f t="shared" si="88"/>
        <v>158.5</v>
      </c>
      <c r="L187" s="130">
        <f t="shared" si="89"/>
        <v>0.41168831168831171</v>
      </c>
      <c r="M187" s="131" t="s">
        <v>601</v>
      </c>
      <c r="N187" s="132">
        <v>42235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30</v>
      </c>
      <c r="B188" s="107">
        <v>42128</v>
      </c>
      <c r="C188" s="107"/>
      <c r="D188" s="108" t="s">
        <v>674</v>
      </c>
      <c r="E188" s="109" t="s">
        <v>602</v>
      </c>
      <c r="F188" s="110">
        <v>115.5</v>
      </c>
      <c r="G188" s="109"/>
      <c r="H188" s="109">
        <v>146</v>
      </c>
      <c r="I188" s="127">
        <v>142</v>
      </c>
      <c r="J188" s="128" t="s">
        <v>675</v>
      </c>
      <c r="K188" s="129">
        <f t="shared" si="88"/>
        <v>30.5</v>
      </c>
      <c r="L188" s="130">
        <f t="shared" si="89"/>
        <v>0.26406926406926406</v>
      </c>
      <c r="M188" s="131" t="s">
        <v>601</v>
      </c>
      <c r="N188" s="132">
        <v>42202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31</v>
      </c>
      <c r="B189" s="107">
        <v>42151</v>
      </c>
      <c r="C189" s="107"/>
      <c r="D189" s="108" t="s">
        <v>676</v>
      </c>
      <c r="E189" s="109" t="s">
        <v>602</v>
      </c>
      <c r="F189" s="110">
        <v>237.5</v>
      </c>
      <c r="G189" s="109"/>
      <c r="H189" s="109">
        <v>279.5</v>
      </c>
      <c r="I189" s="127">
        <v>278</v>
      </c>
      <c r="J189" s="128" t="s">
        <v>627</v>
      </c>
      <c r="K189" s="129">
        <f t="shared" si="88"/>
        <v>42</v>
      </c>
      <c r="L189" s="130">
        <f t="shared" si="89"/>
        <v>0.17684210526315788</v>
      </c>
      <c r="M189" s="131" t="s">
        <v>601</v>
      </c>
      <c r="N189" s="132">
        <v>42222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32</v>
      </c>
      <c r="B190" s="107">
        <v>42174</v>
      </c>
      <c r="C190" s="107"/>
      <c r="D190" s="108" t="s">
        <v>646</v>
      </c>
      <c r="E190" s="109" t="s">
        <v>625</v>
      </c>
      <c r="F190" s="110">
        <v>340</v>
      </c>
      <c r="G190" s="109"/>
      <c r="H190" s="109">
        <v>448</v>
      </c>
      <c r="I190" s="127">
        <v>448</v>
      </c>
      <c r="J190" s="128" t="s">
        <v>627</v>
      </c>
      <c r="K190" s="129">
        <f t="shared" si="88"/>
        <v>108</v>
      </c>
      <c r="L190" s="130">
        <f t="shared" si="89"/>
        <v>0.31764705882352939</v>
      </c>
      <c r="M190" s="131" t="s">
        <v>601</v>
      </c>
      <c r="N190" s="132">
        <v>43018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33</v>
      </c>
      <c r="B191" s="107">
        <v>42191</v>
      </c>
      <c r="C191" s="107"/>
      <c r="D191" s="108" t="s">
        <v>677</v>
      </c>
      <c r="E191" s="109" t="s">
        <v>625</v>
      </c>
      <c r="F191" s="110">
        <v>390</v>
      </c>
      <c r="G191" s="109"/>
      <c r="H191" s="109">
        <v>460</v>
      </c>
      <c r="I191" s="127">
        <v>460</v>
      </c>
      <c r="J191" s="128" t="s">
        <v>627</v>
      </c>
      <c r="K191" s="129">
        <f t="shared" ref="K191:K211" si="90">H191-F191</f>
        <v>70</v>
      </c>
      <c r="L191" s="130">
        <f t="shared" ref="L191:L211" si="91">K191/F191</f>
        <v>0.17948717948717949</v>
      </c>
      <c r="M191" s="131" t="s">
        <v>601</v>
      </c>
      <c r="N191" s="132">
        <v>42478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34</v>
      </c>
      <c r="B192" s="111">
        <v>42195</v>
      </c>
      <c r="C192" s="111"/>
      <c r="D192" s="112" t="s">
        <v>678</v>
      </c>
      <c r="E192" s="113" t="s">
        <v>625</v>
      </c>
      <c r="F192" s="114">
        <v>122.5</v>
      </c>
      <c r="G192" s="114"/>
      <c r="H192" s="115">
        <v>61</v>
      </c>
      <c r="I192" s="133">
        <v>172</v>
      </c>
      <c r="J192" s="134" t="s">
        <v>679</v>
      </c>
      <c r="K192" s="135">
        <f t="shared" si="90"/>
        <v>-61.5</v>
      </c>
      <c r="L192" s="136">
        <f t="shared" si="91"/>
        <v>-0.50204081632653064</v>
      </c>
      <c r="M192" s="137" t="s">
        <v>665</v>
      </c>
      <c r="N192" s="138">
        <v>43333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35</v>
      </c>
      <c r="B193" s="107">
        <v>42219</v>
      </c>
      <c r="C193" s="107"/>
      <c r="D193" s="108" t="s">
        <v>680</v>
      </c>
      <c r="E193" s="109" t="s">
        <v>625</v>
      </c>
      <c r="F193" s="110">
        <v>297.5</v>
      </c>
      <c r="G193" s="109"/>
      <c r="H193" s="109">
        <v>350</v>
      </c>
      <c r="I193" s="127">
        <v>360</v>
      </c>
      <c r="J193" s="128" t="s">
        <v>681</v>
      </c>
      <c r="K193" s="129">
        <f t="shared" si="90"/>
        <v>52.5</v>
      </c>
      <c r="L193" s="130">
        <f t="shared" si="91"/>
        <v>0.17647058823529413</v>
      </c>
      <c r="M193" s="131" t="s">
        <v>601</v>
      </c>
      <c r="N193" s="132">
        <v>42232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36</v>
      </c>
      <c r="B194" s="107">
        <v>42219</v>
      </c>
      <c r="C194" s="107"/>
      <c r="D194" s="108" t="s">
        <v>682</v>
      </c>
      <c r="E194" s="109" t="s">
        <v>625</v>
      </c>
      <c r="F194" s="110">
        <v>115.5</v>
      </c>
      <c r="G194" s="109"/>
      <c r="H194" s="109">
        <v>149</v>
      </c>
      <c r="I194" s="127">
        <v>140</v>
      </c>
      <c r="J194" s="142" t="s">
        <v>683</v>
      </c>
      <c r="K194" s="129">
        <f t="shared" si="90"/>
        <v>33.5</v>
      </c>
      <c r="L194" s="130">
        <f t="shared" si="91"/>
        <v>0.29004329004329005</v>
      </c>
      <c r="M194" s="131" t="s">
        <v>601</v>
      </c>
      <c r="N194" s="132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37</v>
      </c>
      <c r="B195" s="107">
        <v>42251</v>
      </c>
      <c r="C195" s="107"/>
      <c r="D195" s="108" t="s">
        <v>676</v>
      </c>
      <c r="E195" s="109" t="s">
        <v>625</v>
      </c>
      <c r="F195" s="110">
        <v>226</v>
      </c>
      <c r="G195" s="109"/>
      <c r="H195" s="109">
        <v>292</v>
      </c>
      <c r="I195" s="127">
        <v>292</v>
      </c>
      <c r="J195" s="128" t="s">
        <v>684</v>
      </c>
      <c r="K195" s="129">
        <f t="shared" si="90"/>
        <v>66</v>
      </c>
      <c r="L195" s="130">
        <f t="shared" si="91"/>
        <v>0.29203539823008851</v>
      </c>
      <c r="M195" s="131" t="s">
        <v>601</v>
      </c>
      <c r="N195" s="132">
        <v>42286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38</v>
      </c>
      <c r="B196" s="107">
        <v>42254</v>
      </c>
      <c r="C196" s="107"/>
      <c r="D196" s="108" t="s">
        <v>671</v>
      </c>
      <c r="E196" s="109" t="s">
        <v>625</v>
      </c>
      <c r="F196" s="110">
        <v>232.5</v>
      </c>
      <c r="G196" s="109"/>
      <c r="H196" s="109">
        <v>312.5</v>
      </c>
      <c r="I196" s="127">
        <v>310</v>
      </c>
      <c r="J196" s="128" t="s">
        <v>627</v>
      </c>
      <c r="K196" s="129">
        <f t="shared" si="90"/>
        <v>80</v>
      </c>
      <c r="L196" s="130">
        <f t="shared" si="91"/>
        <v>0.34408602150537637</v>
      </c>
      <c r="M196" s="131" t="s">
        <v>601</v>
      </c>
      <c r="N196" s="132">
        <v>42823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39</v>
      </c>
      <c r="B197" s="107">
        <v>42268</v>
      </c>
      <c r="C197" s="107"/>
      <c r="D197" s="108" t="s">
        <v>685</v>
      </c>
      <c r="E197" s="109" t="s">
        <v>625</v>
      </c>
      <c r="F197" s="110">
        <v>196.5</v>
      </c>
      <c r="G197" s="109"/>
      <c r="H197" s="109">
        <v>238</v>
      </c>
      <c r="I197" s="127">
        <v>238</v>
      </c>
      <c r="J197" s="128" t="s">
        <v>684</v>
      </c>
      <c r="K197" s="129">
        <f t="shared" si="90"/>
        <v>41.5</v>
      </c>
      <c r="L197" s="130">
        <f t="shared" si="91"/>
        <v>0.21119592875318066</v>
      </c>
      <c r="M197" s="131" t="s">
        <v>601</v>
      </c>
      <c r="N197" s="132">
        <v>42291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40</v>
      </c>
      <c r="B198" s="107">
        <v>42271</v>
      </c>
      <c r="C198" s="107"/>
      <c r="D198" s="108" t="s">
        <v>624</v>
      </c>
      <c r="E198" s="109" t="s">
        <v>625</v>
      </c>
      <c r="F198" s="110">
        <v>65</v>
      </c>
      <c r="G198" s="109"/>
      <c r="H198" s="109">
        <v>82</v>
      </c>
      <c r="I198" s="127">
        <v>82</v>
      </c>
      <c r="J198" s="128" t="s">
        <v>684</v>
      </c>
      <c r="K198" s="129">
        <f t="shared" si="90"/>
        <v>17</v>
      </c>
      <c r="L198" s="130">
        <f t="shared" si="91"/>
        <v>0.26153846153846155</v>
      </c>
      <c r="M198" s="131" t="s">
        <v>601</v>
      </c>
      <c r="N198" s="132">
        <v>42578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41</v>
      </c>
      <c r="B199" s="107">
        <v>42291</v>
      </c>
      <c r="C199" s="107"/>
      <c r="D199" s="108" t="s">
        <v>686</v>
      </c>
      <c r="E199" s="109" t="s">
        <v>625</v>
      </c>
      <c r="F199" s="110">
        <v>144</v>
      </c>
      <c r="G199" s="109"/>
      <c r="H199" s="109">
        <v>182.5</v>
      </c>
      <c r="I199" s="127">
        <v>181</v>
      </c>
      <c r="J199" s="128" t="s">
        <v>684</v>
      </c>
      <c r="K199" s="129">
        <f t="shared" si="90"/>
        <v>38.5</v>
      </c>
      <c r="L199" s="130">
        <f t="shared" si="91"/>
        <v>0.2673611111111111</v>
      </c>
      <c r="M199" s="131" t="s">
        <v>601</v>
      </c>
      <c r="N199" s="132">
        <v>42817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42</v>
      </c>
      <c r="B200" s="107">
        <v>42291</v>
      </c>
      <c r="C200" s="107"/>
      <c r="D200" s="108" t="s">
        <v>687</v>
      </c>
      <c r="E200" s="109" t="s">
        <v>625</v>
      </c>
      <c r="F200" s="110">
        <v>264</v>
      </c>
      <c r="G200" s="109"/>
      <c r="H200" s="109">
        <v>311</v>
      </c>
      <c r="I200" s="127">
        <v>311</v>
      </c>
      <c r="J200" s="128" t="s">
        <v>684</v>
      </c>
      <c r="K200" s="129">
        <f t="shared" si="90"/>
        <v>47</v>
      </c>
      <c r="L200" s="130">
        <f t="shared" si="91"/>
        <v>0.17803030303030304</v>
      </c>
      <c r="M200" s="131" t="s">
        <v>601</v>
      </c>
      <c r="N200" s="132">
        <v>42604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43</v>
      </c>
      <c r="B201" s="107">
        <v>42318</v>
      </c>
      <c r="C201" s="107"/>
      <c r="D201" s="108" t="s">
        <v>688</v>
      </c>
      <c r="E201" s="109" t="s">
        <v>602</v>
      </c>
      <c r="F201" s="110">
        <v>549.5</v>
      </c>
      <c r="G201" s="109"/>
      <c r="H201" s="109">
        <v>630</v>
      </c>
      <c r="I201" s="127">
        <v>630</v>
      </c>
      <c r="J201" s="128" t="s">
        <v>684</v>
      </c>
      <c r="K201" s="129">
        <f t="shared" si="90"/>
        <v>80.5</v>
      </c>
      <c r="L201" s="130">
        <f t="shared" si="91"/>
        <v>0.1464968152866242</v>
      </c>
      <c r="M201" s="131" t="s">
        <v>601</v>
      </c>
      <c r="N201" s="132">
        <v>42419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44</v>
      </c>
      <c r="B202" s="107">
        <v>42342</v>
      </c>
      <c r="C202" s="107"/>
      <c r="D202" s="108" t="s">
        <v>689</v>
      </c>
      <c r="E202" s="109" t="s">
        <v>625</v>
      </c>
      <c r="F202" s="110">
        <v>1027.5</v>
      </c>
      <c r="G202" s="109"/>
      <c r="H202" s="109">
        <v>1315</v>
      </c>
      <c r="I202" s="127">
        <v>1250</v>
      </c>
      <c r="J202" s="128" t="s">
        <v>684</v>
      </c>
      <c r="K202" s="129">
        <f t="shared" si="90"/>
        <v>287.5</v>
      </c>
      <c r="L202" s="130">
        <f t="shared" si="91"/>
        <v>0.27980535279805352</v>
      </c>
      <c r="M202" s="131" t="s">
        <v>601</v>
      </c>
      <c r="N202" s="132">
        <v>43244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45</v>
      </c>
      <c r="B203" s="107">
        <v>42367</v>
      </c>
      <c r="C203" s="107"/>
      <c r="D203" s="108" t="s">
        <v>690</v>
      </c>
      <c r="E203" s="109" t="s">
        <v>625</v>
      </c>
      <c r="F203" s="110">
        <v>465</v>
      </c>
      <c r="G203" s="109"/>
      <c r="H203" s="109">
        <v>540</v>
      </c>
      <c r="I203" s="127">
        <v>540</v>
      </c>
      <c r="J203" s="128" t="s">
        <v>684</v>
      </c>
      <c r="K203" s="129">
        <f t="shared" si="90"/>
        <v>75</v>
      </c>
      <c r="L203" s="130">
        <f t="shared" si="91"/>
        <v>0.16129032258064516</v>
      </c>
      <c r="M203" s="131" t="s">
        <v>601</v>
      </c>
      <c r="N203" s="132">
        <v>42530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46</v>
      </c>
      <c r="B204" s="107">
        <v>42380</v>
      </c>
      <c r="C204" s="107"/>
      <c r="D204" s="108" t="s">
        <v>391</v>
      </c>
      <c r="E204" s="109" t="s">
        <v>602</v>
      </c>
      <c r="F204" s="110">
        <v>81</v>
      </c>
      <c r="G204" s="109"/>
      <c r="H204" s="109">
        <v>110</v>
      </c>
      <c r="I204" s="127">
        <v>110</v>
      </c>
      <c r="J204" s="128" t="s">
        <v>684</v>
      </c>
      <c r="K204" s="129">
        <f t="shared" si="90"/>
        <v>29</v>
      </c>
      <c r="L204" s="130">
        <f t="shared" si="91"/>
        <v>0.35802469135802467</v>
      </c>
      <c r="M204" s="131" t="s">
        <v>601</v>
      </c>
      <c r="N204" s="132">
        <v>42745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47</v>
      </c>
      <c r="B205" s="107">
        <v>42382</v>
      </c>
      <c r="C205" s="107"/>
      <c r="D205" s="108" t="s">
        <v>691</v>
      </c>
      <c r="E205" s="109" t="s">
        <v>602</v>
      </c>
      <c r="F205" s="110">
        <v>417.5</v>
      </c>
      <c r="G205" s="109"/>
      <c r="H205" s="109">
        <v>547</v>
      </c>
      <c r="I205" s="127">
        <v>535</v>
      </c>
      <c r="J205" s="128" t="s">
        <v>684</v>
      </c>
      <c r="K205" s="129">
        <f t="shared" si="90"/>
        <v>129.5</v>
      </c>
      <c r="L205" s="130">
        <f t="shared" si="91"/>
        <v>0.31017964071856285</v>
      </c>
      <c r="M205" s="131" t="s">
        <v>601</v>
      </c>
      <c r="N205" s="132">
        <v>42578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48</v>
      </c>
      <c r="B206" s="107">
        <v>42408</v>
      </c>
      <c r="C206" s="107"/>
      <c r="D206" s="108" t="s">
        <v>692</v>
      </c>
      <c r="E206" s="109" t="s">
        <v>625</v>
      </c>
      <c r="F206" s="110">
        <v>650</v>
      </c>
      <c r="G206" s="109"/>
      <c r="H206" s="109">
        <v>800</v>
      </c>
      <c r="I206" s="127">
        <v>800</v>
      </c>
      <c r="J206" s="128" t="s">
        <v>684</v>
      </c>
      <c r="K206" s="129">
        <f t="shared" si="90"/>
        <v>150</v>
      </c>
      <c r="L206" s="130">
        <f t="shared" si="91"/>
        <v>0.23076923076923078</v>
      </c>
      <c r="M206" s="131" t="s">
        <v>601</v>
      </c>
      <c r="N206" s="132">
        <v>43154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49</v>
      </c>
      <c r="B207" s="107">
        <v>42433</v>
      </c>
      <c r="C207" s="107"/>
      <c r="D207" s="108" t="s">
        <v>198</v>
      </c>
      <c r="E207" s="109" t="s">
        <v>625</v>
      </c>
      <c r="F207" s="110">
        <v>437.5</v>
      </c>
      <c r="G207" s="109"/>
      <c r="H207" s="109">
        <v>504.5</v>
      </c>
      <c r="I207" s="127">
        <v>522</v>
      </c>
      <c r="J207" s="128" t="s">
        <v>693</v>
      </c>
      <c r="K207" s="129">
        <f t="shared" si="90"/>
        <v>67</v>
      </c>
      <c r="L207" s="130">
        <f t="shared" si="91"/>
        <v>0.15314285714285714</v>
      </c>
      <c r="M207" s="131" t="s">
        <v>601</v>
      </c>
      <c r="N207" s="132">
        <v>42480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50</v>
      </c>
      <c r="B208" s="107">
        <v>42438</v>
      </c>
      <c r="C208" s="107"/>
      <c r="D208" s="108" t="s">
        <v>694</v>
      </c>
      <c r="E208" s="109" t="s">
        <v>625</v>
      </c>
      <c r="F208" s="110">
        <v>189.5</v>
      </c>
      <c r="G208" s="109"/>
      <c r="H208" s="109">
        <v>218</v>
      </c>
      <c r="I208" s="127">
        <v>218</v>
      </c>
      <c r="J208" s="128" t="s">
        <v>684</v>
      </c>
      <c r="K208" s="129">
        <f t="shared" si="90"/>
        <v>28.5</v>
      </c>
      <c r="L208" s="130">
        <f t="shared" si="91"/>
        <v>0.15039577836411611</v>
      </c>
      <c r="M208" s="131" t="s">
        <v>601</v>
      </c>
      <c r="N208" s="132">
        <v>43034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6">
        <v>51</v>
      </c>
      <c r="B209" s="116">
        <v>42471</v>
      </c>
      <c r="C209" s="116"/>
      <c r="D209" s="117" t="s">
        <v>695</v>
      </c>
      <c r="E209" s="118" t="s">
        <v>625</v>
      </c>
      <c r="F209" s="119">
        <v>36.5</v>
      </c>
      <c r="G209" s="120"/>
      <c r="H209" s="120">
        <v>15.85</v>
      </c>
      <c r="I209" s="120">
        <v>60</v>
      </c>
      <c r="J209" s="139" t="s">
        <v>696</v>
      </c>
      <c r="K209" s="135">
        <f t="shared" si="90"/>
        <v>-20.65</v>
      </c>
      <c r="L209" s="169">
        <f t="shared" si="91"/>
        <v>-0.5657534246575342</v>
      </c>
      <c r="M209" s="137" t="s">
        <v>665</v>
      </c>
      <c r="N209" s="170">
        <v>43627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52</v>
      </c>
      <c r="B210" s="107">
        <v>42472</v>
      </c>
      <c r="C210" s="107"/>
      <c r="D210" s="108" t="s">
        <v>697</v>
      </c>
      <c r="E210" s="109" t="s">
        <v>625</v>
      </c>
      <c r="F210" s="110">
        <v>93</v>
      </c>
      <c r="G210" s="109"/>
      <c r="H210" s="109">
        <v>149</v>
      </c>
      <c r="I210" s="127">
        <v>140</v>
      </c>
      <c r="J210" s="142" t="s">
        <v>698</v>
      </c>
      <c r="K210" s="129">
        <f t="shared" si="90"/>
        <v>56</v>
      </c>
      <c r="L210" s="130">
        <f t="shared" si="91"/>
        <v>0.60215053763440862</v>
      </c>
      <c r="M210" s="131" t="s">
        <v>601</v>
      </c>
      <c r="N210" s="132">
        <v>42740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53</v>
      </c>
      <c r="B211" s="107">
        <v>42472</v>
      </c>
      <c r="C211" s="107"/>
      <c r="D211" s="108" t="s">
        <v>699</v>
      </c>
      <c r="E211" s="109" t="s">
        <v>625</v>
      </c>
      <c r="F211" s="110">
        <v>130</v>
      </c>
      <c r="G211" s="109"/>
      <c r="H211" s="109">
        <v>150</v>
      </c>
      <c r="I211" s="127" t="s">
        <v>700</v>
      </c>
      <c r="J211" s="128" t="s">
        <v>684</v>
      </c>
      <c r="K211" s="129">
        <f t="shared" si="90"/>
        <v>20</v>
      </c>
      <c r="L211" s="130">
        <f t="shared" si="91"/>
        <v>0.15384615384615385</v>
      </c>
      <c r="M211" s="131" t="s">
        <v>601</v>
      </c>
      <c r="N211" s="132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54</v>
      </c>
      <c r="B212" s="107">
        <v>42473</v>
      </c>
      <c r="C212" s="107"/>
      <c r="D212" s="108" t="s">
        <v>355</v>
      </c>
      <c r="E212" s="109" t="s">
        <v>625</v>
      </c>
      <c r="F212" s="110">
        <v>196</v>
      </c>
      <c r="G212" s="109"/>
      <c r="H212" s="109">
        <v>299</v>
      </c>
      <c r="I212" s="127">
        <v>299</v>
      </c>
      <c r="J212" s="128" t="s">
        <v>684</v>
      </c>
      <c r="K212" s="129">
        <v>103</v>
      </c>
      <c r="L212" s="130">
        <v>0.52551020408163296</v>
      </c>
      <c r="M212" s="131" t="s">
        <v>601</v>
      </c>
      <c r="N212" s="132">
        <v>42620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55</v>
      </c>
      <c r="B213" s="107">
        <v>42473</v>
      </c>
      <c r="C213" s="107"/>
      <c r="D213" s="108" t="s">
        <v>758</v>
      </c>
      <c r="E213" s="109" t="s">
        <v>625</v>
      </c>
      <c r="F213" s="110">
        <v>88</v>
      </c>
      <c r="G213" s="109"/>
      <c r="H213" s="109">
        <v>103</v>
      </c>
      <c r="I213" s="127">
        <v>103</v>
      </c>
      <c r="J213" s="128" t="s">
        <v>684</v>
      </c>
      <c r="K213" s="129">
        <v>15</v>
      </c>
      <c r="L213" s="130">
        <v>0.170454545454545</v>
      </c>
      <c r="M213" s="131" t="s">
        <v>601</v>
      </c>
      <c r="N213" s="132">
        <v>42530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56</v>
      </c>
      <c r="B214" s="107">
        <v>42492</v>
      </c>
      <c r="C214" s="107"/>
      <c r="D214" s="108" t="s">
        <v>701</v>
      </c>
      <c r="E214" s="109" t="s">
        <v>625</v>
      </c>
      <c r="F214" s="110">
        <v>127.5</v>
      </c>
      <c r="G214" s="109"/>
      <c r="H214" s="109">
        <v>148</v>
      </c>
      <c r="I214" s="127" t="s">
        <v>702</v>
      </c>
      <c r="J214" s="128" t="s">
        <v>684</v>
      </c>
      <c r="K214" s="129">
        <f>H214-F214</f>
        <v>20.5</v>
      </c>
      <c r="L214" s="130">
        <f>K214/F214</f>
        <v>0.16078431372549021</v>
      </c>
      <c r="M214" s="131" t="s">
        <v>601</v>
      </c>
      <c r="N214" s="132">
        <v>42564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57</v>
      </c>
      <c r="B215" s="107">
        <v>42493</v>
      </c>
      <c r="C215" s="107"/>
      <c r="D215" s="108" t="s">
        <v>703</v>
      </c>
      <c r="E215" s="109" t="s">
        <v>625</v>
      </c>
      <c r="F215" s="110">
        <v>675</v>
      </c>
      <c r="G215" s="109"/>
      <c r="H215" s="109">
        <v>815</v>
      </c>
      <c r="I215" s="127" t="s">
        <v>704</v>
      </c>
      <c r="J215" s="128" t="s">
        <v>684</v>
      </c>
      <c r="K215" s="129">
        <f>H215-F215</f>
        <v>140</v>
      </c>
      <c r="L215" s="130">
        <f>K215/F215</f>
        <v>0.2074074074074074</v>
      </c>
      <c r="M215" s="131" t="s">
        <v>601</v>
      </c>
      <c r="N215" s="132">
        <v>43154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58</v>
      </c>
      <c r="B216" s="111">
        <v>42522</v>
      </c>
      <c r="C216" s="111"/>
      <c r="D216" s="112" t="s">
        <v>759</v>
      </c>
      <c r="E216" s="113" t="s">
        <v>625</v>
      </c>
      <c r="F216" s="114">
        <v>500</v>
      </c>
      <c r="G216" s="114"/>
      <c r="H216" s="115">
        <v>232.5</v>
      </c>
      <c r="I216" s="133" t="s">
        <v>760</v>
      </c>
      <c r="J216" s="134" t="s">
        <v>761</v>
      </c>
      <c r="K216" s="135">
        <f>H216-F216</f>
        <v>-267.5</v>
      </c>
      <c r="L216" s="136">
        <f>K216/F216</f>
        <v>-0.53500000000000003</v>
      </c>
      <c r="M216" s="137" t="s">
        <v>665</v>
      </c>
      <c r="N216" s="138">
        <v>43735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59</v>
      </c>
      <c r="B217" s="107">
        <v>42527</v>
      </c>
      <c r="C217" s="107"/>
      <c r="D217" s="108" t="s">
        <v>705</v>
      </c>
      <c r="E217" s="109" t="s">
        <v>625</v>
      </c>
      <c r="F217" s="110">
        <v>110</v>
      </c>
      <c r="G217" s="109"/>
      <c r="H217" s="109">
        <v>126.5</v>
      </c>
      <c r="I217" s="127">
        <v>125</v>
      </c>
      <c r="J217" s="128" t="s">
        <v>634</v>
      </c>
      <c r="K217" s="129">
        <f>H217-F217</f>
        <v>16.5</v>
      </c>
      <c r="L217" s="130">
        <f>K217/F217</f>
        <v>0.15</v>
      </c>
      <c r="M217" s="131" t="s">
        <v>601</v>
      </c>
      <c r="N217" s="132">
        <v>42552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60</v>
      </c>
      <c r="B218" s="107">
        <v>42538</v>
      </c>
      <c r="C218" s="107"/>
      <c r="D218" s="108" t="s">
        <v>706</v>
      </c>
      <c r="E218" s="109" t="s">
        <v>625</v>
      </c>
      <c r="F218" s="110">
        <v>44</v>
      </c>
      <c r="G218" s="109"/>
      <c r="H218" s="109">
        <v>69.5</v>
      </c>
      <c r="I218" s="127">
        <v>69.5</v>
      </c>
      <c r="J218" s="128" t="s">
        <v>707</v>
      </c>
      <c r="K218" s="129">
        <f>H218-F218</f>
        <v>25.5</v>
      </c>
      <c r="L218" s="130">
        <f>K218/F218</f>
        <v>0.57954545454545459</v>
      </c>
      <c r="M218" s="131" t="s">
        <v>601</v>
      </c>
      <c r="N218" s="132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61</v>
      </c>
      <c r="B219" s="107">
        <v>42549</v>
      </c>
      <c r="C219" s="107"/>
      <c r="D219" s="149" t="s">
        <v>762</v>
      </c>
      <c r="E219" s="109" t="s">
        <v>625</v>
      </c>
      <c r="F219" s="110">
        <v>262.5</v>
      </c>
      <c r="G219" s="109"/>
      <c r="H219" s="109">
        <v>340</v>
      </c>
      <c r="I219" s="127">
        <v>333</v>
      </c>
      <c r="J219" s="128" t="s">
        <v>763</v>
      </c>
      <c r="K219" s="129">
        <v>77.5</v>
      </c>
      <c r="L219" s="130">
        <v>0.29523809523809502</v>
      </c>
      <c r="M219" s="131" t="s">
        <v>601</v>
      </c>
      <c r="N219" s="132">
        <v>43017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62</v>
      </c>
      <c r="B220" s="107">
        <v>42549</v>
      </c>
      <c r="C220" s="107"/>
      <c r="D220" s="149" t="s">
        <v>764</v>
      </c>
      <c r="E220" s="109" t="s">
        <v>625</v>
      </c>
      <c r="F220" s="110">
        <v>840</v>
      </c>
      <c r="G220" s="109"/>
      <c r="H220" s="109">
        <v>1230</v>
      </c>
      <c r="I220" s="127">
        <v>1230</v>
      </c>
      <c r="J220" s="128" t="s">
        <v>684</v>
      </c>
      <c r="K220" s="129">
        <v>390</v>
      </c>
      <c r="L220" s="130">
        <v>0.46428571428571402</v>
      </c>
      <c r="M220" s="131" t="s">
        <v>601</v>
      </c>
      <c r="N220" s="132">
        <v>42649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7">
        <v>63</v>
      </c>
      <c r="B221" s="144">
        <v>42556</v>
      </c>
      <c r="C221" s="144"/>
      <c r="D221" s="145" t="s">
        <v>708</v>
      </c>
      <c r="E221" s="146" t="s">
        <v>625</v>
      </c>
      <c r="F221" s="147">
        <v>395</v>
      </c>
      <c r="G221" s="148"/>
      <c r="H221" s="148">
        <f>(468.5+342.5)/2</f>
        <v>405.5</v>
      </c>
      <c r="I221" s="148">
        <v>510</v>
      </c>
      <c r="J221" s="171" t="s">
        <v>709</v>
      </c>
      <c r="K221" s="172">
        <f t="shared" ref="K221:K227" si="92">H221-F221</f>
        <v>10.5</v>
      </c>
      <c r="L221" s="173">
        <f t="shared" ref="L221:L227" si="93">K221/F221</f>
        <v>2.6582278481012658E-2</v>
      </c>
      <c r="M221" s="174" t="s">
        <v>710</v>
      </c>
      <c r="N221" s="175">
        <v>43606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64</v>
      </c>
      <c r="B222" s="111">
        <v>42584</v>
      </c>
      <c r="C222" s="111"/>
      <c r="D222" s="112" t="s">
        <v>711</v>
      </c>
      <c r="E222" s="113" t="s">
        <v>602</v>
      </c>
      <c r="F222" s="114">
        <f>169.5-12.8</f>
        <v>156.69999999999999</v>
      </c>
      <c r="G222" s="114"/>
      <c r="H222" s="115">
        <v>77</v>
      </c>
      <c r="I222" s="133" t="s">
        <v>712</v>
      </c>
      <c r="J222" s="393" t="s">
        <v>3403</v>
      </c>
      <c r="K222" s="135">
        <f t="shared" si="92"/>
        <v>-79.699999999999989</v>
      </c>
      <c r="L222" s="136">
        <f t="shared" si="93"/>
        <v>-0.50861518825781749</v>
      </c>
      <c r="M222" s="137" t="s">
        <v>665</v>
      </c>
      <c r="N222" s="138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65</v>
      </c>
      <c r="B223" s="111">
        <v>42586</v>
      </c>
      <c r="C223" s="111"/>
      <c r="D223" s="112" t="s">
        <v>713</v>
      </c>
      <c r="E223" s="113" t="s">
        <v>625</v>
      </c>
      <c r="F223" s="114">
        <v>400</v>
      </c>
      <c r="G223" s="114"/>
      <c r="H223" s="115">
        <v>305</v>
      </c>
      <c r="I223" s="133">
        <v>475</v>
      </c>
      <c r="J223" s="134" t="s">
        <v>714</v>
      </c>
      <c r="K223" s="135">
        <f t="shared" si="92"/>
        <v>-95</v>
      </c>
      <c r="L223" s="136">
        <f t="shared" si="93"/>
        <v>-0.23749999999999999</v>
      </c>
      <c r="M223" s="137" t="s">
        <v>665</v>
      </c>
      <c r="N223" s="138">
        <v>43606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66</v>
      </c>
      <c r="B224" s="107">
        <v>42593</v>
      </c>
      <c r="C224" s="107"/>
      <c r="D224" s="108" t="s">
        <v>715</v>
      </c>
      <c r="E224" s="109" t="s">
        <v>625</v>
      </c>
      <c r="F224" s="110">
        <v>86.5</v>
      </c>
      <c r="G224" s="109"/>
      <c r="H224" s="109">
        <v>130</v>
      </c>
      <c r="I224" s="127">
        <v>130</v>
      </c>
      <c r="J224" s="142" t="s">
        <v>716</v>
      </c>
      <c r="K224" s="129">
        <f t="shared" si="92"/>
        <v>43.5</v>
      </c>
      <c r="L224" s="130">
        <f t="shared" si="93"/>
        <v>0.50289017341040465</v>
      </c>
      <c r="M224" s="131" t="s">
        <v>601</v>
      </c>
      <c r="N224" s="132">
        <v>43091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67</v>
      </c>
      <c r="B225" s="111">
        <v>42600</v>
      </c>
      <c r="C225" s="111"/>
      <c r="D225" s="112" t="s">
        <v>382</v>
      </c>
      <c r="E225" s="113" t="s">
        <v>625</v>
      </c>
      <c r="F225" s="114">
        <v>133.5</v>
      </c>
      <c r="G225" s="114"/>
      <c r="H225" s="115">
        <v>126.5</v>
      </c>
      <c r="I225" s="133">
        <v>178</v>
      </c>
      <c r="J225" s="134" t="s">
        <v>717</v>
      </c>
      <c r="K225" s="135">
        <f t="shared" si="92"/>
        <v>-7</v>
      </c>
      <c r="L225" s="136">
        <f t="shared" si="93"/>
        <v>-5.2434456928838954E-2</v>
      </c>
      <c r="M225" s="137" t="s">
        <v>665</v>
      </c>
      <c r="N225" s="138">
        <v>42615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68</v>
      </c>
      <c r="B226" s="107">
        <v>42613</v>
      </c>
      <c r="C226" s="107"/>
      <c r="D226" s="108" t="s">
        <v>718</v>
      </c>
      <c r="E226" s="109" t="s">
        <v>625</v>
      </c>
      <c r="F226" s="110">
        <v>560</v>
      </c>
      <c r="G226" s="109"/>
      <c r="H226" s="109">
        <v>725</v>
      </c>
      <c r="I226" s="127">
        <v>725</v>
      </c>
      <c r="J226" s="128" t="s">
        <v>627</v>
      </c>
      <c r="K226" s="129">
        <f t="shared" si="92"/>
        <v>165</v>
      </c>
      <c r="L226" s="130">
        <f t="shared" si="93"/>
        <v>0.29464285714285715</v>
      </c>
      <c r="M226" s="131" t="s">
        <v>601</v>
      </c>
      <c r="N226" s="132">
        <v>42456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69</v>
      </c>
      <c r="B227" s="107">
        <v>42614</v>
      </c>
      <c r="C227" s="107"/>
      <c r="D227" s="108" t="s">
        <v>719</v>
      </c>
      <c r="E227" s="109" t="s">
        <v>625</v>
      </c>
      <c r="F227" s="110">
        <v>160.5</v>
      </c>
      <c r="G227" s="109"/>
      <c r="H227" s="109">
        <v>210</v>
      </c>
      <c r="I227" s="127">
        <v>210</v>
      </c>
      <c r="J227" s="128" t="s">
        <v>627</v>
      </c>
      <c r="K227" s="129">
        <f t="shared" si="92"/>
        <v>49.5</v>
      </c>
      <c r="L227" s="130">
        <f t="shared" si="93"/>
        <v>0.30841121495327101</v>
      </c>
      <c r="M227" s="131" t="s">
        <v>601</v>
      </c>
      <c r="N227" s="132">
        <v>42871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70</v>
      </c>
      <c r="B228" s="107">
        <v>42646</v>
      </c>
      <c r="C228" s="107"/>
      <c r="D228" s="149" t="s">
        <v>406</v>
      </c>
      <c r="E228" s="109" t="s">
        <v>625</v>
      </c>
      <c r="F228" s="110">
        <v>430</v>
      </c>
      <c r="G228" s="109"/>
      <c r="H228" s="109">
        <v>596</v>
      </c>
      <c r="I228" s="127">
        <v>575</v>
      </c>
      <c r="J228" s="128" t="s">
        <v>765</v>
      </c>
      <c r="K228" s="129">
        <v>166</v>
      </c>
      <c r="L228" s="130">
        <v>0.38604651162790699</v>
      </c>
      <c r="M228" s="131" t="s">
        <v>601</v>
      </c>
      <c r="N228" s="132">
        <v>42769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71</v>
      </c>
      <c r="B229" s="107">
        <v>42657</v>
      </c>
      <c r="C229" s="107"/>
      <c r="D229" s="108" t="s">
        <v>720</v>
      </c>
      <c r="E229" s="109" t="s">
        <v>625</v>
      </c>
      <c r="F229" s="110">
        <v>280</v>
      </c>
      <c r="G229" s="109"/>
      <c r="H229" s="109">
        <v>345</v>
      </c>
      <c r="I229" s="127">
        <v>345</v>
      </c>
      <c r="J229" s="128" t="s">
        <v>627</v>
      </c>
      <c r="K229" s="129">
        <f t="shared" ref="K229:K234" si="94">H229-F229</f>
        <v>65</v>
      </c>
      <c r="L229" s="130">
        <f>K229/F229</f>
        <v>0.23214285714285715</v>
      </c>
      <c r="M229" s="131" t="s">
        <v>601</v>
      </c>
      <c r="N229" s="132">
        <v>42814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72</v>
      </c>
      <c r="B230" s="107">
        <v>42657</v>
      </c>
      <c r="C230" s="107"/>
      <c r="D230" s="108" t="s">
        <v>721</v>
      </c>
      <c r="E230" s="109" t="s">
        <v>625</v>
      </c>
      <c r="F230" s="110">
        <v>245</v>
      </c>
      <c r="G230" s="109"/>
      <c r="H230" s="109">
        <v>325.5</v>
      </c>
      <c r="I230" s="127">
        <v>330</v>
      </c>
      <c r="J230" s="128" t="s">
        <v>722</v>
      </c>
      <c r="K230" s="129">
        <f t="shared" si="94"/>
        <v>80.5</v>
      </c>
      <c r="L230" s="130">
        <f>K230/F230</f>
        <v>0.32857142857142857</v>
      </c>
      <c r="M230" s="131" t="s">
        <v>601</v>
      </c>
      <c r="N230" s="132">
        <v>42769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73</v>
      </c>
      <c r="B231" s="107">
        <v>42660</v>
      </c>
      <c r="C231" s="107"/>
      <c r="D231" s="108" t="s">
        <v>350</v>
      </c>
      <c r="E231" s="109" t="s">
        <v>625</v>
      </c>
      <c r="F231" s="110">
        <v>125</v>
      </c>
      <c r="G231" s="109"/>
      <c r="H231" s="109">
        <v>160</v>
      </c>
      <c r="I231" s="127">
        <v>160</v>
      </c>
      <c r="J231" s="128" t="s">
        <v>684</v>
      </c>
      <c r="K231" s="129">
        <f t="shared" si="94"/>
        <v>35</v>
      </c>
      <c r="L231" s="130">
        <v>0.28000000000000003</v>
      </c>
      <c r="M231" s="131" t="s">
        <v>601</v>
      </c>
      <c r="N231" s="132">
        <v>42803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74</v>
      </c>
      <c r="B232" s="107">
        <v>42660</v>
      </c>
      <c r="C232" s="107"/>
      <c r="D232" s="108" t="s">
        <v>484</v>
      </c>
      <c r="E232" s="109" t="s">
        <v>625</v>
      </c>
      <c r="F232" s="110">
        <v>114</v>
      </c>
      <c r="G232" s="109"/>
      <c r="H232" s="109">
        <v>145</v>
      </c>
      <c r="I232" s="127">
        <v>145</v>
      </c>
      <c r="J232" s="128" t="s">
        <v>684</v>
      </c>
      <c r="K232" s="129">
        <f t="shared" si="94"/>
        <v>31</v>
      </c>
      <c r="L232" s="130">
        <f>K232/F232</f>
        <v>0.27192982456140352</v>
      </c>
      <c r="M232" s="131" t="s">
        <v>601</v>
      </c>
      <c r="N232" s="132">
        <v>42859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75</v>
      </c>
      <c r="B233" s="107">
        <v>42660</v>
      </c>
      <c r="C233" s="107"/>
      <c r="D233" s="108" t="s">
        <v>723</v>
      </c>
      <c r="E233" s="109" t="s">
        <v>625</v>
      </c>
      <c r="F233" s="110">
        <v>212</v>
      </c>
      <c r="G233" s="109"/>
      <c r="H233" s="109">
        <v>280</v>
      </c>
      <c r="I233" s="127">
        <v>276</v>
      </c>
      <c r="J233" s="128" t="s">
        <v>724</v>
      </c>
      <c r="K233" s="129">
        <f t="shared" si="94"/>
        <v>68</v>
      </c>
      <c r="L233" s="130">
        <f>K233/F233</f>
        <v>0.32075471698113206</v>
      </c>
      <c r="M233" s="131" t="s">
        <v>601</v>
      </c>
      <c r="N233" s="132">
        <v>42858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76</v>
      </c>
      <c r="B234" s="107">
        <v>42678</v>
      </c>
      <c r="C234" s="107"/>
      <c r="D234" s="108" t="s">
        <v>152</v>
      </c>
      <c r="E234" s="109" t="s">
        <v>625</v>
      </c>
      <c r="F234" s="110">
        <v>155</v>
      </c>
      <c r="G234" s="109"/>
      <c r="H234" s="109">
        <v>210</v>
      </c>
      <c r="I234" s="127">
        <v>210</v>
      </c>
      <c r="J234" s="128" t="s">
        <v>725</v>
      </c>
      <c r="K234" s="129">
        <f t="shared" si="94"/>
        <v>55</v>
      </c>
      <c r="L234" s="130">
        <f>K234/F234</f>
        <v>0.35483870967741937</v>
      </c>
      <c r="M234" s="131" t="s">
        <v>601</v>
      </c>
      <c r="N234" s="132">
        <v>42944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77</v>
      </c>
      <c r="B235" s="111">
        <v>42710</v>
      </c>
      <c r="C235" s="111"/>
      <c r="D235" s="112" t="s">
        <v>766</v>
      </c>
      <c r="E235" s="113" t="s">
        <v>625</v>
      </c>
      <c r="F235" s="114">
        <v>150.5</v>
      </c>
      <c r="G235" s="114"/>
      <c r="H235" s="115">
        <v>72.5</v>
      </c>
      <c r="I235" s="133">
        <v>174</v>
      </c>
      <c r="J235" s="134" t="s">
        <v>767</v>
      </c>
      <c r="K235" s="135">
        <v>-78</v>
      </c>
      <c r="L235" s="136">
        <v>-0.51827242524916906</v>
      </c>
      <c r="M235" s="137" t="s">
        <v>665</v>
      </c>
      <c r="N235" s="138">
        <v>43333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78</v>
      </c>
      <c r="B236" s="107">
        <v>42712</v>
      </c>
      <c r="C236" s="107"/>
      <c r="D236" s="108" t="s">
        <v>126</v>
      </c>
      <c r="E236" s="109" t="s">
        <v>625</v>
      </c>
      <c r="F236" s="110">
        <v>380</v>
      </c>
      <c r="G236" s="109"/>
      <c r="H236" s="109">
        <v>478</v>
      </c>
      <c r="I236" s="127">
        <v>468</v>
      </c>
      <c r="J236" s="128" t="s">
        <v>684</v>
      </c>
      <c r="K236" s="129">
        <f>H236-F236</f>
        <v>98</v>
      </c>
      <c r="L236" s="130">
        <f>K236/F236</f>
        <v>0.25789473684210529</v>
      </c>
      <c r="M236" s="131" t="s">
        <v>601</v>
      </c>
      <c r="N236" s="132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79</v>
      </c>
      <c r="B237" s="107">
        <v>42734</v>
      </c>
      <c r="C237" s="107"/>
      <c r="D237" s="108" t="s">
        <v>249</v>
      </c>
      <c r="E237" s="109" t="s">
        <v>625</v>
      </c>
      <c r="F237" s="110">
        <v>305</v>
      </c>
      <c r="G237" s="109"/>
      <c r="H237" s="109">
        <v>375</v>
      </c>
      <c r="I237" s="127">
        <v>375</v>
      </c>
      <c r="J237" s="128" t="s">
        <v>684</v>
      </c>
      <c r="K237" s="129">
        <f>H237-F237</f>
        <v>70</v>
      </c>
      <c r="L237" s="130">
        <f>K237/F237</f>
        <v>0.22950819672131148</v>
      </c>
      <c r="M237" s="131" t="s">
        <v>601</v>
      </c>
      <c r="N237" s="132">
        <v>42768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80</v>
      </c>
      <c r="B238" s="107">
        <v>42739</v>
      </c>
      <c r="C238" s="107"/>
      <c r="D238" s="108" t="s">
        <v>352</v>
      </c>
      <c r="E238" s="109" t="s">
        <v>625</v>
      </c>
      <c r="F238" s="110">
        <v>99.5</v>
      </c>
      <c r="G238" s="109"/>
      <c r="H238" s="109">
        <v>158</v>
      </c>
      <c r="I238" s="127">
        <v>158</v>
      </c>
      <c r="J238" s="128" t="s">
        <v>684</v>
      </c>
      <c r="K238" s="129">
        <f>H238-F238</f>
        <v>58.5</v>
      </c>
      <c r="L238" s="130">
        <f>K238/F238</f>
        <v>0.5879396984924623</v>
      </c>
      <c r="M238" s="131" t="s">
        <v>601</v>
      </c>
      <c r="N238" s="132">
        <v>42898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81</v>
      </c>
      <c r="B239" s="107">
        <v>42739</v>
      </c>
      <c r="C239" s="107"/>
      <c r="D239" s="108" t="s">
        <v>352</v>
      </c>
      <c r="E239" s="109" t="s">
        <v>625</v>
      </c>
      <c r="F239" s="110">
        <v>99.5</v>
      </c>
      <c r="G239" s="109"/>
      <c r="H239" s="109">
        <v>158</v>
      </c>
      <c r="I239" s="127">
        <v>158</v>
      </c>
      <c r="J239" s="128" t="s">
        <v>684</v>
      </c>
      <c r="K239" s="129">
        <v>58.5</v>
      </c>
      <c r="L239" s="130">
        <v>0.58793969849246197</v>
      </c>
      <c r="M239" s="131" t="s">
        <v>601</v>
      </c>
      <c r="N239" s="132">
        <v>42898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82</v>
      </c>
      <c r="B240" s="107">
        <v>42786</v>
      </c>
      <c r="C240" s="107"/>
      <c r="D240" s="108" t="s">
        <v>170</v>
      </c>
      <c r="E240" s="109" t="s">
        <v>625</v>
      </c>
      <c r="F240" s="110">
        <v>140.5</v>
      </c>
      <c r="G240" s="109"/>
      <c r="H240" s="109">
        <v>220</v>
      </c>
      <c r="I240" s="127">
        <v>220</v>
      </c>
      <c r="J240" s="128" t="s">
        <v>684</v>
      </c>
      <c r="K240" s="129">
        <f>H240-F240</f>
        <v>79.5</v>
      </c>
      <c r="L240" s="130">
        <f>K240/F240</f>
        <v>0.5658362989323843</v>
      </c>
      <c r="M240" s="131" t="s">
        <v>601</v>
      </c>
      <c r="N240" s="132">
        <v>42864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83</v>
      </c>
      <c r="B241" s="107">
        <v>42786</v>
      </c>
      <c r="C241" s="107"/>
      <c r="D241" s="108" t="s">
        <v>768</v>
      </c>
      <c r="E241" s="109" t="s">
        <v>625</v>
      </c>
      <c r="F241" s="110">
        <v>202.5</v>
      </c>
      <c r="G241" s="109"/>
      <c r="H241" s="109">
        <v>234</v>
      </c>
      <c r="I241" s="127">
        <v>234</v>
      </c>
      <c r="J241" s="128" t="s">
        <v>684</v>
      </c>
      <c r="K241" s="129">
        <v>31.5</v>
      </c>
      <c r="L241" s="130">
        <v>0.155555555555556</v>
      </c>
      <c r="M241" s="131" t="s">
        <v>601</v>
      </c>
      <c r="N241" s="132">
        <v>42836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84</v>
      </c>
      <c r="B242" s="107">
        <v>42818</v>
      </c>
      <c r="C242" s="107"/>
      <c r="D242" s="108" t="s">
        <v>558</v>
      </c>
      <c r="E242" s="109" t="s">
        <v>625</v>
      </c>
      <c r="F242" s="110">
        <v>300.5</v>
      </c>
      <c r="G242" s="109"/>
      <c r="H242" s="109">
        <v>417.5</v>
      </c>
      <c r="I242" s="127">
        <v>420</v>
      </c>
      <c r="J242" s="128" t="s">
        <v>726</v>
      </c>
      <c r="K242" s="129">
        <f>H242-F242</f>
        <v>117</v>
      </c>
      <c r="L242" s="130">
        <f>K242/F242</f>
        <v>0.38935108153078202</v>
      </c>
      <c r="M242" s="131" t="s">
        <v>601</v>
      </c>
      <c r="N242" s="132">
        <v>43070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85</v>
      </c>
      <c r="B243" s="107">
        <v>42818</v>
      </c>
      <c r="C243" s="107"/>
      <c r="D243" s="108" t="s">
        <v>764</v>
      </c>
      <c r="E243" s="109" t="s">
        <v>625</v>
      </c>
      <c r="F243" s="110">
        <v>850</v>
      </c>
      <c r="G243" s="109"/>
      <c r="H243" s="109">
        <v>1042.5</v>
      </c>
      <c r="I243" s="127">
        <v>1023</v>
      </c>
      <c r="J243" s="128" t="s">
        <v>769</v>
      </c>
      <c r="K243" s="129">
        <v>192.5</v>
      </c>
      <c r="L243" s="130">
        <v>0.22647058823529401</v>
      </c>
      <c r="M243" s="131" t="s">
        <v>601</v>
      </c>
      <c r="N243" s="132">
        <v>42830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86</v>
      </c>
      <c r="B244" s="107">
        <v>42830</v>
      </c>
      <c r="C244" s="107"/>
      <c r="D244" s="108" t="s">
        <v>502</v>
      </c>
      <c r="E244" s="109" t="s">
        <v>625</v>
      </c>
      <c r="F244" s="110">
        <v>785</v>
      </c>
      <c r="G244" s="109"/>
      <c r="H244" s="109">
        <v>930</v>
      </c>
      <c r="I244" s="127">
        <v>920</v>
      </c>
      <c r="J244" s="128" t="s">
        <v>727</v>
      </c>
      <c r="K244" s="129">
        <f>H244-F244</f>
        <v>145</v>
      </c>
      <c r="L244" s="130">
        <f>K244/F244</f>
        <v>0.18471337579617833</v>
      </c>
      <c r="M244" s="131" t="s">
        <v>601</v>
      </c>
      <c r="N244" s="132">
        <v>42976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87</v>
      </c>
      <c r="B245" s="111">
        <v>42831</v>
      </c>
      <c r="C245" s="111"/>
      <c r="D245" s="112" t="s">
        <v>770</v>
      </c>
      <c r="E245" s="113" t="s">
        <v>625</v>
      </c>
      <c r="F245" s="114">
        <v>40</v>
      </c>
      <c r="G245" s="114"/>
      <c r="H245" s="115">
        <v>13.1</v>
      </c>
      <c r="I245" s="133">
        <v>60</v>
      </c>
      <c r="J245" s="139" t="s">
        <v>771</v>
      </c>
      <c r="K245" s="135">
        <v>-26.9</v>
      </c>
      <c r="L245" s="136">
        <v>-0.67249999999999999</v>
      </c>
      <c r="M245" s="137" t="s">
        <v>665</v>
      </c>
      <c r="N245" s="138">
        <v>43138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88</v>
      </c>
      <c r="B246" s="107">
        <v>42837</v>
      </c>
      <c r="C246" s="107"/>
      <c r="D246" s="108" t="s">
        <v>89</v>
      </c>
      <c r="E246" s="109" t="s">
        <v>625</v>
      </c>
      <c r="F246" s="110">
        <v>289.5</v>
      </c>
      <c r="G246" s="109"/>
      <c r="H246" s="109">
        <v>354</v>
      </c>
      <c r="I246" s="127">
        <v>360</v>
      </c>
      <c r="J246" s="128" t="s">
        <v>728</v>
      </c>
      <c r="K246" s="129">
        <f t="shared" ref="K246:K254" si="95">H246-F246</f>
        <v>64.5</v>
      </c>
      <c r="L246" s="130">
        <f t="shared" ref="L246:L254" si="96">K246/F246</f>
        <v>0.22279792746113988</v>
      </c>
      <c r="M246" s="131" t="s">
        <v>601</v>
      </c>
      <c r="N246" s="132">
        <v>43040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89</v>
      </c>
      <c r="B247" s="107">
        <v>42845</v>
      </c>
      <c r="C247" s="107"/>
      <c r="D247" s="108" t="s">
        <v>439</v>
      </c>
      <c r="E247" s="109" t="s">
        <v>625</v>
      </c>
      <c r="F247" s="110">
        <v>700</v>
      </c>
      <c r="G247" s="109"/>
      <c r="H247" s="109">
        <v>840</v>
      </c>
      <c r="I247" s="127">
        <v>840</v>
      </c>
      <c r="J247" s="128" t="s">
        <v>729</v>
      </c>
      <c r="K247" s="129">
        <f t="shared" si="95"/>
        <v>140</v>
      </c>
      <c r="L247" s="130">
        <f t="shared" si="96"/>
        <v>0.2</v>
      </c>
      <c r="M247" s="131" t="s">
        <v>601</v>
      </c>
      <c r="N247" s="132">
        <v>42893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90</v>
      </c>
      <c r="B248" s="107">
        <v>42887</v>
      </c>
      <c r="C248" s="107"/>
      <c r="D248" s="149" t="s">
        <v>364</v>
      </c>
      <c r="E248" s="109" t="s">
        <v>625</v>
      </c>
      <c r="F248" s="110">
        <v>130</v>
      </c>
      <c r="G248" s="109"/>
      <c r="H248" s="109">
        <v>144.25</v>
      </c>
      <c r="I248" s="127">
        <v>170</v>
      </c>
      <c r="J248" s="128" t="s">
        <v>730</v>
      </c>
      <c r="K248" s="129">
        <f t="shared" si="95"/>
        <v>14.25</v>
      </c>
      <c r="L248" s="130">
        <f t="shared" si="96"/>
        <v>0.10961538461538461</v>
      </c>
      <c r="M248" s="131" t="s">
        <v>601</v>
      </c>
      <c r="N248" s="132">
        <v>43675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91</v>
      </c>
      <c r="B249" s="107">
        <v>42901</v>
      </c>
      <c r="C249" s="107"/>
      <c r="D249" s="149" t="s">
        <v>731</v>
      </c>
      <c r="E249" s="109" t="s">
        <v>625</v>
      </c>
      <c r="F249" s="110">
        <v>214.5</v>
      </c>
      <c r="G249" s="109"/>
      <c r="H249" s="109">
        <v>262</v>
      </c>
      <c r="I249" s="127">
        <v>262</v>
      </c>
      <c r="J249" s="128" t="s">
        <v>732</v>
      </c>
      <c r="K249" s="129">
        <f t="shared" si="95"/>
        <v>47.5</v>
      </c>
      <c r="L249" s="130">
        <f t="shared" si="96"/>
        <v>0.22144522144522144</v>
      </c>
      <c r="M249" s="131" t="s">
        <v>601</v>
      </c>
      <c r="N249" s="132">
        <v>42977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92</v>
      </c>
      <c r="B250" s="155">
        <v>42933</v>
      </c>
      <c r="C250" s="155"/>
      <c r="D250" s="156" t="s">
        <v>733</v>
      </c>
      <c r="E250" s="157" t="s">
        <v>625</v>
      </c>
      <c r="F250" s="158">
        <v>370</v>
      </c>
      <c r="G250" s="157"/>
      <c r="H250" s="157">
        <v>447.5</v>
      </c>
      <c r="I250" s="179">
        <v>450</v>
      </c>
      <c r="J250" s="232" t="s">
        <v>684</v>
      </c>
      <c r="K250" s="129">
        <f t="shared" si="95"/>
        <v>77.5</v>
      </c>
      <c r="L250" s="181">
        <f t="shared" si="96"/>
        <v>0.20945945945945946</v>
      </c>
      <c r="M250" s="182" t="s">
        <v>601</v>
      </c>
      <c r="N250" s="183">
        <v>43035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93</v>
      </c>
      <c r="B251" s="155">
        <v>42943</v>
      </c>
      <c r="C251" s="155"/>
      <c r="D251" s="156" t="s">
        <v>168</v>
      </c>
      <c r="E251" s="157" t="s">
        <v>625</v>
      </c>
      <c r="F251" s="158">
        <v>657.5</v>
      </c>
      <c r="G251" s="157"/>
      <c r="H251" s="157">
        <v>825</v>
      </c>
      <c r="I251" s="179">
        <v>820</v>
      </c>
      <c r="J251" s="232" t="s">
        <v>684</v>
      </c>
      <c r="K251" s="129">
        <f t="shared" si="95"/>
        <v>167.5</v>
      </c>
      <c r="L251" s="181">
        <f t="shared" si="96"/>
        <v>0.25475285171102663</v>
      </c>
      <c r="M251" s="182" t="s">
        <v>601</v>
      </c>
      <c r="N251" s="183">
        <v>43090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94</v>
      </c>
      <c r="B252" s="107">
        <v>42964</v>
      </c>
      <c r="C252" s="107"/>
      <c r="D252" s="108" t="s">
        <v>369</v>
      </c>
      <c r="E252" s="109" t="s">
        <v>625</v>
      </c>
      <c r="F252" s="110">
        <v>605</v>
      </c>
      <c r="G252" s="109"/>
      <c r="H252" s="109">
        <v>750</v>
      </c>
      <c r="I252" s="127">
        <v>750</v>
      </c>
      <c r="J252" s="128" t="s">
        <v>727</v>
      </c>
      <c r="K252" s="129">
        <f t="shared" si="95"/>
        <v>145</v>
      </c>
      <c r="L252" s="130">
        <f t="shared" si="96"/>
        <v>0.23966942148760331</v>
      </c>
      <c r="M252" s="131" t="s">
        <v>601</v>
      </c>
      <c r="N252" s="132">
        <v>43027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95</v>
      </c>
      <c r="B253" s="150">
        <v>42979</v>
      </c>
      <c r="C253" s="150"/>
      <c r="D253" s="151" t="s">
        <v>510</v>
      </c>
      <c r="E253" s="152" t="s">
        <v>625</v>
      </c>
      <c r="F253" s="153">
        <v>255</v>
      </c>
      <c r="G253" s="154"/>
      <c r="H253" s="154">
        <v>217.25</v>
      </c>
      <c r="I253" s="154">
        <v>320</v>
      </c>
      <c r="J253" s="176" t="s">
        <v>734</v>
      </c>
      <c r="K253" s="135">
        <f t="shared" si="95"/>
        <v>-37.75</v>
      </c>
      <c r="L253" s="177">
        <f t="shared" si="96"/>
        <v>-0.14803921568627451</v>
      </c>
      <c r="M253" s="137" t="s">
        <v>665</v>
      </c>
      <c r="N253" s="178">
        <v>43661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96</v>
      </c>
      <c r="B254" s="107">
        <v>42997</v>
      </c>
      <c r="C254" s="107"/>
      <c r="D254" s="108" t="s">
        <v>735</v>
      </c>
      <c r="E254" s="109" t="s">
        <v>625</v>
      </c>
      <c r="F254" s="110">
        <v>215</v>
      </c>
      <c r="G254" s="109"/>
      <c r="H254" s="109">
        <v>258</v>
      </c>
      <c r="I254" s="127">
        <v>258</v>
      </c>
      <c r="J254" s="128" t="s">
        <v>684</v>
      </c>
      <c r="K254" s="129">
        <f t="shared" si="95"/>
        <v>43</v>
      </c>
      <c r="L254" s="130">
        <f t="shared" si="96"/>
        <v>0.2</v>
      </c>
      <c r="M254" s="131" t="s">
        <v>601</v>
      </c>
      <c r="N254" s="132">
        <v>43040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97</v>
      </c>
      <c r="B255" s="107">
        <v>42997</v>
      </c>
      <c r="C255" s="107"/>
      <c r="D255" s="108" t="s">
        <v>735</v>
      </c>
      <c r="E255" s="109" t="s">
        <v>625</v>
      </c>
      <c r="F255" s="110">
        <v>215</v>
      </c>
      <c r="G255" s="109"/>
      <c r="H255" s="109">
        <v>258</v>
      </c>
      <c r="I255" s="127">
        <v>258</v>
      </c>
      <c r="J255" s="232" t="s">
        <v>684</v>
      </c>
      <c r="K255" s="129">
        <v>43</v>
      </c>
      <c r="L255" s="130">
        <v>0.2</v>
      </c>
      <c r="M255" s="131" t="s">
        <v>601</v>
      </c>
      <c r="N255" s="132">
        <v>43040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7">
        <v>98</v>
      </c>
      <c r="B256" s="208">
        <v>42998</v>
      </c>
      <c r="C256" s="208"/>
      <c r="D256" s="377" t="s">
        <v>2981</v>
      </c>
      <c r="E256" s="209" t="s">
        <v>625</v>
      </c>
      <c r="F256" s="210">
        <v>75</v>
      </c>
      <c r="G256" s="209"/>
      <c r="H256" s="209">
        <v>90</v>
      </c>
      <c r="I256" s="233">
        <v>90</v>
      </c>
      <c r="J256" s="128" t="s">
        <v>736</v>
      </c>
      <c r="K256" s="129">
        <f t="shared" ref="K256:K261" si="97">H256-F256</f>
        <v>15</v>
      </c>
      <c r="L256" s="130">
        <f t="shared" ref="L256:L261" si="98">K256/F256</f>
        <v>0.2</v>
      </c>
      <c r="M256" s="131" t="s">
        <v>601</v>
      </c>
      <c r="N256" s="132">
        <v>43019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99</v>
      </c>
      <c r="B257" s="155">
        <v>43011</v>
      </c>
      <c r="C257" s="155"/>
      <c r="D257" s="156" t="s">
        <v>737</v>
      </c>
      <c r="E257" s="157" t="s">
        <v>625</v>
      </c>
      <c r="F257" s="158">
        <v>315</v>
      </c>
      <c r="G257" s="157"/>
      <c r="H257" s="157">
        <v>392</v>
      </c>
      <c r="I257" s="179">
        <v>384</v>
      </c>
      <c r="J257" s="232" t="s">
        <v>738</v>
      </c>
      <c r="K257" s="129">
        <f t="shared" si="97"/>
        <v>77</v>
      </c>
      <c r="L257" s="181">
        <f t="shared" si="98"/>
        <v>0.24444444444444444</v>
      </c>
      <c r="M257" s="182" t="s">
        <v>601</v>
      </c>
      <c r="N257" s="183">
        <v>43017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100</v>
      </c>
      <c r="B258" s="155">
        <v>43013</v>
      </c>
      <c r="C258" s="155"/>
      <c r="D258" s="156" t="s">
        <v>739</v>
      </c>
      <c r="E258" s="157" t="s">
        <v>625</v>
      </c>
      <c r="F258" s="158">
        <v>145</v>
      </c>
      <c r="G258" s="157"/>
      <c r="H258" s="157">
        <v>179</v>
      </c>
      <c r="I258" s="179">
        <v>180</v>
      </c>
      <c r="J258" s="232" t="s">
        <v>615</v>
      </c>
      <c r="K258" s="129">
        <f t="shared" si="97"/>
        <v>34</v>
      </c>
      <c r="L258" s="181">
        <f t="shared" si="98"/>
        <v>0.23448275862068965</v>
      </c>
      <c r="M258" s="182" t="s">
        <v>601</v>
      </c>
      <c r="N258" s="183">
        <v>43025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101</v>
      </c>
      <c r="B259" s="155">
        <v>43014</v>
      </c>
      <c r="C259" s="155"/>
      <c r="D259" s="156" t="s">
        <v>340</v>
      </c>
      <c r="E259" s="157" t="s">
        <v>625</v>
      </c>
      <c r="F259" s="158">
        <v>256</v>
      </c>
      <c r="G259" s="157"/>
      <c r="H259" s="157">
        <v>323</v>
      </c>
      <c r="I259" s="179">
        <v>320</v>
      </c>
      <c r="J259" s="232" t="s">
        <v>684</v>
      </c>
      <c r="K259" s="129">
        <f t="shared" si="97"/>
        <v>67</v>
      </c>
      <c r="L259" s="181">
        <f t="shared" si="98"/>
        <v>0.26171875</v>
      </c>
      <c r="M259" s="182" t="s">
        <v>601</v>
      </c>
      <c r="N259" s="183">
        <v>43067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102</v>
      </c>
      <c r="B260" s="155">
        <v>43017</v>
      </c>
      <c r="C260" s="155"/>
      <c r="D260" s="156" t="s">
        <v>361</v>
      </c>
      <c r="E260" s="157" t="s">
        <v>625</v>
      </c>
      <c r="F260" s="158">
        <v>137.5</v>
      </c>
      <c r="G260" s="157"/>
      <c r="H260" s="157">
        <v>184</v>
      </c>
      <c r="I260" s="179">
        <v>183</v>
      </c>
      <c r="J260" s="180" t="s">
        <v>740</v>
      </c>
      <c r="K260" s="129">
        <f t="shared" si="97"/>
        <v>46.5</v>
      </c>
      <c r="L260" s="181">
        <f t="shared" si="98"/>
        <v>0.33818181818181819</v>
      </c>
      <c r="M260" s="182" t="s">
        <v>601</v>
      </c>
      <c r="N260" s="183">
        <v>43108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103</v>
      </c>
      <c r="B261" s="155">
        <v>43018</v>
      </c>
      <c r="C261" s="155"/>
      <c r="D261" s="156" t="s">
        <v>741</v>
      </c>
      <c r="E261" s="157" t="s">
        <v>625</v>
      </c>
      <c r="F261" s="158">
        <v>125.5</v>
      </c>
      <c r="G261" s="157"/>
      <c r="H261" s="157">
        <v>158</v>
      </c>
      <c r="I261" s="179">
        <v>155</v>
      </c>
      <c r="J261" s="180" t="s">
        <v>742</v>
      </c>
      <c r="K261" s="129">
        <f t="shared" si="97"/>
        <v>32.5</v>
      </c>
      <c r="L261" s="181">
        <f t="shared" si="98"/>
        <v>0.25896414342629481</v>
      </c>
      <c r="M261" s="182" t="s">
        <v>601</v>
      </c>
      <c r="N261" s="183">
        <v>43067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104</v>
      </c>
      <c r="B262" s="155">
        <v>43018</v>
      </c>
      <c r="C262" s="155"/>
      <c r="D262" s="156" t="s">
        <v>772</v>
      </c>
      <c r="E262" s="157" t="s">
        <v>625</v>
      </c>
      <c r="F262" s="158">
        <v>895</v>
      </c>
      <c r="G262" s="157"/>
      <c r="H262" s="157">
        <v>1122.5</v>
      </c>
      <c r="I262" s="179">
        <v>1078</v>
      </c>
      <c r="J262" s="180" t="s">
        <v>773</v>
      </c>
      <c r="K262" s="129">
        <v>227.5</v>
      </c>
      <c r="L262" s="181">
        <v>0.25418994413407803</v>
      </c>
      <c r="M262" s="182" t="s">
        <v>601</v>
      </c>
      <c r="N262" s="183">
        <v>43117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105</v>
      </c>
      <c r="B263" s="155">
        <v>43020</v>
      </c>
      <c r="C263" s="155"/>
      <c r="D263" s="156" t="s">
        <v>348</v>
      </c>
      <c r="E263" s="157" t="s">
        <v>625</v>
      </c>
      <c r="F263" s="158">
        <v>525</v>
      </c>
      <c r="G263" s="157"/>
      <c r="H263" s="157">
        <v>629</v>
      </c>
      <c r="I263" s="179">
        <v>629</v>
      </c>
      <c r="J263" s="232" t="s">
        <v>684</v>
      </c>
      <c r="K263" s="129">
        <v>104</v>
      </c>
      <c r="L263" s="181">
        <v>0.19809523809523799</v>
      </c>
      <c r="M263" s="182" t="s">
        <v>601</v>
      </c>
      <c r="N263" s="183">
        <v>43119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106</v>
      </c>
      <c r="B264" s="155">
        <v>43046</v>
      </c>
      <c r="C264" s="155"/>
      <c r="D264" s="156" t="s">
        <v>394</v>
      </c>
      <c r="E264" s="157" t="s">
        <v>625</v>
      </c>
      <c r="F264" s="158">
        <v>740</v>
      </c>
      <c r="G264" s="157"/>
      <c r="H264" s="157">
        <v>892.5</v>
      </c>
      <c r="I264" s="179">
        <v>900</v>
      </c>
      <c r="J264" s="180" t="s">
        <v>743</v>
      </c>
      <c r="K264" s="129">
        <f>H264-F264</f>
        <v>152.5</v>
      </c>
      <c r="L264" s="181">
        <f>K264/F264</f>
        <v>0.20608108108108109</v>
      </c>
      <c r="M264" s="182" t="s">
        <v>601</v>
      </c>
      <c r="N264" s="183">
        <v>43052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107</v>
      </c>
      <c r="B265" s="107">
        <v>43073</v>
      </c>
      <c r="C265" s="107"/>
      <c r="D265" s="108" t="s">
        <v>744</v>
      </c>
      <c r="E265" s="109" t="s">
        <v>625</v>
      </c>
      <c r="F265" s="110">
        <v>118.5</v>
      </c>
      <c r="G265" s="109"/>
      <c r="H265" s="109">
        <v>143.5</v>
      </c>
      <c r="I265" s="127">
        <v>145</v>
      </c>
      <c r="J265" s="142" t="s">
        <v>745</v>
      </c>
      <c r="K265" s="129">
        <f>H265-F265</f>
        <v>25</v>
      </c>
      <c r="L265" s="130">
        <f>K265/F265</f>
        <v>0.2109704641350211</v>
      </c>
      <c r="M265" s="131" t="s">
        <v>601</v>
      </c>
      <c r="N265" s="132">
        <v>43097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108</v>
      </c>
      <c r="B266" s="111">
        <v>43090</v>
      </c>
      <c r="C266" s="111"/>
      <c r="D266" s="159" t="s">
        <v>444</v>
      </c>
      <c r="E266" s="113" t="s">
        <v>625</v>
      </c>
      <c r="F266" s="114">
        <v>715</v>
      </c>
      <c r="G266" s="114"/>
      <c r="H266" s="115">
        <v>500</v>
      </c>
      <c r="I266" s="133">
        <v>872</v>
      </c>
      <c r="J266" s="139" t="s">
        <v>746</v>
      </c>
      <c r="K266" s="135">
        <f>H266-F266</f>
        <v>-215</v>
      </c>
      <c r="L266" s="136">
        <f>K266/F266</f>
        <v>-0.30069930069930068</v>
      </c>
      <c r="M266" s="137" t="s">
        <v>665</v>
      </c>
      <c r="N266" s="138">
        <v>43670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109</v>
      </c>
      <c r="B267" s="107">
        <v>43098</v>
      </c>
      <c r="C267" s="107"/>
      <c r="D267" s="108" t="s">
        <v>737</v>
      </c>
      <c r="E267" s="109" t="s">
        <v>625</v>
      </c>
      <c r="F267" s="110">
        <v>435</v>
      </c>
      <c r="G267" s="109"/>
      <c r="H267" s="109">
        <v>542.5</v>
      </c>
      <c r="I267" s="127">
        <v>539</v>
      </c>
      <c r="J267" s="142" t="s">
        <v>684</v>
      </c>
      <c r="K267" s="129">
        <v>107.5</v>
      </c>
      <c r="L267" s="130">
        <v>0.247126436781609</v>
      </c>
      <c r="M267" s="131" t="s">
        <v>601</v>
      </c>
      <c r="N267" s="132">
        <v>43206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110</v>
      </c>
      <c r="B268" s="107">
        <v>43098</v>
      </c>
      <c r="C268" s="107"/>
      <c r="D268" s="108" t="s">
        <v>572</v>
      </c>
      <c r="E268" s="109" t="s">
        <v>625</v>
      </c>
      <c r="F268" s="110">
        <v>885</v>
      </c>
      <c r="G268" s="109"/>
      <c r="H268" s="109">
        <v>1090</v>
      </c>
      <c r="I268" s="127">
        <v>1084</v>
      </c>
      <c r="J268" s="142" t="s">
        <v>684</v>
      </c>
      <c r="K268" s="129">
        <v>205</v>
      </c>
      <c r="L268" s="130">
        <v>0.23163841807909599</v>
      </c>
      <c r="M268" s="131" t="s">
        <v>601</v>
      </c>
      <c r="N268" s="132">
        <v>43213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111</v>
      </c>
      <c r="B269" s="349">
        <v>43192</v>
      </c>
      <c r="C269" s="349"/>
      <c r="D269" s="117" t="s">
        <v>754</v>
      </c>
      <c r="E269" s="352" t="s">
        <v>625</v>
      </c>
      <c r="F269" s="355">
        <v>478.5</v>
      </c>
      <c r="G269" s="352"/>
      <c r="H269" s="352">
        <v>442</v>
      </c>
      <c r="I269" s="358">
        <v>613</v>
      </c>
      <c r="J269" s="393" t="s">
        <v>3405</v>
      </c>
      <c r="K269" s="135">
        <f>H269-F269</f>
        <v>-36.5</v>
      </c>
      <c r="L269" s="136">
        <f>K269/F269</f>
        <v>-7.6280041797283177E-2</v>
      </c>
      <c r="M269" s="137" t="s">
        <v>665</v>
      </c>
      <c r="N269" s="138">
        <v>43762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112</v>
      </c>
      <c r="B270" s="111">
        <v>43194</v>
      </c>
      <c r="C270" s="111"/>
      <c r="D270" s="376" t="s">
        <v>2980</v>
      </c>
      <c r="E270" s="113" t="s">
        <v>625</v>
      </c>
      <c r="F270" s="114">
        <f>141.5-7.3</f>
        <v>134.19999999999999</v>
      </c>
      <c r="G270" s="114"/>
      <c r="H270" s="115">
        <v>77</v>
      </c>
      <c r="I270" s="133">
        <v>180</v>
      </c>
      <c r="J270" s="393" t="s">
        <v>3404</v>
      </c>
      <c r="K270" s="135">
        <f>H270-F270</f>
        <v>-57.199999999999989</v>
      </c>
      <c r="L270" s="136">
        <f>K270/F270</f>
        <v>-0.42622950819672129</v>
      </c>
      <c r="M270" s="137" t="s">
        <v>665</v>
      </c>
      <c r="N270" s="138">
        <v>43522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113</v>
      </c>
      <c r="B271" s="111">
        <v>43209</v>
      </c>
      <c r="C271" s="111"/>
      <c r="D271" s="112" t="s">
        <v>747</v>
      </c>
      <c r="E271" s="113" t="s">
        <v>625</v>
      </c>
      <c r="F271" s="114">
        <v>430</v>
      </c>
      <c r="G271" s="114"/>
      <c r="H271" s="115">
        <v>220</v>
      </c>
      <c r="I271" s="133">
        <v>537</v>
      </c>
      <c r="J271" s="139" t="s">
        <v>748</v>
      </c>
      <c r="K271" s="135">
        <f>H271-F271</f>
        <v>-210</v>
      </c>
      <c r="L271" s="136">
        <f>K271/F271</f>
        <v>-0.48837209302325579</v>
      </c>
      <c r="M271" s="137" t="s">
        <v>665</v>
      </c>
      <c r="N271" s="138">
        <v>43252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114</v>
      </c>
      <c r="B272" s="160">
        <v>43220</v>
      </c>
      <c r="C272" s="160"/>
      <c r="D272" s="161" t="s">
        <v>395</v>
      </c>
      <c r="E272" s="162" t="s">
        <v>625</v>
      </c>
      <c r="F272" s="164">
        <v>153.5</v>
      </c>
      <c r="G272" s="164"/>
      <c r="H272" s="164">
        <v>196</v>
      </c>
      <c r="I272" s="164">
        <v>196</v>
      </c>
      <c r="J272" s="361" t="s">
        <v>3496</v>
      </c>
      <c r="K272" s="184">
        <f>H272-F272</f>
        <v>42.5</v>
      </c>
      <c r="L272" s="185">
        <f>K272/F272</f>
        <v>0.27687296416938112</v>
      </c>
      <c r="M272" s="163" t="s">
        <v>601</v>
      </c>
      <c r="N272" s="186">
        <v>43605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115</v>
      </c>
      <c r="B273" s="111">
        <v>43306</v>
      </c>
      <c r="C273" s="111"/>
      <c r="D273" s="112" t="s">
        <v>770</v>
      </c>
      <c r="E273" s="113" t="s">
        <v>625</v>
      </c>
      <c r="F273" s="114">
        <v>27.5</v>
      </c>
      <c r="G273" s="114"/>
      <c r="H273" s="115">
        <v>13.1</v>
      </c>
      <c r="I273" s="133">
        <v>60</v>
      </c>
      <c r="J273" s="139" t="s">
        <v>774</v>
      </c>
      <c r="K273" s="135">
        <v>-14.4</v>
      </c>
      <c r="L273" s="136">
        <v>-0.52363636363636401</v>
      </c>
      <c r="M273" s="137" t="s">
        <v>665</v>
      </c>
      <c r="N273" s="138">
        <v>43138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116</v>
      </c>
      <c r="B274" s="349">
        <v>43318</v>
      </c>
      <c r="C274" s="349"/>
      <c r="D274" s="117" t="s">
        <v>749</v>
      </c>
      <c r="E274" s="352" t="s">
        <v>625</v>
      </c>
      <c r="F274" s="352">
        <v>148.5</v>
      </c>
      <c r="G274" s="352"/>
      <c r="H274" s="352">
        <v>102</v>
      </c>
      <c r="I274" s="358">
        <v>182</v>
      </c>
      <c r="J274" s="139" t="s">
        <v>3495</v>
      </c>
      <c r="K274" s="135">
        <f>H274-F274</f>
        <v>-46.5</v>
      </c>
      <c r="L274" s="136">
        <f>K274/F274</f>
        <v>-0.31313131313131315</v>
      </c>
      <c r="M274" s="137" t="s">
        <v>665</v>
      </c>
      <c r="N274" s="138">
        <v>43661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117</v>
      </c>
      <c r="B275" s="107">
        <v>43335</v>
      </c>
      <c r="C275" s="107"/>
      <c r="D275" s="108" t="s">
        <v>775</v>
      </c>
      <c r="E275" s="109" t="s">
        <v>625</v>
      </c>
      <c r="F275" s="157">
        <v>285</v>
      </c>
      <c r="G275" s="109"/>
      <c r="H275" s="109">
        <v>355</v>
      </c>
      <c r="I275" s="127">
        <v>364</v>
      </c>
      <c r="J275" s="142" t="s">
        <v>776</v>
      </c>
      <c r="K275" s="129">
        <v>70</v>
      </c>
      <c r="L275" s="130">
        <v>0.24561403508771901</v>
      </c>
      <c r="M275" s="131" t="s">
        <v>601</v>
      </c>
      <c r="N275" s="132">
        <v>43455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118</v>
      </c>
      <c r="B276" s="107">
        <v>43341</v>
      </c>
      <c r="C276" s="107"/>
      <c r="D276" s="108" t="s">
        <v>385</v>
      </c>
      <c r="E276" s="109" t="s">
        <v>625</v>
      </c>
      <c r="F276" s="157">
        <v>525</v>
      </c>
      <c r="G276" s="109"/>
      <c r="H276" s="109">
        <v>585</v>
      </c>
      <c r="I276" s="127">
        <v>635</v>
      </c>
      <c r="J276" s="142" t="s">
        <v>750</v>
      </c>
      <c r="K276" s="129">
        <f t="shared" ref="K276:K288" si="99">H276-F276</f>
        <v>60</v>
      </c>
      <c r="L276" s="130">
        <f t="shared" ref="L276:L288" si="100">K276/F276</f>
        <v>0.11428571428571428</v>
      </c>
      <c r="M276" s="131" t="s">
        <v>601</v>
      </c>
      <c r="N276" s="132">
        <v>43662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4">
        <v>119</v>
      </c>
      <c r="B277" s="107">
        <v>43395</v>
      </c>
      <c r="C277" s="107"/>
      <c r="D277" s="108" t="s">
        <v>369</v>
      </c>
      <c r="E277" s="109" t="s">
        <v>625</v>
      </c>
      <c r="F277" s="157">
        <v>475</v>
      </c>
      <c r="G277" s="109"/>
      <c r="H277" s="109">
        <v>574</v>
      </c>
      <c r="I277" s="127">
        <v>570</v>
      </c>
      <c r="J277" s="142" t="s">
        <v>684</v>
      </c>
      <c r="K277" s="129">
        <f t="shared" si="99"/>
        <v>99</v>
      </c>
      <c r="L277" s="130">
        <f t="shared" si="100"/>
        <v>0.20842105263157895</v>
      </c>
      <c r="M277" s="131" t="s">
        <v>601</v>
      </c>
      <c r="N277" s="132">
        <v>43403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120</v>
      </c>
      <c r="B278" s="155">
        <v>43397</v>
      </c>
      <c r="C278" s="155"/>
      <c r="D278" s="427" t="s">
        <v>392</v>
      </c>
      <c r="E278" s="157" t="s">
        <v>625</v>
      </c>
      <c r="F278" s="157">
        <v>707.5</v>
      </c>
      <c r="G278" s="157"/>
      <c r="H278" s="157">
        <v>872</v>
      </c>
      <c r="I278" s="179">
        <v>872</v>
      </c>
      <c r="J278" s="180" t="s">
        <v>684</v>
      </c>
      <c r="K278" s="129">
        <f t="shared" si="99"/>
        <v>164.5</v>
      </c>
      <c r="L278" s="181">
        <f t="shared" si="100"/>
        <v>0.23250883392226149</v>
      </c>
      <c r="M278" s="182" t="s">
        <v>601</v>
      </c>
      <c r="N278" s="183">
        <v>43482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121</v>
      </c>
      <c r="B279" s="155">
        <v>43398</v>
      </c>
      <c r="C279" s="155"/>
      <c r="D279" s="427" t="s">
        <v>349</v>
      </c>
      <c r="E279" s="157" t="s">
        <v>625</v>
      </c>
      <c r="F279" s="157">
        <v>162</v>
      </c>
      <c r="G279" s="157"/>
      <c r="H279" s="157">
        <v>204</v>
      </c>
      <c r="I279" s="179">
        <v>209</v>
      </c>
      <c r="J279" s="180" t="s">
        <v>3494</v>
      </c>
      <c r="K279" s="129">
        <f t="shared" si="99"/>
        <v>42</v>
      </c>
      <c r="L279" s="181">
        <f t="shared" si="100"/>
        <v>0.25925925925925924</v>
      </c>
      <c r="M279" s="182" t="s">
        <v>601</v>
      </c>
      <c r="N279" s="183">
        <v>43539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122</v>
      </c>
      <c r="B280" s="208">
        <v>43399</v>
      </c>
      <c r="C280" s="208"/>
      <c r="D280" s="156" t="s">
        <v>496</v>
      </c>
      <c r="E280" s="209" t="s">
        <v>625</v>
      </c>
      <c r="F280" s="209">
        <v>240</v>
      </c>
      <c r="G280" s="209"/>
      <c r="H280" s="209">
        <v>297</v>
      </c>
      <c r="I280" s="233">
        <v>297</v>
      </c>
      <c r="J280" s="180" t="s">
        <v>684</v>
      </c>
      <c r="K280" s="234">
        <f t="shared" si="99"/>
        <v>57</v>
      </c>
      <c r="L280" s="235">
        <f t="shared" si="100"/>
        <v>0.23749999999999999</v>
      </c>
      <c r="M280" s="236" t="s">
        <v>601</v>
      </c>
      <c r="N280" s="237">
        <v>43417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4">
        <v>123</v>
      </c>
      <c r="B281" s="107">
        <v>43439</v>
      </c>
      <c r="C281" s="107"/>
      <c r="D281" s="149" t="s">
        <v>751</v>
      </c>
      <c r="E281" s="109" t="s">
        <v>625</v>
      </c>
      <c r="F281" s="109">
        <v>202.5</v>
      </c>
      <c r="G281" s="109"/>
      <c r="H281" s="109">
        <v>255</v>
      </c>
      <c r="I281" s="127">
        <v>252</v>
      </c>
      <c r="J281" s="142" t="s">
        <v>684</v>
      </c>
      <c r="K281" s="129">
        <f t="shared" si="99"/>
        <v>52.5</v>
      </c>
      <c r="L281" s="130">
        <f t="shared" si="100"/>
        <v>0.25925925925925924</v>
      </c>
      <c r="M281" s="131" t="s">
        <v>601</v>
      </c>
      <c r="N281" s="132">
        <v>43542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7">
        <v>124</v>
      </c>
      <c r="B282" s="208">
        <v>43465</v>
      </c>
      <c r="C282" s="107"/>
      <c r="D282" s="427" t="s">
        <v>424</v>
      </c>
      <c r="E282" s="209" t="s">
        <v>625</v>
      </c>
      <c r="F282" s="209">
        <v>710</v>
      </c>
      <c r="G282" s="209"/>
      <c r="H282" s="209">
        <v>866</v>
      </c>
      <c r="I282" s="233">
        <v>866</v>
      </c>
      <c r="J282" s="180" t="s">
        <v>684</v>
      </c>
      <c r="K282" s="129">
        <f t="shared" si="99"/>
        <v>156</v>
      </c>
      <c r="L282" s="130">
        <f t="shared" si="100"/>
        <v>0.21971830985915494</v>
      </c>
      <c r="M282" s="131" t="s">
        <v>601</v>
      </c>
      <c r="N282" s="364">
        <v>43553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7">
        <v>125</v>
      </c>
      <c r="B283" s="208">
        <v>43522</v>
      </c>
      <c r="C283" s="208"/>
      <c r="D283" s="427" t="s">
        <v>142</v>
      </c>
      <c r="E283" s="209" t="s">
        <v>625</v>
      </c>
      <c r="F283" s="209">
        <v>337.25</v>
      </c>
      <c r="G283" s="209"/>
      <c r="H283" s="209">
        <v>398.5</v>
      </c>
      <c r="I283" s="233">
        <v>411</v>
      </c>
      <c r="J283" s="142" t="s">
        <v>3493</v>
      </c>
      <c r="K283" s="129">
        <f t="shared" si="99"/>
        <v>61.25</v>
      </c>
      <c r="L283" s="130">
        <f t="shared" si="100"/>
        <v>0.1816160118606375</v>
      </c>
      <c r="M283" s="131" t="s">
        <v>601</v>
      </c>
      <c r="N283" s="364">
        <v>43760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126</v>
      </c>
      <c r="B284" s="165">
        <v>43559</v>
      </c>
      <c r="C284" s="165"/>
      <c r="D284" s="166" t="s">
        <v>411</v>
      </c>
      <c r="E284" s="167" t="s">
        <v>625</v>
      </c>
      <c r="F284" s="167">
        <v>130</v>
      </c>
      <c r="G284" s="167"/>
      <c r="H284" s="167">
        <v>65</v>
      </c>
      <c r="I284" s="187">
        <v>158</v>
      </c>
      <c r="J284" s="139" t="s">
        <v>752</v>
      </c>
      <c r="K284" s="135">
        <f t="shared" si="99"/>
        <v>-65</v>
      </c>
      <c r="L284" s="136">
        <f t="shared" si="100"/>
        <v>-0.5</v>
      </c>
      <c r="M284" s="137" t="s">
        <v>665</v>
      </c>
      <c r="N284" s="138">
        <v>43726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2">
        <v>127</v>
      </c>
      <c r="B285" s="188">
        <v>43017</v>
      </c>
      <c r="C285" s="188"/>
      <c r="D285" s="189" t="s">
        <v>170</v>
      </c>
      <c r="E285" s="190" t="s">
        <v>625</v>
      </c>
      <c r="F285" s="191">
        <v>141.5</v>
      </c>
      <c r="G285" s="192"/>
      <c r="H285" s="192">
        <v>183.5</v>
      </c>
      <c r="I285" s="192">
        <v>210</v>
      </c>
      <c r="J285" s="219" t="s">
        <v>3442</v>
      </c>
      <c r="K285" s="220">
        <f t="shared" si="99"/>
        <v>42</v>
      </c>
      <c r="L285" s="221">
        <f t="shared" si="100"/>
        <v>0.29681978798586572</v>
      </c>
      <c r="M285" s="191" t="s">
        <v>601</v>
      </c>
      <c r="N285" s="222">
        <v>43042</v>
      </c>
      <c r="O285" s="57"/>
      <c r="P285" s="16"/>
      <c r="Q285" s="16"/>
      <c r="R285" s="95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1">
        <v>128</v>
      </c>
      <c r="B286" s="165">
        <v>43074</v>
      </c>
      <c r="C286" s="165"/>
      <c r="D286" s="166" t="s">
        <v>304</v>
      </c>
      <c r="E286" s="167" t="s">
        <v>625</v>
      </c>
      <c r="F286" s="168">
        <v>172</v>
      </c>
      <c r="G286" s="167"/>
      <c r="H286" s="167">
        <v>155.25</v>
      </c>
      <c r="I286" s="187">
        <v>230</v>
      </c>
      <c r="J286" s="393" t="s">
        <v>3402</v>
      </c>
      <c r="K286" s="135">
        <f t="shared" ref="K286" si="101">H286-F286</f>
        <v>-16.75</v>
      </c>
      <c r="L286" s="136">
        <f t="shared" ref="L286" si="102">K286/F286</f>
        <v>-9.7383720930232565E-2</v>
      </c>
      <c r="M286" s="137" t="s">
        <v>665</v>
      </c>
      <c r="N286" s="138">
        <v>43787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129</v>
      </c>
      <c r="B287" s="188">
        <v>43398</v>
      </c>
      <c r="C287" s="188"/>
      <c r="D287" s="189" t="s">
        <v>105</v>
      </c>
      <c r="E287" s="190" t="s">
        <v>625</v>
      </c>
      <c r="F287" s="192">
        <v>698.5</v>
      </c>
      <c r="G287" s="192"/>
      <c r="H287" s="192">
        <v>850</v>
      </c>
      <c r="I287" s="192">
        <v>890</v>
      </c>
      <c r="J287" s="223" t="s">
        <v>3490</v>
      </c>
      <c r="K287" s="220">
        <f t="shared" si="99"/>
        <v>151.5</v>
      </c>
      <c r="L287" s="221">
        <f t="shared" si="100"/>
        <v>0.21689334287759485</v>
      </c>
      <c r="M287" s="191" t="s">
        <v>601</v>
      </c>
      <c r="N287" s="222">
        <v>43453</v>
      </c>
      <c r="O287" s="57"/>
      <c r="P287" s="16"/>
      <c r="Q287" s="16"/>
      <c r="R287" s="95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130</v>
      </c>
      <c r="B288" s="160">
        <v>42877</v>
      </c>
      <c r="C288" s="160"/>
      <c r="D288" s="161" t="s">
        <v>384</v>
      </c>
      <c r="E288" s="162" t="s">
        <v>625</v>
      </c>
      <c r="F288" s="163">
        <v>127.6</v>
      </c>
      <c r="G288" s="164"/>
      <c r="H288" s="164">
        <v>138</v>
      </c>
      <c r="I288" s="164">
        <v>190</v>
      </c>
      <c r="J288" s="394" t="s">
        <v>3406</v>
      </c>
      <c r="K288" s="184">
        <f t="shared" si="99"/>
        <v>10.400000000000006</v>
      </c>
      <c r="L288" s="185">
        <f t="shared" si="100"/>
        <v>8.1504702194357417E-2</v>
      </c>
      <c r="M288" s="163" t="s">
        <v>601</v>
      </c>
      <c r="N288" s="186">
        <v>43774</v>
      </c>
      <c r="O288" s="57"/>
      <c r="P288" s="16"/>
      <c r="Q288" s="16"/>
      <c r="R288" s="17" t="s">
        <v>755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3">
        <v>131</v>
      </c>
      <c r="B289" s="196">
        <v>43158</v>
      </c>
      <c r="C289" s="196"/>
      <c r="D289" s="193" t="s">
        <v>756</v>
      </c>
      <c r="E289" s="197" t="s">
        <v>625</v>
      </c>
      <c r="F289" s="198">
        <v>317</v>
      </c>
      <c r="G289" s="197"/>
      <c r="H289" s="197"/>
      <c r="I289" s="226">
        <v>398</v>
      </c>
      <c r="J289" s="225"/>
      <c r="K289" s="195"/>
      <c r="L289" s="194"/>
      <c r="M289" s="225" t="s">
        <v>603</v>
      </c>
      <c r="N289" s="224"/>
      <c r="O289" s="57"/>
      <c r="P289" s="16"/>
      <c r="Q289" s="16"/>
      <c r="R289" s="95" t="s">
        <v>755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1">
        <v>132</v>
      </c>
      <c r="B290" s="165">
        <v>43164</v>
      </c>
      <c r="C290" s="165"/>
      <c r="D290" s="166" t="s">
        <v>136</v>
      </c>
      <c r="E290" s="167" t="s">
        <v>625</v>
      </c>
      <c r="F290" s="168">
        <f>510-14.4</f>
        <v>495.6</v>
      </c>
      <c r="G290" s="167"/>
      <c r="H290" s="167">
        <v>350</v>
      </c>
      <c r="I290" s="187">
        <v>672</v>
      </c>
      <c r="J290" s="393" t="s">
        <v>3463</v>
      </c>
      <c r="K290" s="135">
        <f t="shared" ref="K290" si="103">H290-F290</f>
        <v>-145.60000000000002</v>
      </c>
      <c r="L290" s="136">
        <f t="shared" ref="L290" si="104">K290/F290</f>
        <v>-0.29378531073446329</v>
      </c>
      <c r="M290" s="137" t="s">
        <v>665</v>
      </c>
      <c r="N290" s="138">
        <v>43887</v>
      </c>
      <c r="O290" s="57"/>
      <c r="P290" s="16"/>
      <c r="Q290" s="16"/>
      <c r="R290" s="17" t="s">
        <v>755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133</v>
      </c>
      <c r="B291" s="165">
        <v>43237</v>
      </c>
      <c r="C291" s="165"/>
      <c r="D291" s="166" t="s">
        <v>490</v>
      </c>
      <c r="E291" s="167" t="s">
        <v>625</v>
      </c>
      <c r="F291" s="168">
        <v>230.3</v>
      </c>
      <c r="G291" s="167"/>
      <c r="H291" s="167">
        <v>102.5</v>
      </c>
      <c r="I291" s="187">
        <v>348</v>
      </c>
      <c r="J291" s="393" t="s">
        <v>3484</v>
      </c>
      <c r="K291" s="135">
        <f t="shared" ref="K291" si="105">H291-F291</f>
        <v>-127.80000000000001</v>
      </c>
      <c r="L291" s="136">
        <f t="shared" ref="L291" si="106">K291/F291</f>
        <v>-0.55492835432045162</v>
      </c>
      <c r="M291" s="137" t="s">
        <v>665</v>
      </c>
      <c r="N291" s="138">
        <v>43896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6">
        <v>134</v>
      </c>
      <c r="B292" s="199">
        <v>43258</v>
      </c>
      <c r="C292" s="199"/>
      <c r="D292" s="202" t="s">
        <v>450</v>
      </c>
      <c r="E292" s="200" t="s">
        <v>625</v>
      </c>
      <c r="F292" s="198">
        <f>342.5-5.1</f>
        <v>337.4</v>
      </c>
      <c r="G292" s="200"/>
      <c r="H292" s="200"/>
      <c r="I292" s="227">
        <v>439</v>
      </c>
      <c r="J292" s="228"/>
      <c r="K292" s="229"/>
      <c r="L292" s="230"/>
      <c r="M292" s="228" t="s">
        <v>603</v>
      </c>
      <c r="N292" s="231"/>
      <c r="O292" s="57"/>
      <c r="P292" s="16"/>
      <c r="Q292" s="16"/>
      <c r="R292" s="95" t="s">
        <v>755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6">
        <v>135</v>
      </c>
      <c r="B293" s="199">
        <v>43285</v>
      </c>
      <c r="C293" s="199"/>
      <c r="D293" s="203" t="s">
        <v>50</v>
      </c>
      <c r="E293" s="200" t="s">
        <v>625</v>
      </c>
      <c r="F293" s="198">
        <f>127.5-5.53</f>
        <v>121.97</v>
      </c>
      <c r="G293" s="200"/>
      <c r="H293" s="200"/>
      <c r="I293" s="227">
        <v>170</v>
      </c>
      <c r="J293" s="228"/>
      <c r="K293" s="229"/>
      <c r="L293" s="230"/>
      <c r="M293" s="228" t="s">
        <v>603</v>
      </c>
      <c r="N293" s="231"/>
      <c r="O293" s="57"/>
      <c r="P293" s="16"/>
      <c r="Q293" s="16"/>
      <c r="R293" s="343" t="s">
        <v>755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136</v>
      </c>
      <c r="B294" s="165">
        <v>43294</v>
      </c>
      <c r="C294" s="165"/>
      <c r="D294" s="166" t="s">
        <v>244</v>
      </c>
      <c r="E294" s="167" t="s">
        <v>625</v>
      </c>
      <c r="F294" s="168">
        <v>46.5</v>
      </c>
      <c r="G294" s="167"/>
      <c r="H294" s="167">
        <v>17</v>
      </c>
      <c r="I294" s="187">
        <v>59</v>
      </c>
      <c r="J294" s="393" t="s">
        <v>3462</v>
      </c>
      <c r="K294" s="135">
        <f t="shared" ref="K294" si="107">H294-F294</f>
        <v>-29.5</v>
      </c>
      <c r="L294" s="136">
        <f t="shared" ref="L294" si="108">K294/F294</f>
        <v>-0.63440860215053763</v>
      </c>
      <c r="M294" s="137" t="s">
        <v>665</v>
      </c>
      <c r="N294" s="138">
        <v>43887</v>
      </c>
      <c r="O294" s="57"/>
      <c r="P294" s="16"/>
      <c r="Q294" s="16"/>
      <c r="R294" s="17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3">
        <v>137</v>
      </c>
      <c r="B295" s="196">
        <v>43396</v>
      </c>
      <c r="C295" s="196"/>
      <c r="D295" s="203" t="s">
        <v>426</v>
      </c>
      <c r="E295" s="200" t="s">
        <v>625</v>
      </c>
      <c r="F295" s="201">
        <v>156.5</v>
      </c>
      <c r="G295" s="200"/>
      <c r="H295" s="200"/>
      <c r="I295" s="227">
        <v>191</v>
      </c>
      <c r="J295" s="228"/>
      <c r="K295" s="229"/>
      <c r="L295" s="230"/>
      <c r="M295" s="228" t="s">
        <v>603</v>
      </c>
      <c r="N295" s="231"/>
      <c r="O295" s="57"/>
      <c r="P295" s="16"/>
      <c r="Q295" s="16"/>
      <c r="R295" s="345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3">
        <v>138</v>
      </c>
      <c r="B296" s="196">
        <v>43439</v>
      </c>
      <c r="C296" s="196"/>
      <c r="D296" s="203" t="s">
        <v>331</v>
      </c>
      <c r="E296" s="200" t="s">
        <v>625</v>
      </c>
      <c r="F296" s="201">
        <v>259.5</v>
      </c>
      <c r="G296" s="200"/>
      <c r="H296" s="200"/>
      <c r="I296" s="227">
        <v>321</v>
      </c>
      <c r="J296" s="228"/>
      <c r="K296" s="229"/>
      <c r="L296" s="230"/>
      <c r="M296" s="228" t="s">
        <v>603</v>
      </c>
      <c r="N296" s="231"/>
      <c r="O296" s="16"/>
      <c r="P296" s="16"/>
      <c r="Q296" s="16"/>
      <c r="R296" s="343" t="s">
        <v>755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1">
        <v>139</v>
      </c>
      <c r="B297" s="165">
        <v>43439</v>
      </c>
      <c r="C297" s="165"/>
      <c r="D297" s="166" t="s">
        <v>777</v>
      </c>
      <c r="E297" s="167" t="s">
        <v>625</v>
      </c>
      <c r="F297" s="167">
        <v>715</v>
      </c>
      <c r="G297" s="167"/>
      <c r="H297" s="167">
        <v>445</v>
      </c>
      <c r="I297" s="187">
        <v>840</v>
      </c>
      <c r="J297" s="139" t="s">
        <v>2996</v>
      </c>
      <c r="K297" s="135">
        <f t="shared" ref="K297:K300" si="109">H297-F297</f>
        <v>-270</v>
      </c>
      <c r="L297" s="136">
        <f t="shared" ref="L297:L300" si="110">K297/F297</f>
        <v>-0.3776223776223776</v>
      </c>
      <c r="M297" s="137" t="s">
        <v>665</v>
      </c>
      <c r="N297" s="138">
        <v>43800</v>
      </c>
      <c r="O297" s="57"/>
      <c r="P297" s="16"/>
      <c r="Q297" s="16"/>
      <c r="R297" s="17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140</v>
      </c>
      <c r="B298" s="208">
        <v>43469</v>
      </c>
      <c r="C298" s="208"/>
      <c r="D298" s="156" t="s">
        <v>146</v>
      </c>
      <c r="E298" s="209" t="s">
        <v>625</v>
      </c>
      <c r="F298" s="209">
        <v>875</v>
      </c>
      <c r="G298" s="209"/>
      <c r="H298" s="209">
        <v>1165</v>
      </c>
      <c r="I298" s="233">
        <v>1185</v>
      </c>
      <c r="J298" s="142" t="s">
        <v>3491</v>
      </c>
      <c r="K298" s="129">
        <f t="shared" si="109"/>
        <v>290</v>
      </c>
      <c r="L298" s="130">
        <f t="shared" si="110"/>
        <v>0.33142857142857141</v>
      </c>
      <c r="M298" s="131" t="s">
        <v>601</v>
      </c>
      <c r="N298" s="364">
        <v>43847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7">
        <v>141</v>
      </c>
      <c r="B299" s="208">
        <v>43559</v>
      </c>
      <c r="C299" s="208"/>
      <c r="D299" s="427" t="s">
        <v>346</v>
      </c>
      <c r="E299" s="209" t="s">
        <v>625</v>
      </c>
      <c r="F299" s="209">
        <f>387-14.63</f>
        <v>372.37</v>
      </c>
      <c r="G299" s="209"/>
      <c r="H299" s="209">
        <v>490</v>
      </c>
      <c r="I299" s="233">
        <v>490</v>
      </c>
      <c r="J299" s="142" t="s">
        <v>684</v>
      </c>
      <c r="K299" s="129">
        <f t="shared" si="109"/>
        <v>117.63</v>
      </c>
      <c r="L299" s="130">
        <f t="shared" si="110"/>
        <v>0.31589548030185027</v>
      </c>
      <c r="M299" s="131" t="s">
        <v>601</v>
      </c>
      <c r="N299" s="364">
        <v>43850</v>
      </c>
      <c r="O299" s="57"/>
      <c r="P299" s="16"/>
      <c r="Q299" s="16"/>
      <c r="R299" s="17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1">
        <v>142</v>
      </c>
      <c r="B300" s="165">
        <v>43578</v>
      </c>
      <c r="C300" s="165"/>
      <c r="D300" s="166" t="s">
        <v>778</v>
      </c>
      <c r="E300" s="167" t="s">
        <v>602</v>
      </c>
      <c r="F300" s="167">
        <v>220</v>
      </c>
      <c r="G300" s="167"/>
      <c r="H300" s="167">
        <v>127.5</v>
      </c>
      <c r="I300" s="187">
        <v>284</v>
      </c>
      <c r="J300" s="393" t="s">
        <v>3485</v>
      </c>
      <c r="K300" s="135">
        <f t="shared" si="109"/>
        <v>-92.5</v>
      </c>
      <c r="L300" s="136">
        <f t="shared" si="110"/>
        <v>-0.42045454545454547</v>
      </c>
      <c r="M300" s="137" t="s">
        <v>665</v>
      </c>
      <c r="N300" s="138">
        <v>43896</v>
      </c>
      <c r="O300" s="57"/>
      <c r="P300" s="16"/>
      <c r="Q300" s="16"/>
      <c r="R300" s="17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7">
        <v>143</v>
      </c>
      <c r="B301" s="208">
        <v>43622</v>
      </c>
      <c r="C301" s="208"/>
      <c r="D301" s="427" t="s">
        <v>497</v>
      </c>
      <c r="E301" s="209" t="s">
        <v>602</v>
      </c>
      <c r="F301" s="209">
        <v>332.8</v>
      </c>
      <c r="G301" s="209"/>
      <c r="H301" s="209">
        <v>405</v>
      </c>
      <c r="I301" s="233">
        <v>419</v>
      </c>
      <c r="J301" s="142" t="s">
        <v>3492</v>
      </c>
      <c r="K301" s="129">
        <f t="shared" ref="K301" si="111">H301-F301</f>
        <v>72.199999999999989</v>
      </c>
      <c r="L301" s="130">
        <f t="shared" ref="L301" si="112">K301/F301</f>
        <v>0.21694711538461534</v>
      </c>
      <c r="M301" s="131" t="s">
        <v>601</v>
      </c>
      <c r="N301" s="364">
        <v>43860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145">
        <v>144</v>
      </c>
      <c r="B302" s="144">
        <v>43641</v>
      </c>
      <c r="C302" s="144"/>
      <c r="D302" s="145" t="s">
        <v>140</v>
      </c>
      <c r="E302" s="146" t="s">
        <v>625</v>
      </c>
      <c r="F302" s="147">
        <v>386</v>
      </c>
      <c r="G302" s="148"/>
      <c r="H302" s="148">
        <v>395</v>
      </c>
      <c r="I302" s="148">
        <v>452</v>
      </c>
      <c r="J302" s="171" t="s">
        <v>3407</v>
      </c>
      <c r="K302" s="172">
        <f t="shared" ref="K302" si="113">H302-F302</f>
        <v>9</v>
      </c>
      <c r="L302" s="173">
        <f t="shared" ref="L302" si="114">K302/F302</f>
        <v>2.3316062176165803E-2</v>
      </c>
      <c r="M302" s="174" t="s">
        <v>710</v>
      </c>
      <c r="N302" s="175">
        <v>43868</v>
      </c>
      <c r="O302" s="16"/>
      <c r="P302" s="16"/>
      <c r="Q302" s="16"/>
      <c r="R302" s="345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4">
        <v>145</v>
      </c>
      <c r="B303" s="196">
        <v>43707</v>
      </c>
      <c r="C303" s="196"/>
      <c r="D303" s="203" t="s">
        <v>261</v>
      </c>
      <c r="E303" s="200" t="s">
        <v>625</v>
      </c>
      <c r="F303" s="200" t="s">
        <v>757</v>
      </c>
      <c r="G303" s="200"/>
      <c r="H303" s="200"/>
      <c r="I303" s="227">
        <v>190</v>
      </c>
      <c r="J303" s="228"/>
      <c r="K303" s="229"/>
      <c r="L303" s="230"/>
      <c r="M303" s="359" t="s">
        <v>603</v>
      </c>
      <c r="N303" s="231"/>
      <c r="O303" s="16"/>
      <c r="P303" s="16"/>
      <c r="Q303" s="16"/>
      <c r="R303" s="345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7">
        <v>146</v>
      </c>
      <c r="B304" s="208">
        <v>43731</v>
      </c>
      <c r="C304" s="208"/>
      <c r="D304" s="156" t="s">
        <v>441</v>
      </c>
      <c r="E304" s="209" t="s">
        <v>625</v>
      </c>
      <c r="F304" s="209">
        <v>235</v>
      </c>
      <c r="G304" s="209"/>
      <c r="H304" s="209">
        <v>295</v>
      </c>
      <c r="I304" s="233">
        <v>296</v>
      </c>
      <c r="J304" s="142" t="s">
        <v>3149</v>
      </c>
      <c r="K304" s="129">
        <f t="shared" ref="K304" si="115">H304-F304</f>
        <v>60</v>
      </c>
      <c r="L304" s="130">
        <f t="shared" ref="L304" si="116">K304/F304</f>
        <v>0.25531914893617019</v>
      </c>
      <c r="M304" s="131" t="s">
        <v>601</v>
      </c>
      <c r="N304" s="364">
        <v>43844</v>
      </c>
      <c r="O304" s="57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7">
        <v>147</v>
      </c>
      <c r="B305" s="208">
        <v>43752</v>
      </c>
      <c r="C305" s="208"/>
      <c r="D305" s="156" t="s">
        <v>2979</v>
      </c>
      <c r="E305" s="209" t="s">
        <v>625</v>
      </c>
      <c r="F305" s="209">
        <v>277.5</v>
      </c>
      <c r="G305" s="209"/>
      <c r="H305" s="209">
        <v>333</v>
      </c>
      <c r="I305" s="233">
        <v>333</v>
      </c>
      <c r="J305" s="142" t="s">
        <v>3150</v>
      </c>
      <c r="K305" s="129">
        <f t="shared" ref="K305" si="117">H305-F305</f>
        <v>55.5</v>
      </c>
      <c r="L305" s="130">
        <f t="shared" ref="L305" si="118">K305/F305</f>
        <v>0.2</v>
      </c>
      <c r="M305" s="131" t="s">
        <v>601</v>
      </c>
      <c r="N305" s="364">
        <v>43846</v>
      </c>
      <c r="O305" s="57"/>
      <c r="P305" s="16"/>
      <c r="Q305" s="16"/>
      <c r="R305" s="17" t="s">
        <v>755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7">
        <v>148</v>
      </c>
      <c r="B306" s="208">
        <v>43752</v>
      </c>
      <c r="C306" s="208"/>
      <c r="D306" s="156" t="s">
        <v>2978</v>
      </c>
      <c r="E306" s="209" t="s">
        <v>625</v>
      </c>
      <c r="F306" s="209">
        <v>930</v>
      </c>
      <c r="G306" s="209"/>
      <c r="H306" s="209">
        <v>1165</v>
      </c>
      <c r="I306" s="233">
        <v>1200</v>
      </c>
      <c r="J306" s="142" t="s">
        <v>3152</v>
      </c>
      <c r="K306" s="129">
        <f t="shared" ref="K306" si="119">H306-F306</f>
        <v>235</v>
      </c>
      <c r="L306" s="130">
        <f t="shared" ref="L306" si="120">K306/F306</f>
        <v>0.25268817204301075</v>
      </c>
      <c r="M306" s="131" t="s">
        <v>601</v>
      </c>
      <c r="N306" s="364">
        <v>43847</v>
      </c>
      <c r="O306" s="57"/>
      <c r="P306" s="16"/>
      <c r="Q306" s="16"/>
      <c r="R306" s="17" t="s">
        <v>755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3">
        <v>149</v>
      </c>
      <c r="B307" s="348">
        <v>43753</v>
      </c>
      <c r="C307" s="213"/>
      <c r="D307" s="375" t="s">
        <v>2977</v>
      </c>
      <c r="E307" s="351" t="s">
        <v>625</v>
      </c>
      <c r="F307" s="354">
        <v>111</v>
      </c>
      <c r="G307" s="351"/>
      <c r="H307" s="351"/>
      <c r="I307" s="357">
        <v>141</v>
      </c>
      <c r="J307" s="239"/>
      <c r="K307" s="239"/>
      <c r="L307" s="124"/>
      <c r="M307" s="363" t="s">
        <v>603</v>
      </c>
      <c r="N307" s="241"/>
      <c r="O307" s="16"/>
      <c r="P307" s="16"/>
      <c r="Q307" s="16"/>
      <c r="R307" s="345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7">
        <v>150</v>
      </c>
      <c r="B308" s="208">
        <v>43753</v>
      </c>
      <c r="C308" s="208"/>
      <c r="D308" s="156" t="s">
        <v>2976</v>
      </c>
      <c r="E308" s="209" t="s">
        <v>625</v>
      </c>
      <c r="F308" s="210">
        <v>296</v>
      </c>
      <c r="G308" s="209"/>
      <c r="H308" s="209">
        <v>370</v>
      </c>
      <c r="I308" s="233">
        <v>370</v>
      </c>
      <c r="J308" s="142" t="s">
        <v>684</v>
      </c>
      <c r="K308" s="129">
        <f t="shared" ref="K308" si="121">H308-F308</f>
        <v>74</v>
      </c>
      <c r="L308" s="130">
        <f t="shared" ref="L308" si="122">K308/F308</f>
        <v>0.25</v>
      </c>
      <c r="M308" s="131" t="s">
        <v>601</v>
      </c>
      <c r="N308" s="364">
        <v>43853</v>
      </c>
      <c r="O308" s="57"/>
      <c r="P308" s="16"/>
      <c r="Q308" s="16"/>
      <c r="R308" s="17" t="s">
        <v>755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4">
        <v>151</v>
      </c>
      <c r="B309" s="212">
        <v>43754</v>
      </c>
      <c r="C309" s="212"/>
      <c r="D309" s="193" t="s">
        <v>2975</v>
      </c>
      <c r="E309" s="350" t="s">
        <v>625</v>
      </c>
      <c r="F309" s="353" t="s">
        <v>2941</v>
      </c>
      <c r="G309" s="350"/>
      <c r="H309" s="350"/>
      <c r="I309" s="356">
        <v>344</v>
      </c>
      <c r="J309" s="360"/>
      <c r="K309" s="242"/>
      <c r="L309" s="362"/>
      <c r="M309" s="344" t="s">
        <v>603</v>
      </c>
      <c r="N309" s="365"/>
      <c r="O309" s="16"/>
      <c r="P309" s="16"/>
      <c r="Q309" s="16"/>
      <c r="R309" s="345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47">
        <v>152</v>
      </c>
      <c r="B310" s="213">
        <v>43832</v>
      </c>
      <c r="C310" s="213"/>
      <c r="D310" s="217" t="s">
        <v>2255</v>
      </c>
      <c r="E310" s="214" t="s">
        <v>625</v>
      </c>
      <c r="F310" s="215" t="s">
        <v>3137</v>
      </c>
      <c r="G310" s="214"/>
      <c r="H310" s="214"/>
      <c r="I310" s="238">
        <v>590</v>
      </c>
      <c r="J310" s="239"/>
      <c r="K310" s="239"/>
      <c r="L310" s="124"/>
      <c r="M310" s="344" t="s">
        <v>603</v>
      </c>
      <c r="N310" s="241"/>
      <c r="O310" s="16"/>
      <c r="P310" s="16"/>
      <c r="Q310" s="16"/>
      <c r="R310" s="345" t="s">
        <v>755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2">
        <v>153</v>
      </c>
      <c r="B311" s="188">
        <v>43966</v>
      </c>
      <c r="C311" s="188"/>
      <c r="D311" s="189" t="s">
        <v>66</v>
      </c>
      <c r="E311" s="190" t="s">
        <v>625</v>
      </c>
      <c r="F311" s="192">
        <v>67.5</v>
      </c>
      <c r="G311" s="192"/>
      <c r="H311" s="192">
        <v>80</v>
      </c>
      <c r="I311" s="192">
        <v>86</v>
      </c>
      <c r="J311" s="223" t="s">
        <v>3787</v>
      </c>
      <c r="K311" s="220">
        <f t="shared" ref="K311" si="123">H311-F311</f>
        <v>12.5</v>
      </c>
      <c r="L311" s="221">
        <f t="shared" ref="L311" si="124">K311/F311</f>
        <v>0.18518518518518517</v>
      </c>
      <c r="M311" s="191" t="s">
        <v>601</v>
      </c>
      <c r="N311" s="222">
        <v>44001</v>
      </c>
      <c r="O311" s="16"/>
      <c r="P311" s="16"/>
      <c r="Q311" s="16"/>
      <c r="R311" s="345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1"/>
      <c r="B312" s="201" t="s">
        <v>2982</v>
      </c>
      <c r="C312" s="213"/>
      <c r="D312" s="217"/>
      <c r="E312" s="214"/>
      <c r="F312" s="215"/>
      <c r="G312" s="214"/>
      <c r="H312" s="214"/>
      <c r="I312" s="238"/>
      <c r="J312" s="239"/>
      <c r="K312" s="239"/>
      <c r="L312" s="124"/>
      <c r="M312" s="240"/>
      <c r="N312" s="241"/>
      <c r="O312" s="16"/>
      <c r="P312" s="16"/>
      <c r="Q312" s="16"/>
      <c r="R312" s="345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1"/>
      <c r="B313" s="213"/>
      <c r="C313" s="213"/>
      <c r="D313" s="217"/>
      <c r="E313" s="214"/>
      <c r="F313" s="215"/>
      <c r="G313" s="214"/>
      <c r="H313" s="214"/>
      <c r="I313" s="238"/>
      <c r="J313" s="239"/>
      <c r="K313" s="239"/>
      <c r="L313" s="124"/>
      <c r="M313" s="240"/>
      <c r="N313" s="241"/>
      <c r="O313" s="16"/>
      <c r="P313" s="16"/>
      <c r="Q313" s="16"/>
      <c r="R313" s="345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11"/>
      <c r="B314" s="213"/>
      <c r="C314" s="213"/>
      <c r="D314" s="217"/>
      <c r="E314" s="214"/>
      <c r="F314" s="215"/>
      <c r="G314" s="214"/>
      <c r="H314" s="214"/>
      <c r="I314" s="238"/>
      <c r="J314" s="239"/>
      <c r="K314" s="239"/>
      <c r="L314" s="124"/>
      <c r="M314" s="240"/>
      <c r="N314" s="241"/>
      <c r="O314" s="16"/>
      <c r="P314" s="16"/>
      <c r="Q314" s="16"/>
      <c r="R314" s="345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11"/>
      <c r="B315" s="213"/>
      <c r="C315" s="213"/>
      <c r="D315" s="217"/>
      <c r="E315" s="214"/>
      <c r="F315" s="215"/>
      <c r="G315" s="214"/>
      <c r="H315" s="214"/>
      <c r="I315" s="238"/>
      <c r="J315" s="239"/>
      <c r="K315" s="239"/>
      <c r="L315" s="124"/>
      <c r="M315" s="240"/>
      <c r="N315" s="241"/>
      <c r="O315" s="16"/>
      <c r="P315" s="16"/>
      <c r="Q315" s="16"/>
      <c r="R315" s="345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11"/>
      <c r="B316" s="213"/>
      <c r="C316" s="213"/>
      <c r="D316" s="217"/>
      <c r="E316" s="214"/>
      <c r="F316" s="215"/>
      <c r="G316" s="214"/>
      <c r="H316" s="214"/>
      <c r="I316" s="238"/>
      <c r="J316" s="239"/>
      <c r="K316" s="239"/>
      <c r="L316" s="124"/>
      <c r="M316" s="240"/>
      <c r="N316" s="241"/>
      <c r="O316" s="16"/>
      <c r="P316" s="16"/>
      <c r="Q316" s="16"/>
      <c r="R316" s="34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1"/>
      <c r="B317" s="213"/>
      <c r="C317" s="213"/>
      <c r="D317" s="217"/>
      <c r="E317" s="214"/>
      <c r="F317" s="215"/>
      <c r="G317" s="214"/>
      <c r="H317" s="214"/>
      <c r="I317" s="238"/>
      <c r="J317" s="239"/>
      <c r="K317" s="239"/>
      <c r="L317" s="124"/>
      <c r="M317" s="240"/>
      <c r="N317" s="241"/>
      <c r="O317" s="16"/>
      <c r="P317" s="16"/>
      <c r="Q317" s="16"/>
      <c r="R317" s="345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1"/>
      <c r="B318" s="213"/>
      <c r="C318" s="213"/>
      <c r="D318" s="217"/>
      <c r="E318" s="214"/>
      <c r="F318" s="215"/>
      <c r="G318" s="214"/>
      <c r="H318" s="214"/>
      <c r="I318" s="238"/>
      <c r="J318" s="239"/>
      <c r="K318" s="239"/>
      <c r="L318" s="124"/>
      <c r="M318" s="240"/>
      <c r="N318" s="241"/>
      <c r="O318" s="16"/>
      <c r="P318" s="16"/>
      <c r="Q318" s="16"/>
      <c r="R318" s="34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1"/>
      <c r="B319" s="213"/>
      <c r="C319" s="213"/>
      <c r="D319" s="217"/>
      <c r="E319" s="214"/>
      <c r="F319" s="215"/>
      <c r="G319" s="214"/>
      <c r="H319" s="214"/>
      <c r="I319" s="238"/>
      <c r="J319" s="239"/>
      <c r="K319" s="239"/>
      <c r="L319" s="124"/>
      <c r="M319" s="240"/>
      <c r="N319" s="241"/>
      <c r="O319" s="16"/>
      <c r="P319" s="16"/>
      <c r="Q319" s="16"/>
      <c r="R319" s="34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1"/>
      <c r="B320" s="213"/>
      <c r="C320" s="213"/>
      <c r="D320" s="217"/>
      <c r="E320" s="214"/>
      <c r="F320" s="215"/>
      <c r="G320" s="214"/>
      <c r="H320" s="214"/>
      <c r="I320" s="238"/>
      <c r="J320" s="239"/>
      <c r="K320" s="239"/>
      <c r="L320" s="124"/>
      <c r="M320" s="240"/>
      <c r="N320" s="241"/>
      <c r="O320" s="16"/>
      <c r="P320" s="16"/>
      <c r="R320" s="345"/>
    </row>
    <row r="321" spans="1:18">
      <c r="A321" s="211"/>
      <c r="B321" s="213"/>
      <c r="C321" s="213"/>
      <c r="D321" s="217"/>
      <c r="E321" s="214"/>
      <c r="F321" s="215"/>
      <c r="G321" s="214"/>
      <c r="H321" s="214"/>
      <c r="I321" s="238"/>
      <c r="J321" s="239"/>
      <c r="K321" s="239"/>
      <c r="L321" s="124"/>
      <c r="M321" s="240"/>
      <c r="N321" s="241"/>
      <c r="O321" s="16"/>
      <c r="P321" s="16"/>
      <c r="R321" s="345"/>
    </row>
    <row r="322" spans="1:18">
      <c r="A322" s="211"/>
      <c r="B322" s="213"/>
      <c r="C322" s="213"/>
      <c r="D322" s="217"/>
      <c r="E322" s="214"/>
      <c r="F322" s="215"/>
      <c r="G322" s="214"/>
      <c r="H322" s="214"/>
      <c r="I322" s="238"/>
      <c r="J322" s="239"/>
      <c r="K322" s="239"/>
      <c r="L322" s="124"/>
      <c r="M322" s="240"/>
      <c r="N322" s="241"/>
      <c r="O322" s="16"/>
      <c r="P322" s="16"/>
      <c r="R322" s="345"/>
    </row>
    <row r="323" spans="1:18">
      <c r="A323" s="211"/>
      <c r="B323" s="213"/>
      <c r="C323" s="213"/>
      <c r="D323" s="217"/>
      <c r="E323" s="214"/>
      <c r="F323" s="215"/>
      <c r="G323" s="214"/>
      <c r="H323" s="214"/>
      <c r="I323" s="238"/>
      <c r="J323" s="239"/>
      <c r="K323" s="239"/>
      <c r="L323" s="124"/>
      <c r="M323" s="240"/>
      <c r="N323" s="241"/>
      <c r="O323" s="16"/>
      <c r="P323" s="16"/>
      <c r="R323" s="345"/>
    </row>
    <row r="324" spans="1:18">
      <c r="A324" s="211"/>
      <c r="B324" s="201"/>
      <c r="O324" s="16"/>
      <c r="P324" s="16"/>
      <c r="R324" s="345"/>
    </row>
    <row r="325" spans="1:18">
      <c r="R325" s="243"/>
    </row>
    <row r="326" spans="1:18">
      <c r="R326" s="243"/>
    </row>
    <row r="327" spans="1:18">
      <c r="R327" s="243"/>
    </row>
    <row r="328" spans="1:18">
      <c r="R328" s="243"/>
    </row>
    <row r="329" spans="1:18">
      <c r="R329" s="243"/>
    </row>
    <row r="330" spans="1:18">
      <c r="R330" s="243"/>
    </row>
    <row r="331" spans="1:18">
      <c r="R331" s="243"/>
    </row>
    <row r="332" spans="1:18">
      <c r="R332" s="243"/>
    </row>
    <row r="333" spans="1:18">
      <c r="R333" s="243"/>
    </row>
    <row r="334" spans="1:18">
      <c r="R334" s="243"/>
    </row>
    <row r="335" spans="1:18">
      <c r="R335" s="243"/>
    </row>
    <row r="341" spans="1:1">
      <c r="A341" s="218"/>
    </row>
    <row r="342" spans="1:1">
      <c r="A342" s="218"/>
    </row>
    <row r="343" spans="1:1">
      <c r="A343" s="214"/>
    </row>
  </sheetData>
  <autoFilter ref="R1:R343" xr:uid="{00000000-0009-0000-0000-000005000000}"/>
  <mergeCells count="14">
    <mergeCell ref="N109:N110"/>
    <mergeCell ref="O109:O110"/>
    <mergeCell ref="N111:N112"/>
    <mergeCell ref="O111:O112"/>
    <mergeCell ref="A111:A112"/>
    <mergeCell ref="B111:B112"/>
    <mergeCell ref="J111:J112"/>
    <mergeCell ref="L111:L112"/>
    <mergeCell ref="M111:M112"/>
    <mergeCell ref="A109:A110"/>
    <mergeCell ref="B109:B110"/>
    <mergeCell ref="J109:J110"/>
    <mergeCell ref="L109:L110"/>
    <mergeCell ref="M109:M110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2020-06-25T03:09:31Z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