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9" i="7"/>
  <c r="K109" s="1"/>
  <c r="L110"/>
  <c r="K110" s="1"/>
  <c r="L112"/>
  <c r="K112" s="1"/>
  <c r="K75"/>
  <c r="L75" s="1"/>
  <c r="K74"/>
  <c r="L74" s="1"/>
  <c r="K37"/>
  <c r="L37" s="1"/>
  <c r="K36"/>
  <c r="L36" s="1"/>
  <c r="K38"/>
  <c r="L38" s="1"/>
  <c r="K35" l="1"/>
  <c r="L35" s="1"/>
  <c r="L108"/>
  <c r="K108" s="1"/>
  <c r="K34"/>
  <c r="L34" s="1"/>
  <c r="L106" l="1"/>
  <c r="K106" s="1"/>
  <c r="K73"/>
  <c r="L73" s="1"/>
  <c r="K29"/>
  <c r="L29" s="1"/>
  <c r="K20"/>
  <c r="L20" s="1"/>
  <c r="K27"/>
  <c r="L27" s="1"/>
  <c r="K68"/>
  <c r="L68" s="1"/>
  <c r="L107"/>
  <c r="K107" s="1"/>
  <c r="L105"/>
  <c r="K105" s="1"/>
  <c r="L103"/>
  <c r="K103" s="1"/>
  <c r="K24"/>
  <c r="L24" s="1"/>
  <c r="K69"/>
  <c r="L69" s="1"/>
  <c r="K72"/>
  <c r="L72" s="1"/>
  <c r="K71"/>
  <c r="L71" s="1"/>
  <c r="L104"/>
  <c r="K104" s="1"/>
  <c r="L102"/>
  <c r="K102" s="1"/>
  <c r="L101"/>
  <c r="K101" s="1"/>
  <c r="L100"/>
  <c r="K100" s="1"/>
  <c r="L98"/>
  <c r="K98" s="1"/>
  <c r="K25"/>
  <c r="L25" s="1"/>
  <c r="K26"/>
  <c r="L26" s="1"/>
  <c r="K21"/>
  <c r="L21" s="1"/>
  <c r="K63"/>
  <c r="L63" s="1"/>
  <c r="K65"/>
  <c r="L65" s="1"/>
  <c r="K61"/>
  <c r="L61" s="1"/>
  <c r="K67"/>
  <c r="L67" s="1"/>
  <c r="K19"/>
  <c r="L19" s="1"/>
  <c r="K14"/>
  <c r="L14" s="1"/>
  <c r="K12"/>
  <c r="L12" s="1"/>
  <c r="K66"/>
  <c r="L66" s="1"/>
  <c r="H17"/>
  <c r="K64"/>
  <c r="L64" s="1"/>
  <c r="K62"/>
  <c r="L62" s="1"/>
  <c r="M7"/>
  <c r="K60" l="1"/>
  <c r="L60" s="1"/>
  <c r="L99"/>
  <c r="K99" s="1"/>
  <c r="K59"/>
  <c r="L59" s="1"/>
  <c r="K58"/>
  <c r="L58" s="1"/>
  <c r="K23"/>
  <c r="L23" s="1"/>
  <c r="K22"/>
  <c r="L22" s="1"/>
  <c r="K17"/>
  <c r="L17" s="1"/>
  <c r="K55"/>
  <c r="L55" s="1"/>
  <c r="K57"/>
  <c r="L57" s="1"/>
  <c r="K13"/>
  <c r="L13" s="1"/>
  <c r="K56"/>
  <c r="L56" s="1"/>
  <c r="K16"/>
  <c r="L16" s="1"/>
  <c r="K18"/>
  <c r="L18" s="1"/>
  <c r="K11"/>
  <c r="L11" s="1"/>
  <c r="K10"/>
  <c r="L10" s="1"/>
  <c r="K15"/>
  <c r="L15" s="1"/>
  <c r="K53"/>
  <c r="L53" s="1"/>
  <c r="K54"/>
  <c r="L54" s="1"/>
  <c r="L97"/>
  <c r="K97" s="1"/>
  <c r="K50"/>
  <c r="L50" s="1"/>
  <c r="K52"/>
  <c r="L52" s="1"/>
  <c r="K51"/>
  <c r="L51" s="1"/>
  <c r="K49"/>
  <c r="L49" s="1"/>
  <c r="F268" l="1"/>
  <c r="K269"/>
  <c r="L269" s="1"/>
  <c r="K260"/>
  <c r="L260" s="1"/>
  <c r="K263"/>
  <c r="L263" s="1"/>
  <c r="K271" l="1"/>
  <c r="L271" s="1"/>
  <c r="F262"/>
  <c r="F261"/>
  <c r="F259"/>
  <c r="K259" s="1"/>
  <c r="L259" s="1"/>
  <c r="F239"/>
  <c r="F191"/>
  <c r="K270" l="1"/>
  <c r="L270" s="1"/>
  <c r="K268"/>
  <c r="L268" s="1"/>
  <c r="K274"/>
  <c r="L274" s="1"/>
  <c r="K275"/>
  <c r="L275" s="1"/>
  <c r="K267"/>
  <c r="L267" s="1"/>
  <c r="K277"/>
  <c r="L277" s="1"/>
  <c r="K273"/>
  <c r="L273" s="1"/>
  <c r="K266" l="1"/>
  <c r="L266" s="1"/>
  <c r="K255"/>
  <c r="L255" s="1"/>
  <c r="K257"/>
  <c r="L257" s="1"/>
  <c r="K254"/>
  <c r="L254" s="1"/>
  <c r="K256"/>
  <c r="L256" s="1"/>
  <c r="K185"/>
  <c r="L185" s="1"/>
  <c r="K238"/>
  <c r="L238" s="1"/>
  <c r="K252"/>
  <c r="L252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K239"/>
  <c r="L239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K187"/>
  <c r="L187" s="1"/>
  <c r="K186"/>
  <c r="L186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D7" i="6"/>
  <c r="K6" i="4"/>
  <c r="K6" i="3"/>
  <c r="L6" i="2"/>
</calcChain>
</file>

<file path=xl/sharedStrings.xml><?xml version="1.0" encoding="utf-8"?>
<sst xmlns="http://schemas.openxmlformats.org/spreadsheetml/2006/main" count="7443" uniqueCount="3779">
  <si>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</si>
  <si>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</si>
  <si>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</si>
  <si>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</si>
  <si>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</si>
  <si>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</si>
  <si>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</si>
  <si>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</si>
  <si>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</si>
  <si>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</si>
  <si>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</si>
  <si>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</si>
  <si>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</si>
  <si>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</si>
  <si>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</si>
  <si>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</si>
  <si>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</si>
  <si>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</si>
  <si>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</si>
  <si>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</si>
  <si>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</si>
  <si>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</si>
  <si>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</si>
  <si>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</si>
  <si>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</si>
  <si>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</si>
  <si>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</si>
  <si>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</si>
  <si>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</si>
  <si>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</si>
  <si>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</si>
  <si>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</si>
  <si>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</si>
  <si>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</si>
  <si>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</si>
  <si>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</si>
  <si>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</si>
  <si>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</si>
  <si>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</si>
  <si>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</si>
  <si>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</si>
  <si>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</si>
  <si>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</si>
  <si>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</si>
  <si>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</si>
  <si>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</si>
  <si>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</si>
  <si>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</si>
  <si>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</si>
  <si>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</si>
  <si>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</si>
  <si>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</si>
  <si>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</si>
  <si>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</si>
  <si>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</si>
  <si>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</si>
  <si>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</si>
  <si>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</si>
  <si>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</si>
  <si>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</si>
  <si>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</si>
  <si>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</si>
  <si>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</si>
  <si>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</si>
  <si>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</si>
  <si>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</si>
  <si>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</si>
  <si>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</si>
  <si>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</si>
  <si>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</si>
  <si>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</si>
  <si>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</si>
  <si>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</si>
  <si>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</si>
  <si>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</si>
  <si>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</si>
  <si>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</si>
  <si>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</si>
  <si>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</si>
  <si>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</si>
  <si>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</si>
  <si>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</si>
  <si>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</si>
  <si>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</si>
  <si>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</si>
  <si>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</si>
  <si>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</si>
  <si>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</si>
  <si>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</si>
  <si>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</si>
  <si>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</si>
  <si>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</si>
  <si>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</si>
  <si>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</si>
  <si>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</si>
  <si>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</si>
  <si>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</si>
  <si>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</si>
  <si>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</si>
  <si>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</si>
  <si>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</si>
  <si>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</si>
  <si>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</si>
  <si>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</si>
  <si>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</si>
  <si>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</si>
  <si>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</si>
  <si>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</si>
  <si>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</si>
  <si>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</si>
  <si>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</si>
  <si>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</si>
  <si>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</si>
  <si>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</si>
  <si>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</si>
  <si>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</si>
  <si>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</si>
  <si>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</si>
  <si>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</si>
  <si>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</si>
  <si>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</si>
  <si>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</si>
  <si>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</si>
  <si>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</si>
  <si>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</si>
  <si>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</si>
  <si>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</si>
  <si>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</si>
  <si>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</si>
  <si>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</si>
  <si>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</si>
  <si>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</si>
  <si>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</si>
  <si>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</si>
  <si>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</si>
  <si>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</si>
  <si>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</si>
  <si>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</si>
  <si>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</si>
  <si>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</si>
  <si>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</si>
  <si>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</si>
  <si>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</si>
  <si>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</si>
  <si>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</si>
  <si>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</si>
  <si>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</si>
  <si>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</si>
  <si>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</si>
  <si>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</si>
  <si>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</si>
  <si>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</si>
  <si>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</si>
  <si>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</si>
  <si>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</si>
  <si>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</si>
  <si>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</si>
  <si>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</si>
  <si>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</si>
  <si>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</si>
  <si>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</si>
  <si>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</si>
  <si>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</si>
  <si>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</si>
  <si>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</si>
  <si>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</si>
  <si>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</si>
  <si>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</si>
  <si>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</si>
  <si>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</si>
  <si>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</si>
  <si>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</si>
  <si>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</si>
  <si>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</si>
  <si>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</si>
  <si>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</si>
  <si>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</si>
  <si>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</si>
  <si>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</si>
  <si>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</si>
  <si>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</si>
  <si>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</si>
  <si>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</si>
  <si>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</si>
  <si>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</si>
  <si>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</si>
  <si>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</si>
  <si>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</si>
  <si>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</si>
  <si>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</si>
  <si>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</si>
  <si>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</si>
  <si>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</si>
  <si>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</si>
  <si>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</si>
  <si>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</si>
  <si>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</si>
  <si>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</si>
  <si>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</si>
  <si>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</si>
  <si>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</si>
  <si>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</si>
  <si>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</si>
  <si>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</si>
  <si>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</si>
  <si>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</si>
  <si>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</si>
  <si>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</si>
  <si>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</si>
  <si>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</si>
  <si>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</si>
  <si>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</si>
  <si>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</si>
  <si>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</si>
  <si>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</si>
  <si>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</si>
  <si>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</si>
  <si>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</si>
  <si>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</si>
  <si>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</si>
  <si>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</si>
  <si>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</si>
  <si>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</si>
  <si>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</si>
  <si>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</si>
  <si>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</si>
  <si>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</si>
  <si>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</si>
  <si>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</si>
  <si>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</si>
  <si>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</si>
  <si>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</si>
  <si>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</si>
  <si>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</si>
  <si>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</si>
  <si>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</si>
  <si>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</si>
  <si>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</si>
  <si>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</si>
  <si>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</si>
  <si>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</si>
  <si>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</si>
  <si>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</si>
  <si>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</si>
  <si>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</si>
  <si>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</si>
  <si>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</si>
  <si>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</si>
  <si>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</si>
  <si>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</si>
  <si>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</si>
  <si>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</si>
  <si>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</si>
  <si>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</si>
  <si>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</si>
  <si>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</si>
  <si>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</si>
  <si>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</si>
  <si>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</si>
  <si>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</si>
  <si>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</si>
  <si>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</si>
  <si>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</si>
  <si>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</si>
  <si>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</si>
  <si>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</si>
  <si>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</si>
  <si>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</si>
  <si>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</si>
  <si>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</si>
  <si>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</si>
  <si>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</si>
  <si>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</si>
  <si>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</si>
  <si>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</si>
  <si>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</si>
  <si>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</si>
  <si>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</si>
  <si>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</si>
  <si>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</si>
  <si>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</si>
  <si>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</si>
  <si>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</si>
  <si>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</si>
  <si>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</si>
  <si>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</si>
  <si>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</si>
  <si>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</si>
  <si>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</si>
  <si>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</si>
  <si>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</si>
  <si>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</si>
  <si>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</si>
  <si>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</si>
  <si>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</si>
  <si>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</si>
  <si>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</si>
  <si>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</si>
  <si>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</si>
  <si>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</si>
  <si>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</si>
  <si>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</si>
  <si>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</si>
  <si>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</si>
  <si>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</si>
  <si>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</si>
  <si>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</si>
  <si>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</si>
  <si>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</si>
  <si>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</si>
  <si>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</si>
  <si>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</si>
  <si>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</si>
  <si>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</si>
  <si>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</si>
  <si>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</si>
  <si>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</si>
  <si>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</si>
  <si>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</si>
  <si>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</si>
  <si>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</si>
  <si>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</si>
  <si>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</si>
  <si>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</si>
  <si>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</si>
  <si>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</si>
  <si>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</si>
  <si>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</si>
  <si>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</si>
  <si>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</si>
  <si>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</si>
  <si>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</si>
  <si>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</si>
  <si>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</si>
  <si>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</si>
  <si>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</si>
  <si>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</si>
  <si>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</si>
  <si>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</si>
  <si>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</si>
  <si>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</si>
  <si>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</si>
  <si>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</si>
  <si>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</si>
  <si>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</si>
  <si>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</si>
  <si>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</si>
  <si>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</si>
  <si>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</si>
  <si>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</si>
  <si>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</si>
  <si>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</si>
  <si>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</si>
  <si>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</si>
  <si>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</si>
  <si>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</si>
  <si>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</si>
  <si>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</si>
  <si>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</si>
  <si>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</si>
  <si>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</si>
  <si>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</si>
  <si>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</si>
  <si>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</si>
  <si>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</si>
  <si>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</si>
  <si>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</si>
  <si>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</si>
  <si>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</si>
  <si>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</si>
  <si>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</si>
  <si>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</si>
  <si>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</si>
  <si>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</si>
  <si>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</si>
  <si>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</si>
  <si>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</si>
  <si>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</si>
  <si>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</si>
  <si>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</si>
  <si>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</si>
  <si>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</si>
  <si>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</si>
  <si>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</si>
  <si>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</si>
  <si>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</si>
  <si>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</si>
  <si>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</si>
  <si>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</si>
  <si>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</si>
  <si>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</si>
  <si>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</si>
  <si>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</si>
  <si>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</si>
  <si>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</si>
  <si>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</si>
  <si>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</si>
  <si>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</si>
  <si>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</si>
  <si>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</si>
  <si>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</si>
  <si>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</si>
  <si>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</si>
  <si>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</si>
  <si>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</si>
  <si>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</si>
  <si>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</si>
  <si>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</si>
  <si>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</si>
  <si>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</si>
  <si>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</si>
  <si>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</si>
  <si>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</si>
  <si>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</si>
  <si>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</si>
  <si>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</si>
  <si>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</si>
  <si>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</si>
  <si>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</si>
  <si>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</si>
  <si>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</si>
  <si>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</si>
  <si>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</si>
  <si>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</si>
  <si>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</si>
  <si>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</si>
  <si>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</si>
  <si>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</si>
  <si>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</si>
  <si>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</si>
  <si>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</si>
  <si>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</si>
  <si>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</si>
  <si>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</si>
  <si>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</si>
  <si>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</si>
  <si>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</si>
  <si>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</si>
  <si>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</si>
  <si>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</si>
  <si>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</si>
  <si>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</si>
  <si>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</si>
  <si>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</si>
  <si>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</si>
  <si>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</si>
  <si>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</si>
  <si>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</si>
  <si>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</si>
  <si>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</si>
  <si>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</si>
  <si>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</si>
  <si>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</si>
  <si>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</si>
  <si>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</si>
  <si>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</si>
  <si>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</si>
  <si>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</si>
  <si>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</si>
  <si>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</si>
  <si>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</si>
  <si>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</si>
  <si>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</si>
  <si>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</si>
  <si>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</si>
  <si>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</si>
  <si>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</si>
  <si>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</si>
  <si>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</si>
  <si>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</si>
  <si>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</si>
  <si>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</si>
  <si>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</si>
  <si>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</si>
  <si>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</si>
  <si>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</si>
  <si>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</si>
  <si>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</si>
  <si>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</si>
  <si>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</si>
  <si>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</si>
  <si>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</si>
  <si>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</si>
  <si>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</si>
  <si>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</si>
  <si>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</si>
  <si>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</si>
  <si>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</si>
  <si>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</si>
  <si>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</si>
  <si>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</si>
  <si>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</si>
  <si>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</si>
  <si>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</si>
  <si>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</si>
  <si>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</si>
  <si>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</si>
  <si>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</si>
  <si>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</si>
  <si>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</si>
  <si>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</si>
  <si>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</si>
  <si>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</si>
  <si>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</si>
  <si>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</si>
  <si>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</si>
  <si>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</si>
  <si>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</si>
  <si>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</si>
  <si>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</si>
  <si>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</si>
  <si>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</si>
  <si>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</si>
  <si>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</si>
  <si>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</si>
  <si>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</si>
  <si>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</si>
  <si>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</si>
  <si>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</si>
  <si>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</si>
  <si>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</si>
  <si>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</si>
  <si>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</si>
  <si>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</si>
  <si>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</si>
  <si>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</si>
  <si>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</si>
  <si>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</si>
  <si>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</si>
  <si>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</si>
  <si>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</si>
  <si>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</si>
  <si>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</si>
  <si>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</si>
  <si>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</si>
  <si>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</si>
  <si>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</si>
  <si>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</si>
  <si>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</si>
  <si>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</si>
  <si>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</si>
  <si>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</si>
  <si>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</si>
  <si>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</si>
  <si>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</si>
  <si>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</si>
  <si>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</si>
  <si>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</si>
  <si>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</si>
  <si>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</si>
  <si>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</si>
  <si>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</si>
  <si>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</si>
  <si>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</si>
  <si>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</si>
  <si>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</si>
  <si>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</si>
  <si>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</si>
  <si>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</si>
  <si>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</si>
  <si>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</si>
  <si>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</si>
  <si>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</si>
  <si>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</si>
  <si>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</si>
  <si>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</si>
  <si>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</si>
  <si>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</si>
  <si>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</si>
  <si>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</si>
  <si>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</si>
  <si>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</si>
  <si>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</si>
  <si>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</si>
  <si>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</si>
  <si>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</si>
  <si>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</si>
  <si>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</si>
  <si>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</si>
  <si>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</si>
  <si>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</si>
  <si>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</si>
  <si>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</si>
  <si>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</si>
  <si>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</si>
  <si>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</si>
  <si>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</si>
  <si>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</si>
  <si>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</si>
  <si>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</si>
  <si>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</si>
  <si>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</si>
  <si>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</si>
  <si>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</si>
  <si>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</si>
  <si>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</si>
  <si>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</si>
  <si>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</si>
  <si>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</si>
  <si>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</si>
  <si>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</si>
  <si>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</si>
  <si>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</si>
  <si>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</si>
  <si>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</si>
  <si>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</si>
  <si>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</si>
  <si>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</si>
  <si>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</si>
  <si>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</si>
  <si>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</si>
  <si>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</si>
  <si>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</si>
  <si>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</si>
  <si>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</si>
  <si>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</si>
  <si>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</si>
  <si>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</si>
  <si>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</si>
  <si>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</si>
  <si>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</si>
  <si>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</si>
  <si>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</si>
  <si>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</si>
  <si>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</si>
  <si>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</si>
  <si>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</si>
  <si>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</si>
  <si>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</si>
  <si>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</si>
  <si>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</si>
  <si>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</si>
  <si>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</si>
  <si>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</si>
  <si>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</si>
  <si>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</si>
  <si>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</si>
  <si>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</si>
  <si>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</si>
  <si>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</si>
  <si>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</si>
  <si>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</si>
  <si>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</si>
  <si>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</si>
  <si>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</si>
  <si>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</si>
  <si>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</si>
  <si>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</si>
  <si>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</si>
  <si>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</si>
  <si>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</si>
  <si>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</si>
  <si>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</si>
  <si>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</si>
  <si>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</si>
  <si>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</si>
  <si>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</si>
  <si>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</si>
  <si>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</si>
  <si>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</si>
  <si>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</si>
  <si>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</si>
  <si>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</si>
  <si>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</si>
  <si>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</si>
  <si>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</si>
  <si>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</si>
  <si>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</si>
  <si>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</si>
  <si>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</si>
  <si>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</si>
  <si>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</si>
  <si>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</si>
  <si>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</si>
  <si>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</si>
  <si>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</si>
  <si>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</si>
  <si>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</si>
  <si>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</si>
  <si>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</si>
  <si>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</si>
  <si>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</si>
  <si>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</si>
  <si>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</si>
  <si>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</si>
  <si>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</si>
  <si>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</si>
  <si>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</si>
  <si>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</si>
  <si>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</si>
  <si>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</si>
  <si>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</si>
  <si>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</si>
  <si>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</si>
  <si>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</si>
  <si>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</si>
  <si>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</si>
  <si>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</si>
  <si>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</si>
  <si>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</si>
  <si>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</si>
  <si>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</si>
  <si>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</si>
  <si>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</si>
  <si>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</si>
  <si>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</si>
  <si>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</si>
  <si>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</si>
  <si>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</si>
  <si>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</si>
  <si>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</si>
  <si>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</si>
  <si>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</si>
  <si>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</si>
  <si>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</si>
  <si>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</si>
  <si>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</si>
  <si>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</si>
  <si>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</si>
  <si>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</si>
  <si>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</si>
  <si>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</si>
  <si>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</si>
  <si>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</si>
  <si>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</si>
  <si>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</si>
  <si>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</si>
  <si>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</si>
  <si>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</si>
  <si>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</si>
  <si>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</si>
  <si>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</si>
  <si>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</si>
  <si>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</si>
  <si>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</si>
  <si>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</si>
  <si>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</si>
  <si>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</si>
  <si>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</si>
  <si>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</si>
  <si>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</si>
  <si>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</si>
  <si>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</si>
  <si>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</si>
  <si>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</si>
  <si>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</si>
  <si>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</si>
  <si>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</si>
  <si>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</si>
  <si>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</si>
  <si>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</si>
  <si>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</si>
  <si>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</si>
  <si>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</si>
  <si>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</si>
  <si>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</si>
  <si>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</si>
  <si>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</si>
  <si>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</si>
  <si>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</si>
  <si>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</si>
  <si>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</si>
  <si>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</si>
  <si>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</si>
  <si>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</si>
  <si>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</si>
  <si>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</si>
  <si>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</si>
  <si>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</si>
  <si>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</si>
  <si>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</si>
  <si>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</si>
  <si>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</si>
  <si>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</si>
  <si>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</si>
  <si>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</si>
  <si>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</si>
  <si>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</si>
  <si>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</si>
  <si>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</si>
  <si>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</si>
  <si>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</si>
  <si>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</si>
  <si>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</si>
  <si>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</si>
  <si>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</si>
  <si>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</si>
  <si>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</si>
  <si>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</si>
  <si>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</si>
  <si>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</si>
  <si>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</si>
  <si>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</si>
  <si>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</si>
  <si>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</si>
  <si>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</si>
  <si>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</si>
  <si>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</si>
  <si>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</si>
  <si>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</si>
  <si>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</si>
  <si>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</si>
  <si>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</si>
  <si>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</si>
  <si>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</si>
  <si>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</si>
  <si>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</si>
  <si>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</si>
  <si>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</si>
  <si>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</si>
  <si>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</si>
  <si>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</si>
  <si>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</si>
  <si>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</si>
  <si>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</si>
  <si>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</si>
  <si>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</si>
  <si>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</si>
  <si>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</si>
  <si>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</si>
  <si>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</si>
  <si>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</si>
  <si>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</si>
  <si>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</si>
  <si>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</si>
  <si>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</si>
  <si>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</si>
  <si>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</si>
  <si>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</si>
  <si>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</si>
  <si>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</si>
  <si>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</si>
  <si>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</si>
  <si>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</si>
  <si>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</si>
  <si>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</si>
  <si>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</si>
  <si>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</si>
  <si>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</si>
  <si>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</si>
  <si>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</si>
  <si>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</si>
  <si>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</si>
  <si>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</si>
  <si>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</si>
  <si>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</si>
  <si>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</si>
  <si>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</si>
  <si>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</si>
  <si>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</si>
  <si>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</si>
  <si>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</si>
  <si>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</si>
  <si>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</si>
  <si>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</si>
  <si>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</si>
  <si>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</si>
  <si>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</si>
  <si>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</si>
  <si>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</si>
  <si>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</si>
  <si>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</si>
  <si>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</si>
  <si>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</si>
  <si>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</si>
  <si>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</si>
  <si>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</si>
  <si>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</si>
  <si>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</si>
  <si>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</si>
  <si>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</si>
  <si>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</si>
  <si>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</si>
  <si>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</si>
  <si>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</si>
  <si>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</si>
  <si>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</si>
  <si>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</si>
  <si>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</si>
  <si>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</si>
  <si>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</si>
  <si>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</si>
  <si>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</si>
  <si>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</si>
  <si>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</si>
  <si>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</si>
  <si>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</si>
  <si>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</si>
  <si>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</si>
  <si>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</si>
  <si>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</si>
  <si>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</si>
  <si>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</si>
  <si>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</si>
  <si>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</si>
  <si>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</si>
  <si>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</si>
  <si>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</si>
  <si>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</si>
  <si>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</si>
  <si>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</si>
  <si>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</si>
  <si>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</si>
  <si>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</si>
  <si>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</si>
  <si>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</si>
  <si>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</si>
  <si>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</si>
  <si>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</si>
  <si>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</si>
  <si>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</si>
  <si>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</si>
  <si>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</si>
  <si>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</si>
  <si>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</si>
  <si>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</si>
  <si>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</si>
  <si>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</si>
  <si>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</si>
  <si>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</si>
  <si>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</si>
  <si>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</si>
  <si>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</si>
  <si>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</si>
  <si>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</si>
  <si>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</si>
  <si>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</si>
  <si>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</si>
  <si>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</si>
  <si>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</si>
  <si>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</si>
  <si>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</si>
  <si>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</si>
  <si>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</si>
  <si>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</si>
  <si>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</si>
  <si>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</si>
  <si>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</si>
  <si>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</si>
  <si>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</si>
  <si>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</si>
  <si>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</si>
  <si>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</si>
  <si>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</si>
  <si>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</si>
  <si>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</si>
  <si>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</si>
  <si>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</si>
  <si>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</si>
  <si>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</si>
  <si>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</si>
  <si>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</si>
  <si>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</si>
  <si>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</si>
  <si>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</si>
  <si>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</si>
  <si>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</si>
  <si>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</si>
  <si>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</si>
  <si>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</si>
  <si>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</si>
  <si>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</si>
  <si>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</si>
  <si>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</si>
  <si>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</si>
  <si>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</si>
  <si>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</si>
  <si>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</si>
  <si>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</si>
  <si>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</si>
  <si>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</si>
  <si>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</si>
  <si>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</si>
  <si>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</si>
  <si>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</si>
  <si>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</si>
  <si>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</si>
  <si>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</si>
  <si>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</si>
  <si>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</si>
  <si>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</si>
  <si>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</si>
  <si>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</si>
  <si>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</si>
  <si>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</si>
  <si>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</si>
  <si>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</si>
  <si>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</si>
  <si>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</si>
  <si>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</si>
  <si>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</si>
  <si>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</si>
  <si>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</si>
  <si>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</si>
  <si>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</si>
  <si>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</si>
  <si>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</si>
  <si>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</si>
  <si>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</si>
  <si>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</si>
  <si>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</si>
  <si>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</si>
  <si>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</si>
  <si>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</si>
  <si>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</si>
  <si>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</si>
  <si>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</si>
  <si>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</si>
  <si>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</si>
  <si>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</si>
  <si>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</si>
  <si>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</si>
  <si>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</si>
  <si>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</si>
  <si>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</si>
  <si>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</si>
  <si>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</si>
  <si>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</si>
  <si>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</si>
  <si>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</si>
  <si>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</si>
  <si>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</si>
  <si>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</si>
  <si>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</si>
  <si>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</si>
  <si>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</si>
  <si>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</si>
  <si>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</si>
  <si>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</si>
  <si>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</si>
  <si>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</si>
  <si>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</si>
  <si>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</si>
  <si>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</si>
  <si>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</si>
  <si>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</si>
  <si>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</si>
  <si>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</si>
  <si>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</si>
  <si>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</si>
  <si>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</si>
  <si>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</si>
  <si>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</si>
  <si>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</si>
  <si>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</si>
  <si>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</si>
  <si>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</si>
  <si>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</si>
  <si>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</si>
  <si>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</si>
  <si>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</si>
  <si>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</si>
  <si>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</si>
  <si>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</si>
  <si>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</si>
  <si>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</si>
  <si>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</si>
  <si>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</si>
  <si>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</si>
  <si>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</si>
  <si>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</si>
  <si>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</si>
  <si>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</si>
  <si>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</si>
  <si>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</si>
  <si>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</si>
  <si>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</si>
  <si>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</si>
  <si>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</si>
  <si>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</si>
  <si>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</si>
  <si>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</si>
  <si>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</si>
  <si>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</si>
  <si>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</si>
  <si>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</si>
  <si>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</si>
  <si>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</si>
  <si>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</si>
  <si>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</si>
  <si>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</si>
  <si>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</si>
  <si>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</si>
  <si>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</si>
  <si>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</si>
  <si>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</si>
  <si>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</si>
  <si>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</si>
  <si>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</si>
  <si>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</si>
  <si>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</si>
  <si>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</si>
  <si>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</si>
  <si>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</si>
  <si>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</si>
  <si>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</si>
  <si>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</si>
  <si>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</si>
  <si>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</si>
  <si>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</si>
  <si>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</si>
  <si>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</si>
  <si>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</si>
  <si>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</si>
  <si>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</si>
  <si>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</si>
  <si>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</si>
  <si>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</si>
  <si>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</si>
  <si>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</si>
  <si>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</si>
  <si>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</si>
  <si>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</si>
  <si>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</si>
  <si>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</si>
  <si>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</si>
  <si>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</si>
  <si>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</si>
  <si>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</si>
  <si>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</si>
  <si>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</si>
  <si>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</si>
  <si>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</si>
  <si>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</si>
  <si>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</si>
  <si>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</si>
  <si>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</si>
  <si>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</si>
  <si>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</si>
  <si>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</si>
  <si>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</si>
  <si>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</si>
  <si>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</si>
  <si>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</si>
  <si>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</si>
  <si>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</si>
  <si>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</si>
  <si>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</si>
  <si>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</si>
  <si>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</si>
  <si>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</si>
  <si>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</si>
  <si>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</si>
  <si>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</si>
  <si>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</si>
  <si>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</si>
  <si>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</si>
  <si>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</si>
  <si>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</si>
  <si>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</si>
  <si>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</si>
  <si>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</si>
  <si>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</si>
  <si>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</si>
  <si>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</si>
  <si>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</si>
  <si>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</si>
  <si>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</si>
  <si>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</si>
  <si>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</si>
  <si>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</si>
  <si>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</si>
  <si>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</si>
  <si>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</si>
  <si>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</si>
  <si>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</si>
  <si>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</si>
  <si>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</si>
  <si>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</si>
  <si>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</si>
  <si>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</si>
  <si>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</si>
  <si>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</si>
  <si>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</si>
  <si>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</si>
  <si>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</si>
  <si>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</si>
  <si>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</si>
  <si>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</si>
  <si>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</si>
  <si>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</si>
  <si>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</si>
  <si>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</si>
  <si>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</si>
  <si>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</si>
  <si>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</si>
  <si>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</si>
  <si>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</si>
  <si>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</si>
  <si>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</si>
  <si>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</si>
  <si>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</si>
  <si>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</si>
  <si>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</si>
  <si>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</si>
  <si>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</si>
  <si>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</si>
  <si>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</si>
  <si>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</si>
  <si>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</si>
  <si>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</si>
  <si>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</si>
  <si>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</si>
  <si>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</si>
  <si>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</si>
  <si>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</si>
  <si>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</si>
  <si>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</si>
  <si>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</si>
  <si>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</si>
  <si>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</si>
  <si>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</si>
  <si>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</si>
  <si>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</si>
  <si>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</si>
  <si>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</si>
  <si>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</si>
  <si>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</si>
  <si>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</si>
  <si>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</si>
  <si>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</si>
  <si>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</si>
  <si>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</si>
  <si>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</si>
  <si>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</si>
  <si>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</si>
  <si>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</si>
  <si>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</si>
  <si>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</si>
  <si>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</si>
  <si>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</si>
  <si>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</si>
  <si>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</si>
  <si>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</si>
  <si>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</si>
  <si>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</si>
  <si>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</si>
  <si>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</si>
  <si>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</si>
  <si>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</si>
  <si>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</si>
  <si>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</si>
  <si>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</si>
  <si>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</si>
  <si>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</si>
  <si>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</si>
  <si>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</si>
  <si>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</si>
  <si>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</si>
  <si>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</si>
  <si>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</si>
  <si>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</si>
  <si>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</si>
  <si>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</si>
  <si>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</si>
  <si>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</si>
  <si>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</si>
  <si>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</si>
  <si>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</si>
  <si>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</si>
  <si>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</si>
  <si>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</si>
  <si>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</si>
  <si>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</si>
  <si>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</si>
  <si>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</si>
  <si>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</si>
  <si>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</si>
  <si>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</si>
  <si>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</si>
  <si>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</si>
  <si>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</si>
  <si>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</si>
  <si>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</si>
  <si>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</si>
  <si>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</si>
  <si>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</si>
  <si>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</si>
  <si>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</si>
  <si>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</si>
  <si>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</si>
  <si>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</si>
  <si>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</si>
  <si>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</si>
  <si>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</si>
  <si>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</si>
  <si>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</si>
  <si>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</si>
  <si>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</si>
  <si>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</si>
  <si>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</si>
  <si>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</si>
  <si>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</si>
  <si>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</si>
  <si>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</si>
  <si>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</si>
  <si>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</si>
  <si>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</si>
  <si>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</si>
  <si>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</si>
  <si>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</si>
  <si>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</si>
  <si>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</si>
  <si>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</si>
  <si>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</si>
  <si>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</si>
  <si>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</si>
  <si>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</si>
  <si>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</si>
  <si>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</si>
  <si>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</si>
  <si>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</si>
  <si>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</si>
  <si>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</si>
  <si>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</si>
  <si>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</si>
  <si>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</si>
  <si>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</si>
  <si>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</si>
  <si>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</si>
  <si>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</si>
  <si>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</si>
  <si>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</si>
  <si>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</si>
  <si>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</si>
  <si>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</si>
  <si>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</si>
  <si>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</si>
  <si>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</si>
  <si>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</si>
  <si>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</si>
  <si>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</si>
  <si>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</si>
  <si>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</si>
  <si>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</si>
  <si>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</si>
  <si>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</si>
  <si>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</si>
  <si>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</si>
  <si>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</si>
  <si>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</si>
  <si>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</si>
  <si>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</si>
  <si>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</si>
  <si>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</si>
  <si>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</si>
  <si>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</si>
  <si>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</si>
  <si>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</si>
  <si>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</si>
  <si>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</si>
  <si>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</si>
  <si>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</si>
  <si>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</si>
  <si>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</si>
  <si>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</si>
  <si>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</si>
  <si>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</si>
  <si>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</si>
  <si>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</si>
  <si>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</si>
  <si>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</si>
  <si>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</si>
  <si>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</si>
  <si>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</si>
  <si>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</si>
  <si>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</si>
  <si>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</si>
  <si>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</si>
  <si>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</si>
  <si>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</si>
  <si>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</si>
  <si>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</si>
  <si>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</si>
  <si>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</si>
  <si>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</si>
  <si>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</si>
  <si>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</si>
  <si>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</si>
  <si>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</si>
  <si>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</si>
  <si>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</si>
  <si>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</si>
  <si>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</si>
  <si>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</si>
  <si>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</si>
  <si>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</si>
  <si>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</si>
  <si>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</si>
  <si>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</si>
  <si>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</si>
  <si>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</si>
  <si>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</si>
  <si>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</si>
  <si>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</si>
  <si>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</si>
  <si>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</si>
  <si>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</si>
  <si>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</si>
  <si>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</si>
  <si>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</si>
  <si>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</si>
  <si>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</si>
  <si>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</si>
  <si>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</si>
  <si>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</si>
  <si>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</si>
  <si>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</si>
  <si>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</si>
  <si>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</si>
  <si>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</si>
  <si>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</si>
  <si>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</si>
  <si>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</si>
  <si>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</si>
  <si>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</si>
  <si>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</si>
  <si>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</si>
  <si>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</si>
  <si>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</si>
  <si>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</si>
  <si>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</si>
  <si>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</si>
  <si>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</si>
  <si>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</si>
  <si>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</si>
  <si>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</si>
  <si>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</si>
  <si>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</si>
  <si>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</si>
  <si>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</si>
  <si>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</si>
  <si>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</si>
  <si>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</si>
  <si>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</si>
  <si>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</si>
  <si>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</si>
  <si>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</si>
  <si>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</si>
  <si>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</si>
  <si>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</si>
  <si>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</si>
  <si>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</si>
  <si>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</si>
  <si>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</si>
  <si>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</si>
  <si>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</si>
  <si>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</si>
  <si>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</si>
  <si>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</si>
  <si>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</si>
  <si>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</si>
  <si>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</si>
  <si>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</si>
  <si>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</si>
  <si>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</si>
  <si>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</si>
  <si>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</si>
  <si>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</si>
  <si>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</si>
  <si>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</si>
  <si>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</si>
  <si>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</si>
  <si>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</si>
  <si>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</si>
  <si>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</si>
  <si>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</si>
  <si>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</si>
  <si>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</si>
  <si>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</si>
  <si>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</si>
  <si>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</si>
  <si>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</si>
  <si>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</si>
  <si>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</si>
  <si>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</si>
  <si>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</si>
  <si>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</si>
  <si>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</si>
  <si>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</si>
  <si>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</si>
  <si>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</si>
  <si>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</si>
  <si>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</si>
  <si>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</si>
  <si>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</si>
  <si>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</si>
  <si>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</si>
  <si>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</si>
  <si>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</si>
  <si>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</si>
  <si>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</si>
  <si>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</si>
  <si>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</si>
  <si>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</si>
  <si>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</si>
  <si>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</si>
  <si>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</si>
  <si>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</si>
  <si>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</si>
  <si>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</si>
  <si>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</si>
  <si>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</si>
  <si>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</si>
  <si>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</si>
  <si>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</si>
  <si>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</si>
  <si>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</si>
  <si>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</si>
  <si>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</si>
  <si>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</si>
  <si>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</si>
  <si>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</si>
  <si>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</si>
  <si>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</si>
  <si>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</si>
  <si>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</si>
  <si>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</si>
  <si>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</si>
  <si>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</si>
  <si>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</si>
  <si>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</si>
  <si>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</si>
  <si>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</si>
  <si>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</si>
  <si>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</si>
  <si>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</si>
  <si>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</si>
  <si>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</si>
  <si>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</si>
  <si>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</si>
  <si>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</si>
  <si>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</si>
  <si>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</si>
  <si>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</si>
  <si>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</si>
  <si>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</si>
  <si>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</si>
  <si>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</si>
  <si>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</si>
  <si>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</si>
  <si>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</si>
  <si>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</si>
  <si>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</si>
  <si>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</si>
  <si>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</si>
  <si>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</si>
  <si>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</si>
  <si>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</si>
  <si>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</si>
  <si>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</si>
  <si>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</si>
  <si>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</si>
  <si>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</si>
  <si>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</si>
  <si>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</si>
  <si>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</si>
  <si>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</si>
  <si>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</si>
  <si>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</si>
  <si>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</si>
  <si>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</si>
  <si>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</si>
  <si>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</si>
  <si>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</si>
  <si>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</si>
  <si>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</si>
  <si>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</si>
  <si>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</si>
  <si>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</si>
  <si>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</si>
  <si>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</si>
  <si>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</si>
  <si>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</si>
  <si>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</si>
  <si>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</si>
  <si>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</si>
  <si>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</si>
  <si>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</si>
  <si>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</si>
  <si>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</si>
  <si>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</si>
  <si>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</si>
  <si>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</si>
  <si>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</si>
  <si>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</si>
  <si>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</si>
  <si>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</si>
  <si>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</si>
  <si>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</si>
  <si>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</si>
  <si>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</si>
  <si>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</si>
  <si>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</si>
  <si>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</si>
  <si>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</si>
  <si>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</si>
  <si>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</si>
  <si>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</si>
  <si>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</si>
  <si>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</si>
  <si>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</si>
  <si>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</si>
  <si>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</si>
  <si>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</si>
  <si>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</si>
  <si>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</si>
  <si>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</si>
  <si>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</si>
  <si>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</si>
  <si>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</si>
  <si>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</si>
  <si>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</si>
  <si>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</si>
  <si>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</si>
  <si>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</si>
  <si>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</si>
  <si>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</si>
  <si>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</si>
  <si>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</si>
  <si>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</si>
  <si>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</si>
  <si>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</si>
  <si>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</si>
  <si>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</si>
  <si>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</si>
  <si>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</si>
  <si>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</si>
  <si>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</si>
  <si>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</si>
  <si>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</si>
  <si>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</si>
  <si>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</si>
  <si>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</si>
  <si>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</si>
  <si>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</si>
  <si>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</si>
  <si>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</si>
  <si>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</si>
  <si>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</si>
  <si>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</si>
  <si>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</si>
  <si>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</si>
  <si>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</si>
  <si>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</si>
  <si>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</si>
  <si>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</si>
  <si>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</si>
  <si>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</si>
  <si>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</si>
  <si>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</si>
  <si>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</si>
  <si>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</si>
  <si>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</si>
  <si>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</si>
  <si>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</si>
  <si>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</si>
  <si>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</si>
  <si>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</si>
  <si>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</si>
  <si>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</si>
  <si>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</si>
  <si>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</si>
  <si>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</si>
  <si>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</si>
  <si>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</si>
  <si>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</si>
  <si>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</si>
  <si>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</si>
  <si>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</si>
  <si>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</si>
  <si>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</si>
  <si>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</si>
  <si>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</si>
  <si>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</si>
  <si>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</si>
  <si>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</si>
  <si>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</si>
  <si>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</si>
  <si>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</si>
  <si>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</si>
  <si>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</si>
  <si>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</si>
  <si>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</si>
  <si>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</si>
  <si>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</si>
  <si>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</si>
  <si>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</si>
  <si>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</si>
  <si>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</si>
  <si>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</si>
  <si>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</si>
  <si>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</si>
  <si>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</si>
  <si>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</si>
  <si>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</si>
  <si>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</si>
  <si>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</si>
  <si>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</si>
  <si>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</si>
  <si>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</si>
  <si>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</si>
  <si>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</si>
  <si>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</si>
  <si>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</si>
  <si>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</si>
  <si>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</si>
  <si>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</si>
  <si>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</si>
  <si>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</si>
  <si>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</si>
  <si>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</si>
  <si>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</si>
  <si>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</si>
  <si>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</si>
  <si>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</si>
  <si>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</si>
  <si>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</si>
  <si>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</si>
  <si>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</si>
  <si>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</si>
  <si>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</si>
  <si>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</si>
  <si>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</si>
  <si>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</si>
  <si>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</si>
  <si>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</si>
  <si>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</si>
  <si>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</si>
  <si>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</si>
  <si>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</si>
  <si>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</si>
  <si>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</si>
  <si>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</si>
  <si>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</si>
  <si>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</si>
  <si>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</si>
  <si>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</si>
  <si>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</si>
  <si>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</si>
  <si>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</si>
  <si>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</si>
  <si>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</si>
  <si>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</si>
  <si>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</si>
  <si>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</si>
  <si>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</si>
  <si>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</si>
  <si>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</si>
  <si>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</si>
  <si>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</si>
  <si>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</si>
  <si>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</si>
  <si>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</si>
  <si>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</si>
  <si>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</si>
  <si>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</si>
  <si>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</si>
  <si>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</si>
  <si>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</si>
  <si>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</si>
  <si>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</si>
  <si>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</si>
  <si>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</si>
  <si>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</si>
  <si>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</si>
  <si>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</si>
  <si>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</si>
  <si>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</si>
  <si>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</si>
  <si>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</si>
  <si>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</si>
  <si>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</si>
  <si>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</si>
  <si>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</si>
  <si>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</si>
  <si>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</si>
  <si>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</si>
  <si>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</si>
  <si>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</si>
  <si>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</si>
  <si>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</si>
  <si>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</si>
  <si>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</si>
  <si>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</si>
  <si>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</si>
  <si>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</si>
  <si>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</si>
  <si>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</si>
  <si>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</si>
  <si>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</si>
  <si>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</si>
  <si>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</si>
  <si>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</si>
  <si>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</si>
  <si>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</si>
  <si>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</si>
  <si>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</si>
  <si>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</si>
  <si>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</si>
  <si>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</si>
  <si>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</si>
  <si>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</si>
  <si>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</si>
  <si>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</si>
  <si>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</si>
  <si>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</si>
  <si>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</si>
  <si>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</si>
  <si>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</si>
  <si>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</si>
  <si>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</si>
  <si>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</si>
  <si>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</si>
  <si>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</si>
  <si>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</si>
  <si>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</si>
  <si>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</si>
  <si>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</si>
  <si>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</si>
  <si>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</si>
  <si>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</si>
  <si>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</si>
  <si>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</si>
  <si>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</si>
  <si>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</si>
  <si>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</si>
  <si>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</si>
  <si>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</si>
  <si>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</si>
  <si>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</si>
  <si>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</si>
  <si>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</si>
  <si>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</si>
  <si>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</si>
  <si>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</si>
  <si>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</si>
  <si>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</si>
  <si>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</si>
  <si>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</si>
  <si>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</si>
  <si>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</si>
  <si>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</si>
  <si>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</si>
  <si>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</si>
  <si>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</si>
  <si>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</si>
  <si>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</si>
  <si>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</si>
  <si>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</si>
  <si>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</si>
  <si>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</si>
  <si>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</si>
  <si>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</si>
  <si>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</si>
  <si>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</si>
  <si>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</si>
  <si>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</si>
  <si>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</si>
  <si>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</si>
  <si>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</si>
  <si>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</si>
  <si>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</si>
  <si>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</si>
  <si>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</si>
  <si>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</si>
  <si>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</si>
  <si>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</si>
  <si>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</si>
  <si>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</si>
  <si>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</si>
  <si>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</si>
  <si>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</si>
  <si>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</si>
  <si>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</si>
  <si>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</si>
  <si>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</si>
  <si>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</si>
  <si>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</si>
  <si>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</si>
  <si>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</si>
  <si>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</si>
  <si>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</si>
  <si>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</si>
  <si>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</si>
  <si>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</si>
  <si>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</si>
  <si>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</si>
  <si>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</si>
  <si>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</si>
  <si>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</si>
  <si>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</si>
  <si>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</si>
  <si>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</si>
  <si>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</si>
  <si>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</si>
  <si>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</si>
  <si>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</si>
  <si>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</si>
  <si>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</si>
  <si>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</si>
  <si>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</si>
  <si>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</si>
  <si>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</si>
  <si>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</si>
  <si>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</si>
  <si>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</si>
  <si>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</si>
  <si>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</si>
  <si>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</si>
  <si>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</si>
  <si>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</si>
  <si>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</si>
  <si>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</si>
  <si>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</si>
  <si>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</si>
  <si>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</si>
  <si>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</si>
  <si>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</si>
  <si>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</si>
  <si>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</si>
  <si>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</si>
  <si>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</si>
  <si>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</si>
  <si>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</si>
  <si>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</si>
  <si>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</si>
  <si>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</si>
  <si>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</si>
  <si>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</si>
  <si>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</si>
  <si>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</si>
  <si>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</si>
  <si>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</si>
  <si>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</si>
  <si>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</si>
  <si>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</si>
  <si>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</si>
  <si>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</si>
  <si>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</si>
  <si>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</si>
  <si>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</si>
  <si>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</si>
  <si>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</si>
  <si>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</si>
  <si>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</si>
  <si>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</si>
  <si>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</si>
  <si>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</si>
  <si>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</si>
  <si>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</si>
  <si>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</si>
  <si>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</si>
  <si>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</si>
  <si>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</si>
  <si>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</si>
  <si>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</si>
  <si>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</si>
  <si>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</si>
  <si>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</si>
  <si>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</si>
  <si>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</si>
  <si>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</si>
  <si>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</si>
  <si>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</si>
  <si>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</si>
  <si>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</si>
  <si>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</si>
  <si>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</si>
  <si>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</si>
  <si>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</si>
  <si>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</si>
  <si>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</si>
  <si>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</si>
  <si>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</si>
  <si>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</si>
  <si>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</si>
  <si>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</si>
  <si>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</si>
  <si>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</si>
  <si>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</si>
  <si>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</si>
  <si>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</si>
  <si>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</si>
  <si>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</si>
  <si>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</si>
  <si>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</si>
  <si>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</si>
  <si>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</si>
  <si>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</si>
  <si>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</si>
  <si>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</si>
  <si>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</si>
  <si>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</si>
  <si>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</si>
  <si>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</si>
  <si>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</si>
  <si>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</si>
  <si>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</si>
  <si>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</si>
  <si>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</si>
  <si>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</si>
  <si>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</si>
  <si>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</si>
  <si>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</si>
  <si>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</si>
  <si>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</si>
  <si>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</si>
  <si>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</si>
  <si>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</si>
  <si>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</si>
  <si>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</si>
  <si>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</si>
  <si>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</si>
  <si>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</si>
  <si>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</si>
  <si>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</si>
  <si>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</si>
  <si>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</si>
  <si>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</si>
  <si>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</si>
  <si>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</si>
  <si>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</si>
  <si>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</si>
  <si>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</si>
  <si>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</si>
  <si>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</si>
  <si>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</si>
  <si>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</si>
  <si>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</si>
  <si>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</si>
  <si>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</si>
  <si>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</si>
  <si>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</si>
  <si>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</si>
  <si>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</si>
  <si>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</si>
  <si>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</si>
  <si>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</si>
  <si>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</si>
  <si>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</si>
  <si>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</si>
  <si>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</si>
  <si>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</si>
  <si>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</si>
  <si>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</si>
  <si>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</si>
  <si>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</si>
  <si>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</si>
  <si>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</si>
  <si>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</si>
  <si>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</si>
  <si>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</si>
  <si>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</si>
  <si>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</si>
  <si>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</si>
  <si>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</si>
  <si>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</si>
  <si>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</si>
  <si>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</si>
  <si>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</si>
  <si>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</si>
  <si>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</si>
  <si>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</si>
  <si>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</si>
  <si>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</si>
  <si>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</si>
  <si>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</si>
  <si>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</si>
  <si>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</si>
  <si>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</si>
  <si>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</si>
  <si>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</si>
  <si>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</si>
  <si>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</si>
  <si>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</si>
  <si>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</si>
  <si>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</si>
  <si>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</si>
  <si>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</si>
  <si>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</si>
  <si>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</si>
  <si>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</si>
  <si>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</si>
  <si>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</si>
  <si>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</si>
  <si>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</si>
  <si>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</si>
  <si>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</si>
  <si>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</si>
  <si>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</si>
  <si>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</si>
  <si>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</si>
  <si>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</si>
  <si>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</si>
  <si>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</si>
  <si>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</si>
  <si>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</si>
  <si>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</si>
  <si>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</si>
  <si>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</si>
  <si>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</si>
  <si>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</si>
  <si>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</si>
  <si>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</si>
  <si>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</si>
  <si>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</si>
  <si>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</si>
  <si>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</si>
  <si>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</si>
  <si>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</si>
  <si>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</si>
  <si>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</si>
  <si>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</si>
  <si>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</si>
  <si>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</si>
  <si>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</si>
  <si>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</si>
  <si>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</si>
  <si>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</si>
  <si>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</si>
  <si>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</si>
  <si>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</si>
  <si>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</si>
  <si>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</si>
  <si>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</si>
  <si>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</si>
  <si>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</si>
  <si>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</si>
  <si>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</si>
  <si>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</si>
  <si>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</si>
  <si>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</si>
  <si>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</si>
  <si>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</si>
  <si>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</si>
  <si>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</si>
  <si>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</si>
  <si>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</si>
  <si>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</si>
  <si>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</si>
  <si>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</si>
  <si>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</si>
  <si>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</si>
  <si>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</si>
  <si>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</si>
  <si>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</si>
  <si>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</si>
  <si>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</si>
  <si>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</si>
  <si>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</si>
  <si>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</si>
  <si>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</si>
  <si>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</si>
  <si>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</si>
  <si>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</si>
  <si>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</si>
  <si>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</si>
  <si>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</si>
  <si>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</si>
  <si>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</si>
  <si>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</si>
  <si>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</si>
  <si>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</si>
  <si>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</si>
  <si>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</si>
  <si>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</si>
  <si>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</si>
  <si>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</si>
  <si>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</si>
  <si>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</si>
  <si>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</si>
  <si>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</si>
  <si>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</si>
  <si>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</si>
  <si>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</si>
  <si>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</si>
  <si>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</si>
  <si>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</si>
  <si>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</si>
  <si>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</si>
  <si>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</si>
  <si>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</si>
  <si>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</si>
  <si>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</si>
  <si>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</si>
  <si>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</si>
  <si>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</si>
  <si>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</si>
  <si>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</si>
  <si>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</si>
  <si>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</si>
  <si>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</si>
  <si>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</si>
  <si>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</si>
  <si>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</si>
  <si>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</si>
  <si>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</si>
  <si>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</si>
  <si>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</si>
  <si>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</si>
  <si>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</si>
  <si>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</si>
  <si>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</si>
  <si>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</si>
  <si>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</si>
  <si>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</si>
  <si>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</si>
  <si>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</si>
  <si>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</si>
  <si>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</si>
  <si>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</si>
  <si>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</si>
  <si>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</si>
  <si>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</si>
  <si>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</si>
  <si>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</si>
  <si>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</si>
  <si>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</si>
  <si>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</si>
  <si>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</si>
  <si>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</si>
  <si>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</si>
  <si>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</si>
  <si>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</si>
  <si>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</si>
  <si>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</si>
  <si>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</si>
  <si>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</si>
  <si>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</si>
  <si>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</si>
  <si>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</si>
  <si>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</si>
  <si>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</si>
  <si>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</si>
  <si>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</si>
  <si>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</si>
  <si>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</si>
  <si>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</si>
  <si>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</si>
  <si>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</si>
  <si>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</si>
  <si>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</si>
  <si>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</si>
  <si>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</si>
  <si>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</si>
  <si>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</si>
  <si>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</si>
  <si>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</si>
  <si>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</si>
  <si>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</si>
  <si>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</si>
  <si>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</si>
  <si>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</si>
  <si>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</si>
  <si>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</si>
  <si>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</si>
  <si>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</si>
  <si>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</si>
  <si>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</si>
  <si>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</si>
  <si>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</si>
  <si>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</si>
  <si>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</si>
  <si>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</si>
  <si>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</si>
  <si>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</si>
  <si>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</si>
  <si>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</si>
  <si>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</si>
  <si>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</si>
  <si>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</si>
  <si>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</si>
  <si>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</si>
  <si>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</si>
  <si>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</si>
  <si>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</si>
  <si>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</si>
  <si>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</si>
  <si>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</si>
  <si>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</si>
  <si>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</si>
  <si>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</si>
  <si>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</si>
  <si>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</si>
  <si>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</si>
  <si>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</si>
  <si>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</si>
  <si>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</si>
  <si>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</si>
  <si>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</si>
  <si>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</si>
  <si>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</si>
  <si>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</si>
  <si>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</si>
  <si>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</si>
  <si>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</si>
  <si>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</si>
  <si>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</si>
  <si>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</si>
  <si>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</si>
  <si>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</si>
  <si>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</si>
  <si>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</si>
  <si>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</si>
  <si>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</si>
  <si>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</si>
  <si>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</si>
  <si>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</si>
  <si>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</si>
  <si>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</si>
  <si>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</si>
  <si>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</si>
  <si>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</si>
  <si>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</si>
  <si>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</si>
  <si>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</si>
  <si>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</si>
  <si>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</si>
  <si>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</si>
  <si>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</si>
  <si>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</si>
  <si>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</si>
  <si>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</si>
  <si>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</si>
  <si>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</si>
  <si>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</si>
  <si>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</si>
  <si>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</si>
  <si>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</si>
  <si>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</si>
  <si>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</si>
  <si>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</si>
  <si>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</si>
  <si>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</si>
  <si>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</si>
  <si>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</si>
  <si>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</si>
  <si>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</si>
  <si>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</si>
  <si>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</si>
  <si>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</si>
  <si>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</si>
  <si>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</si>
  <si>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</si>
  <si>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</si>
  <si>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</si>
  <si>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</si>
  <si>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</si>
  <si>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</si>
  <si>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</si>
  <si>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</si>
  <si>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</si>
  <si>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</si>
  <si>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</si>
  <si>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</si>
  <si>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</si>
  <si>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</si>
  <si>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</si>
  <si>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</si>
  <si>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</si>
  <si>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</si>
  <si>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</si>
  <si>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</si>
  <si>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</si>
  <si>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</si>
  <si>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</si>
  <si>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</si>
  <si>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</si>
  <si>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</si>
  <si>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</si>
  <si>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</si>
  <si>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</si>
  <si>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</si>
  <si>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</si>
  <si>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</si>
  <si>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</si>
  <si>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</si>
  <si>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</si>
  <si>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</si>
  <si>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</si>
  <si>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</si>
  <si>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</si>
  <si>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</si>
  <si>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</si>
  <si>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</si>
  <si>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</si>
  <si>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</si>
  <si>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</si>
  <si>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</si>
  <si>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</si>
  <si>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</si>
  <si>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</si>
  <si>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</si>
  <si>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</si>
  <si>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</si>
  <si>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</si>
  <si>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</si>
  <si>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</si>
  <si>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</si>
  <si>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</si>
  <si>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</si>
  <si>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</si>
  <si>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</si>
  <si>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</si>
  <si>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</si>
  <si>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</si>
  <si>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</si>
  <si>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</si>
  <si>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</si>
  <si>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</si>
  <si>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</si>
  <si>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</si>
  <si>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</si>
  <si>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</si>
  <si>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</si>
  <si>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</si>
  <si>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</si>
  <si>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</si>
  <si>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</si>
  <si>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</si>
  <si>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</si>
  <si>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</si>
  <si>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</si>
  <si>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</si>
  <si>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</si>
  <si>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</si>
  <si>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</si>
  <si>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</si>
  <si>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</si>
  <si>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</si>
  <si>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</si>
  <si>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</si>
  <si>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</si>
  <si>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</si>
  <si>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</si>
  <si>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</si>
  <si>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</si>
  <si>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</si>
  <si>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</si>
  <si>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</si>
  <si>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</si>
  <si>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</si>
  <si>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</si>
  <si>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</si>
  <si>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</si>
  <si>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</si>
  <si>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</si>
  <si>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</si>
  <si>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</si>
  <si>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</si>
  <si>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</si>
  <si>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</si>
  <si>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</si>
  <si>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</si>
  <si>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</si>
  <si>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</si>
  <si>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</si>
  <si>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</si>
  <si>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</si>
  <si>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</si>
  <si>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</si>
  <si>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</si>
  <si>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</si>
  <si>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</si>
  <si>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</si>
  <si>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</si>
  <si>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</si>
  <si>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</si>
  <si>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</si>
  <si>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</si>
  <si>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</si>
  <si>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</si>
  <si>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</si>
  <si>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</si>
  <si>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</si>
  <si>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</si>
  <si>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</si>
  <si>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</si>
  <si>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</si>
  <si>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</si>
  <si>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</si>
  <si>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</si>
  <si>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</si>
  <si>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</si>
  <si>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</si>
  <si>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</si>
  <si>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</si>
  <si>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</si>
  <si>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</si>
  <si>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</si>
  <si>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</si>
  <si>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</si>
  <si>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</si>
  <si>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</si>
  <si>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</si>
  <si>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</si>
  <si>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</si>
  <si>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</si>
  <si>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</si>
  <si>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</si>
  <si>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</si>
  <si>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</si>
  <si>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</si>
  <si>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</si>
  <si>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</si>
  <si>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</si>
  <si>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</si>
  <si>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</si>
  <si>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</si>
  <si>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</si>
  <si>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</si>
  <si>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</si>
  <si>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</si>
  <si>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</si>
  <si>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</si>
  <si>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</si>
  <si>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</si>
  <si>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</si>
  <si>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</si>
  <si>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</si>
  <si>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</si>
  <si>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</si>
  <si>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</si>
  <si>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</si>
  <si>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</si>
  <si>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</si>
  <si>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</si>
  <si>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</si>
  <si>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</si>
  <si>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</si>
  <si>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</si>
  <si>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</si>
  <si>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</si>
  <si>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</si>
  <si>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</si>
  <si>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</si>
  <si>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</si>
  <si>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</si>
  <si>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</si>
  <si>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</si>
  <si>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</si>
  <si>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</si>
  <si>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</si>
  <si>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</si>
  <si>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</si>
  <si>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</si>
  <si>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</si>
  <si>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</si>
  <si>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</si>
  <si>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</si>
  <si>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</si>
  <si>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</si>
  <si>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</si>
  <si>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</si>
  <si>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</si>
  <si>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</si>
  <si>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</si>
  <si>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</si>
  <si>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</si>
  <si>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</si>
  <si>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</si>
  <si>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</si>
  <si>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</si>
  <si>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</si>
  <si>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</si>
  <si>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</si>
  <si>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</si>
  <si>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</si>
  <si>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</si>
  <si>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</si>
  <si>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</si>
  <si>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</si>
  <si>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</si>
  <si>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</si>
  <si>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</si>
  <si>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</si>
  <si>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</si>
  <si>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</si>
  <si>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</si>
  <si>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</si>
  <si>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</si>
  <si>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</si>
  <si>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</si>
  <si>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</si>
  <si>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</si>
  <si>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</si>
  <si>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</si>
  <si>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</si>
  <si>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</si>
  <si>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</si>
  <si>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</si>
  <si>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</si>
  <si>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</si>
  <si>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</si>
  <si>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</si>
  <si>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</si>
  <si>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</si>
  <si>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</si>
  <si>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</si>
  <si>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</si>
  <si>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</si>
  <si>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</si>
  <si>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</si>
  <si>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</si>
  <si>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</si>
  <si>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</si>
  <si>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</si>
  <si>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</si>
  <si>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</si>
  <si>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</si>
  <si>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</si>
  <si>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</si>
  <si>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</si>
  <si>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</si>
  <si>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</si>
  <si>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</si>
  <si>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</si>
  <si>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</si>
  <si>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</si>
  <si>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</si>
  <si>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</si>
  <si>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</si>
  <si>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</si>
  <si>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</si>
  <si>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</si>
  <si>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</si>
  <si>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</si>
  <si>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</si>
  <si>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</si>
  <si>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</si>
  <si>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</si>
  <si>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</si>
  <si>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</si>
  <si>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</si>
  <si>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</si>
  <si>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</si>
  <si>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</si>
  <si>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</si>
  <si>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</si>
  <si>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</si>
  <si>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</si>
  <si>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</si>
  <si>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</si>
  <si>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</si>
  <si>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</si>
  <si>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</si>
  <si>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</si>
  <si>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</si>
  <si>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</si>
  <si>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</si>
  <si>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</si>
  <si>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</si>
  <si>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</si>
  <si>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</si>
  <si>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</si>
  <si>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</si>
  <si>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</si>
  <si>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</si>
  <si>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</si>
  <si>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</si>
  <si>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</si>
  <si>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</si>
  <si>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</si>
  <si>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</si>
  <si>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</si>
  <si>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</si>
  <si>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</si>
  <si>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</si>
  <si>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</si>
  <si>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</si>
  <si>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</si>
  <si>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</si>
  <si>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</si>
  <si>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</si>
  <si>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</si>
  <si>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</si>
  <si>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</si>
  <si>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</si>
  <si>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</si>
  <si>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</si>
  <si>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</si>
  <si>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</si>
  <si>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</si>
  <si>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</si>
  <si>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</si>
  <si>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</si>
  <si>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</si>
  <si>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</si>
  <si>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</si>
  <si>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</si>
  <si>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</si>
  <si>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</si>
  <si>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</si>
  <si>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</si>
  <si>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</si>
  <si>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</si>
  <si>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</si>
  <si>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</si>
  <si>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</si>
  <si>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</si>
  <si>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</si>
  <si>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</si>
  <si>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</si>
  <si>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</si>
  <si>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</si>
  <si>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</si>
  <si>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</si>
  <si>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</si>
  <si>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</si>
  <si>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</si>
  <si>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</si>
  <si>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</si>
  <si>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</si>
  <si>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</si>
  <si>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</si>
  <si>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</si>
  <si>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</si>
  <si>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</si>
  <si>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</si>
  <si>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</si>
  <si>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</si>
  <si>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</si>
  <si>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</si>
  <si>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</si>
  <si>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</si>
  <si>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</si>
  <si>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</si>
  <si>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</si>
  <si>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</si>
  <si>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</si>
  <si>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</si>
  <si>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</si>
  <si>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</si>
  <si>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</si>
  <si>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</si>
  <si>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</si>
  <si>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</si>
  <si>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</si>
  <si>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</si>
  <si>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</si>
  <si>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</si>
  <si>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</si>
  <si>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</si>
  <si>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</si>
  <si>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</si>
  <si>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</si>
  <si>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</si>
  <si>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</si>
  <si>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</si>
  <si>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</si>
  <si>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</si>
  <si>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</si>
  <si>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</si>
  <si>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</si>
  <si>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</si>
  <si>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</si>
  <si>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</si>
  <si>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</si>
  <si>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</si>
  <si>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</si>
  <si>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</si>
  <si>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</si>
  <si>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</si>
  <si>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</si>
  <si>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</si>
  <si>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</si>
  <si>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</si>
  <si>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</si>
  <si>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</si>
  <si>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</si>
  <si>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</si>
  <si>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</si>
  <si>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</si>
  <si>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</si>
  <si>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</si>
  <si>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</si>
  <si>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</si>
  <si>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</si>
  <si>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</si>
  <si>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</si>
  <si>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</si>
  <si>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</si>
  <si>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</si>
  <si>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</si>
  <si>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</si>
  <si>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</si>
  <si>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</si>
  <si>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</si>
  <si>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</si>
  <si>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</si>
  <si>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</si>
  <si>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</si>
  <si>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</si>
  <si>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</si>
  <si>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</si>
  <si>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</si>
  <si>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</si>
  <si>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</si>
  <si>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</si>
  <si>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</si>
  <si>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</si>
  <si>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</si>
  <si>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</si>
  <si>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</si>
  <si>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</si>
  <si>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</si>
  <si>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</si>
  <si>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</si>
  <si>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</si>
  <si>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</si>
  <si>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</si>
  <si>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</si>
  <si>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</si>
  <si>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</si>
  <si>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</si>
  <si>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</si>
  <si>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</si>
  <si>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</si>
  <si>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</si>
  <si>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</si>
  <si>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</si>
  <si>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</si>
  <si>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</si>
  <si>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</si>
  <si>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</si>
  <si>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</si>
  <si>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</si>
  <si>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</si>
  <si>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</si>
  <si>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</si>
  <si>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</si>
  <si>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</si>
  <si>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</si>
  <si>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</si>
  <si>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</si>
  <si>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</si>
  <si>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</si>
  <si>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</si>
  <si>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</si>
  <si>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</si>
  <si>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</si>
  <si>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</si>
  <si>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</si>
  <si>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</si>
  <si>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</si>
  <si>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</si>
  <si>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</si>
  <si>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</si>
  <si>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</si>
  <si>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</si>
  <si>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</si>
  <si>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</si>
  <si>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</si>
  <si>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</si>
  <si>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</si>
  <si>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</si>
  <si>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</si>
  <si>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</si>
  <si>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</si>
  <si>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</si>
  <si>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</si>
  <si>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</si>
  <si>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</si>
  <si>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</si>
  <si>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</si>
  <si>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</si>
  <si>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</si>
  <si>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</si>
  <si>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</si>
  <si>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</si>
  <si>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</si>
  <si>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</si>
  <si>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</si>
  <si>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</si>
  <si>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</si>
  <si>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</si>
  <si>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</si>
  <si>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</si>
  <si>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</si>
  <si>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</si>
  <si>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</si>
  <si>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</si>
  <si>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</si>
  <si>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</si>
  <si>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</si>
  <si>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</si>
  <si>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</si>
  <si>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</si>
  <si>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</si>
  <si>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</si>
  <si>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</si>
  <si>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</si>
  <si>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</si>
  <si>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</si>
  <si>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</si>
  <si>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</si>
  <si>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</si>
  <si>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</si>
  <si>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</si>
  <si>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</si>
  <si>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</si>
  <si>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</si>
  <si>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</si>
  <si>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</si>
  <si>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</si>
  <si>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</si>
  <si>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</si>
  <si>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</si>
  <si>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</si>
  <si>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</si>
  <si>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</si>
  <si>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</si>
  <si>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</si>
  <si>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</si>
  <si>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</si>
  <si>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</si>
  <si>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</si>
  <si>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</si>
  <si>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</si>
  <si>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</si>
  <si>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</si>
  <si>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</si>
  <si>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</si>
  <si>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</si>
  <si>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</si>
  <si>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</si>
  <si>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</si>
  <si>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</si>
  <si>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</si>
  <si>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</si>
  <si>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</si>
  <si>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</si>
  <si>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</si>
  <si>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</si>
  <si>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</si>
  <si>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</si>
  <si>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</si>
  <si>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</si>
  <si>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</si>
  <si>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</si>
  <si>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</si>
  <si>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</si>
  <si>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</si>
  <si>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</si>
  <si>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</si>
  <si>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</si>
  <si>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</si>
  <si>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</si>
  <si>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</si>
  <si>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</si>
  <si>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</si>
  <si>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</si>
  <si>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</si>
  <si>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</si>
  <si>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</si>
  <si>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</si>
  <si>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</si>
  <si>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</si>
  <si>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</si>
  <si>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</si>
  <si>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</si>
  <si>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</si>
  <si>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</si>
  <si>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</si>
  <si>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</si>
  <si>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</si>
  <si>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</si>
  <si>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</si>
  <si>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</si>
  <si>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</si>
  <si>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</si>
  <si>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</si>
  <si>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</si>
  <si>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</si>
  <si>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</si>
  <si>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</si>
  <si>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</si>
  <si>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</si>
  <si>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</si>
  <si>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</si>
  <si>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</si>
  <si>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</si>
  <si>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</si>
  <si>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</si>
  <si>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</si>
  <si>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</si>
  <si>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</si>
  <si>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</si>
  <si>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</si>
  <si>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</si>
  <si>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</si>
  <si>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</si>
  <si>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</si>
  <si>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</si>
  <si>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</si>
  <si>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</si>
  <si>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</si>
  <si>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</si>
  <si>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</si>
  <si>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</si>
  <si>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</si>
  <si>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</si>
  <si>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</si>
  <si>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</si>
  <si>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</si>
  <si>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</si>
  <si>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</si>
  <si>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</si>
  <si>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</si>
  <si>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</si>
  <si>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</si>
  <si>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</si>
  <si>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</si>
  <si>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</si>
  <si>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</si>
  <si>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</si>
  <si>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</si>
  <si>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</si>
  <si>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</si>
  <si>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</si>
  <si>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</si>
  <si>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</si>
  <si>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</si>
  <si>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</si>
  <si>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</si>
  <si>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</si>
  <si>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</si>
  <si>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</si>
  <si>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</si>
  <si>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</si>
  <si>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</si>
  <si>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</si>
  <si>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</si>
  <si>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</si>
  <si>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</si>
  <si>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</si>
  <si>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</si>
  <si>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</si>
  <si>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</si>
  <si>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</si>
  <si>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</si>
  <si>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</si>
  <si>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</si>
  <si>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</si>
  <si>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</si>
  <si>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</si>
  <si>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</si>
  <si>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</si>
  <si>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</si>
  <si>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</si>
  <si>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</si>
  <si>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</si>
  <si>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</si>
  <si>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</si>
  <si>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</si>
  <si>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</si>
  <si>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</si>
  <si>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</si>
  <si>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</si>
  <si>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</si>
  <si>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</si>
  <si>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</si>
  <si>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</si>
  <si>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</si>
  <si>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</si>
  <si>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</si>
  <si>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</si>
  <si>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</si>
  <si>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</si>
  <si>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</si>
  <si>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</si>
  <si>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</si>
  <si>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</si>
  <si>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</si>
  <si>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</si>
  <si>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</si>
  <si>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</si>
  <si>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</si>
  <si>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</si>
  <si>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</si>
  <si>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</si>
  <si>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</si>
  <si>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</si>
  <si>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</si>
  <si>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</si>
  <si>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</si>
  <si>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</si>
  <si>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</si>
  <si>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</si>
  <si>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</si>
  <si>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</si>
  <si>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</si>
  <si>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</si>
  <si>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</si>
  <si>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</si>
  <si>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</si>
  <si>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</si>
  <si>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</si>
  <si>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</si>
  <si>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</si>
  <si>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</si>
  <si>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</si>
  <si>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</si>
  <si>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</si>
  <si>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</si>
  <si>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</si>
  <si>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</si>
  <si>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</si>
  <si>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</si>
  <si>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</si>
  <si>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</si>
  <si>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</si>
  <si>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</si>
  <si>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</si>
  <si>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</si>
  <si>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</si>
  <si>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</si>
  <si>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</si>
  <si>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</si>
  <si>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</si>
  <si>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</si>
  <si>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</si>
  <si>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</si>
  <si>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</si>
  <si>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</si>
  <si>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</si>
  <si>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</si>
  <si>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</si>
  <si>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</si>
  <si>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</si>
  <si>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</si>
  <si>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</si>
  <si>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</si>
  <si>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</si>
  <si>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</si>
  <si>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</si>
  <si>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</si>
  <si>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</si>
  <si>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</si>
  <si>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</si>
  <si>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</si>
  <si>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</si>
  <si>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</si>
  <si>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</si>
  <si>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</si>
  <si>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</si>
  <si>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</si>
  <si>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</si>
  <si>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</si>
  <si>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</si>
  <si>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</si>
  <si>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</si>
  <si>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</si>
  <si>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</si>
  <si>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</si>
  <si>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</si>
  <si>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</si>
  <si>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</si>
  <si>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</si>
  <si>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</si>
  <si>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</si>
  <si>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</si>
  <si>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</si>
  <si>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</si>
  <si>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</si>
  <si>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</si>
  <si>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</si>
  <si>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</si>
  <si>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</si>
  <si>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</si>
  <si>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</si>
  <si>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</si>
  <si>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</si>
  <si>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</si>
  <si>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</si>
  <si>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</si>
  <si>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</si>
  <si>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</si>
  <si>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</si>
  <si>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</si>
  <si>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</si>
  <si>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</si>
  <si>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</si>
  <si>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</si>
  <si>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</si>
  <si>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</si>
  <si>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</si>
  <si>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</si>
  <si>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</si>
  <si>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</si>
  <si>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</si>
  <si>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</si>
  <si>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</si>
  <si>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</si>
  <si>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</si>
  <si>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</si>
  <si>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</si>
  <si>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</si>
  <si>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</si>
  <si>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</si>
  <si>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</si>
  <si>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</si>
  <si>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</si>
  <si>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</si>
  <si>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</si>
  <si>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</si>
  <si>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</si>
  <si>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</si>
  <si>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</si>
  <si>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</si>
  <si>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</si>
  <si>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</si>
  <si>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</si>
  <si>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</si>
  <si>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</si>
  <si>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</si>
  <si>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</si>
  <si>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</si>
  <si>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</si>
  <si>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</si>
  <si>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</si>
  <si>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</si>
  <si>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</si>
  <si>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</si>
  <si>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</si>
  <si>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</si>
  <si>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</si>
  <si>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</si>
  <si>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</si>
  <si>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</si>
  <si>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</si>
  <si>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</si>
  <si>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</si>
  <si>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</si>
  <si>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</si>
  <si>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</si>
  <si>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</si>
  <si>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</si>
  <si>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</si>
  <si>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</si>
  <si>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</si>
  <si>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</si>
  <si>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</si>
  <si>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</si>
  <si>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</si>
  <si>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</si>
  <si>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</si>
  <si>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</si>
  <si>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</si>
  <si>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</si>
  <si>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</si>
  <si>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</si>
  <si>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</si>
  <si>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</si>
  <si>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</si>
  <si>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</si>
  <si>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</si>
  <si>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</si>
  <si>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</si>
  <si>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</si>
  <si>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</si>
  <si>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</si>
  <si>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</si>
  <si>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</si>
  <si>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</si>
  <si>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</si>
  <si>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</si>
  <si>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</si>
  <si>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</si>
  <si>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</si>
  <si>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</si>
  <si>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</si>
  <si>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</si>
  <si>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</si>
  <si>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</si>
  <si>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</si>
  <si>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</si>
  <si>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</si>
  <si>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</si>
  <si>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</si>
  <si>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</si>
  <si>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</si>
  <si>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</si>
  <si>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</si>
  <si>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</si>
  <si>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</si>
  <si>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</si>
  <si>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</si>
  <si>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</si>
  <si>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</si>
  <si>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</si>
  <si>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</si>
  <si>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</si>
  <si>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</si>
  <si>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</si>
  <si>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</si>
  <si>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</si>
  <si>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</si>
  <si>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</si>
  <si>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</si>
  <si>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</si>
  <si>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</si>
  <si>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</si>
  <si>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</si>
  <si>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</si>
  <si>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</si>
  <si>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</si>
  <si>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</si>
  <si>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</si>
  <si>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</si>
  <si>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</si>
  <si>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</si>
  <si>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</si>
  <si>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</si>
  <si>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</si>
  <si>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</si>
  <si>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</si>
  <si>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</si>
  <si>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</si>
  <si>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</si>
  <si>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</si>
  <si>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</si>
  <si>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</si>
  <si>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</si>
  <si>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</si>
  <si>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</si>
  <si>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</si>
  <si>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</si>
  <si>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</si>
  <si>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</si>
  <si>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</si>
  <si>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</si>
  <si>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</si>
  <si>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</si>
  <si>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</si>
  <si>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</si>
  <si>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</si>
  <si>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</si>
  <si>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</si>
  <si>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</si>
  <si>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</si>
  <si>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</si>
  <si>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</si>
  <si>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</si>
  <si>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</si>
  <si>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</si>
  <si>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</si>
  <si>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</si>
  <si>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</si>
  <si>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</si>
  <si>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</si>
  <si>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</si>
  <si>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</si>
  <si>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</si>
  <si>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</si>
  <si>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</si>
  <si>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</si>
  <si>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</si>
  <si>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</si>
  <si>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</si>
  <si>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</si>
  <si>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</si>
  <si>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</si>
  <si>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</si>
  <si>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</si>
  <si>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</si>
  <si>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</si>
  <si>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</si>
  <si>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</si>
  <si>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</si>
  <si>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</si>
  <si>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</si>
  <si>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</si>
  <si>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</si>
  <si>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</si>
  <si>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</si>
  <si>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</si>
  <si>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</si>
  <si>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</si>
  <si>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</si>
  <si>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</si>
  <si>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</si>
  <si>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</si>
  <si>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</si>
  <si>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</si>
  <si>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</si>
  <si>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</si>
  <si>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</si>
  <si>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</si>
  <si>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</si>
  <si>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</si>
  <si>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</si>
  <si>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</si>
  <si>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</si>
  <si>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</si>
  <si>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</si>
  <si>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</si>
  <si>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</si>
  <si>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</si>
  <si>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</si>
  <si>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</si>
  <si>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</si>
  <si>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</si>
  <si>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</si>
  <si>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</si>
  <si>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</si>
  <si>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</si>
  <si>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</si>
  <si>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</si>
  <si>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</si>
  <si>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</si>
  <si>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</si>
  <si>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</si>
  <si>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</si>
  <si>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</si>
  <si>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</si>
  <si>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</si>
  <si>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</si>
  <si>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</si>
  <si>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</si>
  <si>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</si>
  <si>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</si>
  <si>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</si>
  <si>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</si>
  <si>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</si>
  <si>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</si>
  <si>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</si>
  <si>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</si>
  <si>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</si>
  <si>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</si>
  <si>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</si>
  <si>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</si>
  <si>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</si>
  <si>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</si>
  <si>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</si>
  <si>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</si>
  <si>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</si>
  <si>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</si>
  <si>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</si>
  <si>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</si>
  <si>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</si>
  <si>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</si>
  <si>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</si>
  <si>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</si>
  <si>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</si>
  <si>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</si>
  <si>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</si>
  <si>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</si>
  <si>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</si>
  <si>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</si>
  <si>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</si>
  <si>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</si>
  <si>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</si>
  <si>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</si>
  <si>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</si>
  <si>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</si>
  <si>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</si>
  <si>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</si>
  <si>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</si>
  <si>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</si>
  <si>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</si>
  <si>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</si>
  <si>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</si>
  <si>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</si>
  <si>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</si>
  <si>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</si>
  <si>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</si>
  <si>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</si>
  <si>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</si>
  <si>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</si>
  <si>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</si>
  <si>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</si>
  <si>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</si>
  <si>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</si>
  <si>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</si>
  <si>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</si>
  <si>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</si>
  <si>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</si>
  <si>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</si>
  <si>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</si>
  <si>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</si>
  <si>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</si>
  <si>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</si>
  <si>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</si>
  <si>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</si>
  <si>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</si>
  <si>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</si>
  <si>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</si>
  <si>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</si>
  <si>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</si>
  <si>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</si>
  <si>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</si>
  <si>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</si>
  <si>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</si>
  <si>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</si>
  <si>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</si>
  <si>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</si>
  <si>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</si>
  <si>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</si>
  <si>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</si>
  <si>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</si>
  <si>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</si>
  <si>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</si>
  <si>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</si>
  <si>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</si>
  <si>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</si>
  <si>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</si>
  <si>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</si>
  <si>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</si>
  <si>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</si>
  <si>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</si>
  <si>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</si>
  <si>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</si>
  <si>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</si>
  <si>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</si>
  <si>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</si>
  <si>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</si>
  <si>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</si>
  <si>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</si>
  <si>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</si>
  <si>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</si>
  <si>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</si>
  <si>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</si>
  <si>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</si>
  <si>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</si>
  <si>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</si>
  <si>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</si>
  <si>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</si>
  <si>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</si>
  <si>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</si>
  <si>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</si>
  <si>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</si>
  <si>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</si>
  <si>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</si>
  <si>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</si>
  <si>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</si>
  <si>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</si>
  <si>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</si>
  <si>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</si>
  <si>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</si>
  <si>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</si>
  <si>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</si>
  <si>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</si>
  <si>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</si>
  <si>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</si>
  <si>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</si>
  <si>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</si>
  <si>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</si>
  <si>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</si>
  <si>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</si>
  <si>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</si>
  <si>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</si>
  <si>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</si>
  <si>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</si>
  <si>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</si>
  <si>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</si>
  <si>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</si>
  <si>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</si>
  <si>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</si>
  <si>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</si>
  <si>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</si>
  <si>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</si>
  <si>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</si>
  <si>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</si>
  <si>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</si>
  <si>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</si>
  <si>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</si>
  <si>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</si>
  <si>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</si>
  <si>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</si>
  <si>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</si>
  <si>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</si>
  <si>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</si>
  <si>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</si>
  <si>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</si>
  <si>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</si>
  <si>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</si>
  <si>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</si>
  <si>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</si>
  <si>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</si>
  <si>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</si>
  <si>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</si>
  <si>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</si>
  <si>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</si>
  <si>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</si>
  <si>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</si>
  <si>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</si>
  <si>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</si>
  <si>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</si>
  <si>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</si>
  <si>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</si>
  <si>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</si>
  <si>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</si>
  <si>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</si>
  <si>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</si>
  <si>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</si>
  <si>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</si>
  <si>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</si>
  <si>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</si>
  <si>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</si>
  <si>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</si>
  <si>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</si>
  <si>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</si>
  <si>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</si>
  <si>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</si>
  <si>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</si>
  <si>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</si>
  <si>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</si>
  <si>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</si>
  <si>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</si>
  <si>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</si>
  <si>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</si>
  <si>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</si>
  <si>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</si>
  <si>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</si>
  <si>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</si>
  <si>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</si>
  <si>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</si>
  <si>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</si>
  <si>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</si>
  <si>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</si>
  <si>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</si>
  <si>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</si>
  <si>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</si>
  <si>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</si>
  <si>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</si>
  <si>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</si>
  <si>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</si>
  <si>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</si>
  <si>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</si>
  <si>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</si>
  <si>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</si>
  <si>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</si>
  <si>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</si>
  <si>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</si>
  <si>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</si>
  <si>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</si>
  <si>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</si>
  <si>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</si>
  <si>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</si>
  <si>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</si>
  <si>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</si>
  <si>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</si>
  <si>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</si>
  <si>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</si>
  <si>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</si>
  <si>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</si>
  <si>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</si>
  <si>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</si>
  <si>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</si>
  <si>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</si>
  <si>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</si>
  <si>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</si>
  <si>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</si>
  <si>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</si>
  <si>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</si>
  <si>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</si>
  <si>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</si>
  <si>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</si>
  <si>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</si>
  <si>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</si>
  <si>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</si>
  <si>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</si>
  <si>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</si>
  <si>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</si>
  <si>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</si>
  <si>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</si>
  <si>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</si>
  <si>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</si>
  <si>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</si>
  <si>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</si>
  <si>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</si>
  <si>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</si>
  <si>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</si>
  <si>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</si>
  <si>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</si>
  <si>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</si>
  <si>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</si>
  <si>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</si>
  <si>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</si>
  <si>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</si>
  <si>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</si>
  <si>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</si>
  <si>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</si>
  <si>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</si>
  <si>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</si>
  <si>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</si>
  <si>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</si>
  <si>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</si>
  <si>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</si>
  <si>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</si>
  <si>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</si>
  <si>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</si>
  <si>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</si>
  <si>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</si>
  <si>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</si>
  <si>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</si>
  <si>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</si>
  <si>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</si>
  <si>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</si>
  <si>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</si>
  <si>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</si>
  <si>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</si>
  <si>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</si>
  <si>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</si>
  <si>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</si>
  <si>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</si>
  <si>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</si>
  <si>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</si>
  <si>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</si>
  <si>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</si>
  <si>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</si>
  <si>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</si>
  <si>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</si>
  <si>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</si>
  <si>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</si>
  <si>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</si>
  <si>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</si>
  <si>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</si>
  <si>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</si>
  <si>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</si>
  <si>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</si>
  <si>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</si>
  <si>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138-139</t>
  </si>
  <si>
    <t>2000-2050</t>
  </si>
  <si>
    <t>66-69</t>
  </si>
  <si>
    <t>ALPHA LEON ENTERPRISES LLP</t>
  </si>
  <si>
    <t>Loss of Rs.130/-</t>
  </si>
  <si>
    <t>540-530</t>
  </si>
  <si>
    <t>655-665</t>
  </si>
  <si>
    <t>720-740</t>
  </si>
  <si>
    <t>840-845</t>
  </si>
  <si>
    <t>312-315</t>
  </si>
  <si>
    <t>340-350</t>
  </si>
  <si>
    <t>A</t>
  </si>
  <si>
    <t>PVR Limited</t>
  </si>
  <si>
    <t>GRAVITON RESEARCH CAPITAL LLP</t>
  </si>
  <si>
    <t xml:space="preserve">ASIANPAINT </t>
  </si>
  <si>
    <t>1750-1800</t>
  </si>
  <si>
    <t>1250-1260</t>
  </si>
  <si>
    <t>335-345</t>
  </si>
  <si>
    <t>280-270</t>
  </si>
  <si>
    <t>Loss of Rs.15/-</t>
  </si>
  <si>
    <t>930-950</t>
  </si>
  <si>
    <t>HDFC 1650 CE MAY</t>
  </si>
  <si>
    <t>TRANSFD</t>
  </si>
  <si>
    <t>Equitas Holdings Limited</t>
  </si>
  <si>
    <t>DIVYA PORTFOLIO PRIVATE LIMITED</t>
  </si>
  <si>
    <t>HEROMOTOCO 2000 PE</t>
  </si>
  <si>
    <t>SBIN 160 CE MAY</t>
  </si>
  <si>
    <t>5-6.0</t>
  </si>
  <si>
    <t>Part Profit of Rs.27.5/-</t>
  </si>
  <si>
    <t>Part Profit of Rs.10/-</t>
  </si>
  <si>
    <t>Profit of Rs.77.5/-</t>
  </si>
  <si>
    <t>Profit of Rs.52.5/-</t>
  </si>
  <si>
    <t>480-485</t>
  </si>
  <si>
    <t>188-190</t>
  </si>
  <si>
    <t>200-205</t>
  </si>
  <si>
    <t>LT 840 CE MAY</t>
  </si>
  <si>
    <t>13-15</t>
  </si>
  <si>
    <t>30-35</t>
  </si>
  <si>
    <t>LUPIN 900 CE MAY</t>
  </si>
  <si>
    <t>Loss of Rs.20/-</t>
  </si>
  <si>
    <t>Loss of Rs.1.25/-</t>
  </si>
  <si>
    <t>RAJIV R JAGDALE</t>
  </si>
  <si>
    <t>VAL</t>
  </si>
  <si>
    <t>RAKESH GHEWARCHAND JAIN</t>
  </si>
  <si>
    <t>ARYAMAN BROKING LIMITED</t>
  </si>
  <si>
    <t>BF Utilities Limited</t>
  </si>
  <si>
    <t>KHFM</t>
  </si>
  <si>
    <t>KHFM Hos Fac Mana Ser Ltd</t>
  </si>
  <si>
    <t>INDIAPRIDE ADVISORY PRIVATE LIMITED</t>
  </si>
  <si>
    <t>Ujjivan Fin. Servc. Ltd.</t>
  </si>
  <si>
    <t>Vidhi Spl Food Ingred Ltd</t>
  </si>
  <si>
    <t>CHETAN RASIKLAL SHAH</t>
  </si>
  <si>
    <t>SANJAY KUMAR SINGH</t>
  </si>
  <si>
    <t>MINESH JORMALBHAI MEHTA</t>
  </si>
  <si>
    <t>Profit of Rs.13.5/-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</si>
</sst>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48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8" sqref="C1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4" t="s">
        <v>16</v>
      </c>
      <c r="B9" s="516" t="s">
        <v>17</v>
      </c>
      <c r="C9" s="516" t="s">
        <v>18</v>
      </c>
      <c r="D9" s="275" t="s">
        <v>19</v>
      </c>
      <c r="E9" s="275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5"/>
      <c r="M9" s="282"/>
      <c r="N9" s="282"/>
      <c r="O9" s="282"/>
    </row>
    <row r="10" spans="1:15" ht="59.25" customHeight="1">
      <c r="A10" s="515"/>
      <c r="B10" s="517" t="s">
        <v>17</v>
      </c>
      <c r="C10" s="51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17644.849999999999</v>
      </c>
      <c r="E11" s="304">
        <v>17795.149999999998</v>
      </c>
      <c r="F11" s="316">
        <v>17415.299999999996</v>
      </c>
      <c r="G11" s="316">
        <v>17185.749999999996</v>
      </c>
      <c r="H11" s="316">
        <v>16805.899999999994</v>
      </c>
      <c r="I11" s="316">
        <v>18024.699999999997</v>
      </c>
      <c r="J11" s="316">
        <v>18404.549999999996</v>
      </c>
      <c r="K11" s="316">
        <v>18634.099999999999</v>
      </c>
      <c r="L11" s="303">
        <v>18175</v>
      </c>
      <c r="M11" s="303">
        <v>17565.599999999999</v>
      </c>
      <c r="N11" s="320">
        <v>1574205</v>
      </c>
      <c r="O11" s="321">
        <v>0.10545775018784717</v>
      </c>
    </row>
    <row r="12" spans="1:15" ht="15">
      <c r="A12" s="278">
        <v>2</v>
      </c>
      <c r="B12" s="405" t="s">
        <v>34</v>
      </c>
      <c r="C12" s="278" t="s">
        <v>36</v>
      </c>
      <c r="D12" s="317">
        <v>9075.1</v>
      </c>
      <c r="E12" s="317">
        <v>9096.9833333333354</v>
      </c>
      <c r="F12" s="318">
        <v>9024.2666666666701</v>
      </c>
      <c r="G12" s="318">
        <v>8973.4333333333343</v>
      </c>
      <c r="H12" s="318">
        <v>8900.716666666669</v>
      </c>
      <c r="I12" s="318">
        <v>9147.8166666666712</v>
      </c>
      <c r="J12" s="318">
        <v>9220.5333333333347</v>
      </c>
      <c r="K12" s="318">
        <v>9271.3666666666722</v>
      </c>
      <c r="L12" s="305">
        <v>9169.7000000000007</v>
      </c>
      <c r="M12" s="305">
        <v>9046.15</v>
      </c>
      <c r="N12" s="320">
        <v>9799725</v>
      </c>
      <c r="O12" s="321">
        <v>-9.1379258045924706E-3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13545</v>
      </c>
      <c r="E13" s="317">
        <v>13558</v>
      </c>
      <c r="F13" s="318">
        <v>13426</v>
      </c>
      <c r="G13" s="318">
        <v>13307</v>
      </c>
      <c r="H13" s="318">
        <v>13175</v>
      </c>
      <c r="I13" s="318">
        <v>13677</v>
      </c>
      <c r="J13" s="318">
        <v>13809</v>
      </c>
      <c r="K13" s="318">
        <v>13928</v>
      </c>
      <c r="L13" s="305">
        <v>13690</v>
      </c>
      <c r="M13" s="305">
        <v>13439</v>
      </c>
      <c r="N13" s="320">
        <v>1650</v>
      </c>
      <c r="O13" s="321">
        <v>0.22222222222222221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1184.25</v>
      </c>
      <c r="E14" s="317">
        <v>1183.1333333333332</v>
      </c>
      <c r="F14" s="318">
        <v>1168.1666666666665</v>
      </c>
      <c r="G14" s="318">
        <v>1152.0833333333333</v>
      </c>
      <c r="H14" s="318">
        <v>1137.1166666666666</v>
      </c>
      <c r="I14" s="318">
        <v>1199.2166666666665</v>
      </c>
      <c r="J14" s="318">
        <v>1214.1833333333332</v>
      </c>
      <c r="K14" s="318">
        <v>1230.2666666666664</v>
      </c>
      <c r="L14" s="305">
        <v>1198.0999999999999</v>
      </c>
      <c r="M14" s="305">
        <v>1167.05</v>
      </c>
      <c r="N14" s="320">
        <v>1549100</v>
      </c>
      <c r="O14" s="321">
        <v>-4.8873334561306561E-2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138.5</v>
      </c>
      <c r="E15" s="317">
        <v>139.9</v>
      </c>
      <c r="F15" s="318">
        <v>135.75</v>
      </c>
      <c r="G15" s="318">
        <v>133</v>
      </c>
      <c r="H15" s="318">
        <v>128.85</v>
      </c>
      <c r="I15" s="318">
        <v>142.65</v>
      </c>
      <c r="J15" s="318">
        <v>146.80000000000004</v>
      </c>
      <c r="K15" s="318">
        <v>149.55000000000001</v>
      </c>
      <c r="L15" s="305">
        <v>144.05000000000001</v>
      </c>
      <c r="M15" s="305">
        <v>137.15</v>
      </c>
      <c r="N15" s="320">
        <v>18888000</v>
      </c>
      <c r="O15" s="321">
        <v>5.9650617809970177E-3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316.45</v>
      </c>
      <c r="E16" s="317">
        <v>317.90000000000003</v>
      </c>
      <c r="F16" s="318">
        <v>312.75000000000006</v>
      </c>
      <c r="G16" s="318">
        <v>309.05</v>
      </c>
      <c r="H16" s="318">
        <v>303.90000000000003</v>
      </c>
      <c r="I16" s="318">
        <v>321.60000000000008</v>
      </c>
      <c r="J16" s="318">
        <v>326.75000000000006</v>
      </c>
      <c r="K16" s="318">
        <v>330.4500000000001</v>
      </c>
      <c r="L16" s="305">
        <v>323.05</v>
      </c>
      <c r="M16" s="305">
        <v>314.2</v>
      </c>
      <c r="N16" s="320">
        <v>35582500</v>
      </c>
      <c r="O16" s="321">
        <v>-2.3665797777472904E-2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33.9</v>
      </c>
      <c r="E17" s="317">
        <v>33.983333333333327</v>
      </c>
      <c r="F17" s="318">
        <v>33.066666666666656</v>
      </c>
      <c r="G17" s="318">
        <v>32.233333333333327</v>
      </c>
      <c r="H17" s="318">
        <v>31.316666666666656</v>
      </c>
      <c r="I17" s="318">
        <v>34.816666666666656</v>
      </c>
      <c r="J17" s="318">
        <v>35.733333333333327</v>
      </c>
      <c r="K17" s="318">
        <v>36.566666666666656</v>
      </c>
      <c r="L17" s="305">
        <v>34.9</v>
      </c>
      <c r="M17" s="305">
        <v>33.15</v>
      </c>
      <c r="N17" s="320">
        <v>61490000</v>
      </c>
      <c r="O17" s="321">
        <v>-6.535947712418301E-2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596.45000000000005</v>
      </c>
      <c r="E18" s="317">
        <v>587.55000000000007</v>
      </c>
      <c r="F18" s="318">
        <v>575.15000000000009</v>
      </c>
      <c r="G18" s="318">
        <v>553.85</v>
      </c>
      <c r="H18" s="318">
        <v>541.45000000000005</v>
      </c>
      <c r="I18" s="318">
        <v>608.85000000000014</v>
      </c>
      <c r="J18" s="318">
        <v>621.25</v>
      </c>
      <c r="K18" s="318">
        <v>642.55000000000018</v>
      </c>
      <c r="L18" s="305">
        <v>599.95000000000005</v>
      </c>
      <c r="M18" s="305">
        <v>566.25</v>
      </c>
      <c r="N18" s="320">
        <v>1462400</v>
      </c>
      <c r="O18" s="321">
        <v>0.14770051797206091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180.6</v>
      </c>
      <c r="E19" s="317">
        <v>180.46666666666667</v>
      </c>
      <c r="F19" s="318">
        <v>177.83333333333334</v>
      </c>
      <c r="G19" s="318">
        <v>175.06666666666666</v>
      </c>
      <c r="H19" s="318">
        <v>172.43333333333334</v>
      </c>
      <c r="I19" s="318">
        <v>183.23333333333335</v>
      </c>
      <c r="J19" s="318">
        <v>185.86666666666667</v>
      </c>
      <c r="K19" s="318">
        <v>188.63333333333335</v>
      </c>
      <c r="L19" s="305">
        <v>183.1</v>
      </c>
      <c r="M19" s="305">
        <v>177.7</v>
      </c>
      <c r="N19" s="320">
        <v>18032500</v>
      </c>
      <c r="O19" s="321">
        <v>-7.2942471786402426E-3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1280.3</v>
      </c>
      <c r="E20" s="317">
        <v>1286.9000000000001</v>
      </c>
      <c r="F20" s="318">
        <v>1266.3000000000002</v>
      </c>
      <c r="G20" s="318">
        <v>1252.3000000000002</v>
      </c>
      <c r="H20" s="318">
        <v>1231.7000000000003</v>
      </c>
      <c r="I20" s="318">
        <v>1300.9000000000001</v>
      </c>
      <c r="J20" s="318">
        <v>1321.5</v>
      </c>
      <c r="K20" s="318">
        <v>1335.5</v>
      </c>
      <c r="L20" s="305">
        <v>1307.5</v>
      </c>
      <c r="M20" s="305">
        <v>1272.9000000000001</v>
      </c>
      <c r="N20" s="320">
        <v>948000</v>
      </c>
      <c r="O20" s="321">
        <v>2.7642276422764227E-2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91.7</v>
      </c>
      <c r="E21" s="317">
        <v>91.5</v>
      </c>
      <c r="F21" s="318">
        <v>89.75</v>
      </c>
      <c r="G21" s="318">
        <v>87.8</v>
      </c>
      <c r="H21" s="318">
        <v>86.05</v>
      </c>
      <c r="I21" s="318">
        <v>93.45</v>
      </c>
      <c r="J21" s="318">
        <v>95.2</v>
      </c>
      <c r="K21" s="318">
        <v>97.15</v>
      </c>
      <c r="L21" s="305">
        <v>93.25</v>
      </c>
      <c r="M21" s="305">
        <v>89.55</v>
      </c>
      <c r="N21" s="320">
        <v>8599000</v>
      </c>
      <c r="O21" s="321">
        <v>-2.0503474199794966E-2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44.65</v>
      </c>
      <c r="E22" s="317">
        <v>44.416666666666664</v>
      </c>
      <c r="F22" s="318">
        <v>43.133333333333326</v>
      </c>
      <c r="G22" s="318">
        <v>41.61666666666666</v>
      </c>
      <c r="H22" s="318">
        <v>40.333333333333321</v>
      </c>
      <c r="I22" s="318">
        <v>45.93333333333333</v>
      </c>
      <c r="J22" s="318">
        <v>47.216666666666676</v>
      </c>
      <c r="K22" s="318">
        <v>48.733333333333334</v>
      </c>
      <c r="L22" s="305">
        <v>45.7</v>
      </c>
      <c r="M22" s="305">
        <v>42.9</v>
      </c>
      <c r="N22" s="320">
        <v>62894000</v>
      </c>
      <c r="O22" s="321">
        <v>4.861782653639668E-2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1567.9</v>
      </c>
      <c r="E23" s="317">
        <v>1546.4166666666667</v>
      </c>
      <c r="F23" s="318">
        <v>1518.4833333333336</v>
      </c>
      <c r="G23" s="318">
        <v>1469.0666666666668</v>
      </c>
      <c r="H23" s="318">
        <v>1441.1333333333337</v>
      </c>
      <c r="I23" s="318">
        <v>1595.8333333333335</v>
      </c>
      <c r="J23" s="318">
        <v>1623.7666666666664</v>
      </c>
      <c r="K23" s="318">
        <v>1673.1833333333334</v>
      </c>
      <c r="L23" s="305">
        <v>1574.35</v>
      </c>
      <c r="M23" s="305">
        <v>1497</v>
      </c>
      <c r="N23" s="320">
        <v>5497200</v>
      </c>
      <c r="O23" s="321">
        <v>-6.1462814996926858E-2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720.9</v>
      </c>
      <c r="E24" s="317">
        <v>714.88333333333333</v>
      </c>
      <c r="F24" s="318">
        <v>706.26666666666665</v>
      </c>
      <c r="G24" s="318">
        <v>691.63333333333333</v>
      </c>
      <c r="H24" s="318">
        <v>683.01666666666665</v>
      </c>
      <c r="I24" s="318">
        <v>729.51666666666665</v>
      </c>
      <c r="J24" s="318">
        <v>738.13333333333321</v>
      </c>
      <c r="K24" s="318">
        <v>752.76666666666665</v>
      </c>
      <c r="L24" s="305">
        <v>723.5</v>
      </c>
      <c r="M24" s="305">
        <v>700.25</v>
      </c>
      <c r="N24" s="320">
        <v>10766000</v>
      </c>
      <c r="O24" s="321">
        <v>1.3070357858682049E-2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355.6</v>
      </c>
      <c r="E25" s="317">
        <v>359.83333333333331</v>
      </c>
      <c r="F25" s="318">
        <v>350.01666666666665</v>
      </c>
      <c r="G25" s="318">
        <v>344.43333333333334</v>
      </c>
      <c r="H25" s="318">
        <v>334.61666666666667</v>
      </c>
      <c r="I25" s="318">
        <v>365.41666666666663</v>
      </c>
      <c r="J25" s="318">
        <v>375.23333333333335</v>
      </c>
      <c r="K25" s="318">
        <v>380.81666666666661</v>
      </c>
      <c r="L25" s="305">
        <v>369.65</v>
      </c>
      <c r="M25" s="305">
        <v>354.25</v>
      </c>
      <c r="N25" s="320">
        <v>57670800</v>
      </c>
      <c r="O25" s="321">
        <v>4.0530659145513424E-3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2637.05</v>
      </c>
      <c r="E26" s="317">
        <v>2657.75</v>
      </c>
      <c r="F26" s="318">
        <v>2597.65</v>
      </c>
      <c r="G26" s="318">
        <v>2558.25</v>
      </c>
      <c r="H26" s="318">
        <v>2498.15</v>
      </c>
      <c r="I26" s="318">
        <v>2697.15</v>
      </c>
      <c r="J26" s="318">
        <v>2757.2500000000005</v>
      </c>
      <c r="K26" s="318">
        <v>2796.65</v>
      </c>
      <c r="L26" s="305">
        <v>2717.85</v>
      </c>
      <c r="M26" s="305">
        <v>2618.35</v>
      </c>
      <c r="N26" s="320">
        <v>1745000</v>
      </c>
      <c r="O26" s="321">
        <v>8.7227414330218064E-2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4531.1499999999996</v>
      </c>
      <c r="E27" s="317">
        <v>4591.9833333333336</v>
      </c>
      <c r="F27" s="318">
        <v>4439.166666666667</v>
      </c>
      <c r="G27" s="318">
        <v>4347.1833333333334</v>
      </c>
      <c r="H27" s="318">
        <v>4194.3666666666668</v>
      </c>
      <c r="I27" s="318">
        <v>4683.9666666666672</v>
      </c>
      <c r="J27" s="318">
        <v>4836.7833333333328</v>
      </c>
      <c r="K27" s="318">
        <v>4928.7666666666673</v>
      </c>
      <c r="L27" s="305">
        <v>4744.8</v>
      </c>
      <c r="M27" s="305">
        <v>4500</v>
      </c>
      <c r="N27" s="320">
        <v>699875</v>
      </c>
      <c r="O27" s="321">
        <v>5.1257979722117909E-2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1981.5</v>
      </c>
      <c r="E28" s="317">
        <v>2007.6833333333334</v>
      </c>
      <c r="F28" s="318">
        <v>1937.1166666666668</v>
      </c>
      <c r="G28" s="318">
        <v>1892.7333333333333</v>
      </c>
      <c r="H28" s="318">
        <v>1822.1666666666667</v>
      </c>
      <c r="I28" s="318">
        <v>2052.0666666666666</v>
      </c>
      <c r="J28" s="318">
        <v>2122.6333333333332</v>
      </c>
      <c r="K28" s="318">
        <v>2167.0166666666669</v>
      </c>
      <c r="L28" s="305">
        <v>2078.25</v>
      </c>
      <c r="M28" s="305">
        <v>1963.3</v>
      </c>
      <c r="N28" s="320">
        <v>6733000</v>
      </c>
      <c r="O28" s="321">
        <v>-4.2009034966029951E-2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972.15</v>
      </c>
      <c r="E29" s="317">
        <v>981.05000000000007</v>
      </c>
      <c r="F29" s="318">
        <v>958.10000000000014</v>
      </c>
      <c r="G29" s="318">
        <v>944.05000000000007</v>
      </c>
      <c r="H29" s="318">
        <v>921.10000000000014</v>
      </c>
      <c r="I29" s="318">
        <v>995.10000000000014</v>
      </c>
      <c r="J29" s="318">
        <v>1018.0500000000002</v>
      </c>
      <c r="K29" s="318">
        <v>1032.1000000000001</v>
      </c>
      <c r="L29" s="305">
        <v>1004</v>
      </c>
      <c r="M29" s="305">
        <v>967</v>
      </c>
      <c r="N29" s="320">
        <v>954400</v>
      </c>
      <c r="O29" s="321">
        <v>0.20626895854398383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209</v>
      </c>
      <c r="E30" s="317">
        <v>212.21666666666667</v>
      </c>
      <c r="F30" s="318">
        <v>204.43333333333334</v>
      </c>
      <c r="G30" s="318">
        <v>199.86666666666667</v>
      </c>
      <c r="H30" s="318">
        <v>192.08333333333334</v>
      </c>
      <c r="I30" s="318">
        <v>216.78333333333333</v>
      </c>
      <c r="J30" s="318">
        <v>224.56666666666669</v>
      </c>
      <c r="K30" s="318">
        <v>229.13333333333333</v>
      </c>
      <c r="L30" s="305">
        <v>220</v>
      </c>
      <c r="M30" s="305">
        <v>207.65</v>
      </c>
      <c r="N30" s="320">
        <v>12647400</v>
      </c>
      <c r="O30" s="321">
        <v>9.4046815799034622E-2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37.549999999999997</v>
      </c>
      <c r="E31" s="317">
        <v>37.766666666666666</v>
      </c>
      <c r="F31" s="318">
        <v>36.283333333333331</v>
      </c>
      <c r="G31" s="318">
        <v>35.016666666666666</v>
      </c>
      <c r="H31" s="318">
        <v>33.533333333333331</v>
      </c>
      <c r="I31" s="318">
        <v>39.033333333333331</v>
      </c>
      <c r="J31" s="318">
        <v>40.516666666666666</v>
      </c>
      <c r="K31" s="318">
        <v>41.783333333333331</v>
      </c>
      <c r="L31" s="305">
        <v>39.25</v>
      </c>
      <c r="M31" s="305">
        <v>36.5</v>
      </c>
      <c r="N31" s="320">
        <v>54026600</v>
      </c>
      <c r="O31" s="321">
        <v>7.1134308882468082E-3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1302.0999999999999</v>
      </c>
      <c r="E32" s="317">
        <v>1309.7666666666667</v>
      </c>
      <c r="F32" s="318">
        <v>1278.5833333333333</v>
      </c>
      <c r="G32" s="318">
        <v>1255.0666666666666</v>
      </c>
      <c r="H32" s="318">
        <v>1223.8833333333332</v>
      </c>
      <c r="I32" s="318">
        <v>1333.2833333333333</v>
      </c>
      <c r="J32" s="318">
        <v>1364.4666666666667</v>
      </c>
      <c r="K32" s="318">
        <v>1387.9833333333333</v>
      </c>
      <c r="L32" s="305">
        <v>1340.95</v>
      </c>
      <c r="M32" s="305">
        <v>1286.25</v>
      </c>
      <c r="N32" s="320">
        <v>1416800</v>
      </c>
      <c r="O32" s="321">
        <v>-3.5928143712574849E-2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62.9</v>
      </c>
      <c r="E33" s="317">
        <v>63.466666666666669</v>
      </c>
      <c r="F33" s="318">
        <v>61.683333333333337</v>
      </c>
      <c r="G33" s="318">
        <v>60.466666666666669</v>
      </c>
      <c r="H33" s="318">
        <v>58.683333333333337</v>
      </c>
      <c r="I33" s="318">
        <v>64.683333333333337</v>
      </c>
      <c r="J33" s="318">
        <v>66.466666666666669</v>
      </c>
      <c r="K33" s="318">
        <v>67.683333333333337</v>
      </c>
      <c r="L33" s="305">
        <v>65.25</v>
      </c>
      <c r="M33" s="305">
        <v>62.25</v>
      </c>
      <c r="N33" s="320">
        <v>30574000</v>
      </c>
      <c r="O33" s="321">
        <v>3.095495009441597E-2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464.6</v>
      </c>
      <c r="E34" s="317">
        <v>457.36666666666662</v>
      </c>
      <c r="F34" s="318">
        <v>446.78333333333325</v>
      </c>
      <c r="G34" s="318">
        <v>428.96666666666664</v>
      </c>
      <c r="H34" s="318">
        <v>418.38333333333327</v>
      </c>
      <c r="I34" s="318">
        <v>475.18333333333322</v>
      </c>
      <c r="J34" s="318">
        <v>485.76666666666659</v>
      </c>
      <c r="K34" s="318">
        <v>503.5833333333332</v>
      </c>
      <c r="L34" s="305">
        <v>467.95</v>
      </c>
      <c r="M34" s="305">
        <v>439.55</v>
      </c>
      <c r="N34" s="320">
        <v>4790500</v>
      </c>
      <c r="O34" s="321">
        <v>-1.6041572525982827E-2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291.64999999999998</v>
      </c>
      <c r="E35" s="317">
        <v>290.2</v>
      </c>
      <c r="F35" s="318">
        <v>283.75</v>
      </c>
      <c r="G35" s="318">
        <v>275.85000000000002</v>
      </c>
      <c r="H35" s="318">
        <v>269.40000000000003</v>
      </c>
      <c r="I35" s="318">
        <v>298.09999999999997</v>
      </c>
      <c r="J35" s="318">
        <v>304.5499999999999</v>
      </c>
      <c r="K35" s="318">
        <v>312.44999999999993</v>
      </c>
      <c r="L35" s="305">
        <v>296.64999999999998</v>
      </c>
      <c r="M35" s="305">
        <v>282.3</v>
      </c>
      <c r="N35" s="320">
        <v>5527600</v>
      </c>
      <c r="O35" s="321">
        <v>3.1037827352085354E-2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592.15</v>
      </c>
      <c r="E36" s="317">
        <v>593.2166666666667</v>
      </c>
      <c r="F36" s="318">
        <v>583.43333333333339</v>
      </c>
      <c r="G36" s="318">
        <v>574.7166666666667</v>
      </c>
      <c r="H36" s="318">
        <v>564.93333333333339</v>
      </c>
      <c r="I36" s="318">
        <v>601.93333333333339</v>
      </c>
      <c r="J36" s="318">
        <v>611.7166666666667</v>
      </c>
      <c r="K36" s="318">
        <v>620.43333333333339</v>
      </c>
      <c r="L36" s="305">
        <v>603</v>
      </c>
      <c r="M36" s="305">
        <v>584.5</v>
      </c>
      <c r="N36" s="320">
        <v>61073745</v>
      </c>
      <c r="O36" s="321">
        <v>-9.0840272520817562E-4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25.6</v>
      </c>
      <c r="E37" s="317">
        <v>25.75</v>
      </c>
      <c r="F37" s="318">
        <v>25.15</v>
      </c>
      <c r="G37" s="318">
        <v>24.7</v>
      </c>
      <c r="H37" s="318">
        <v>24.099999999999998</v>
      </c>
      <c r="I37" s="318">
        <v>26.2</v>
      </c>
      <c r="J37" s="318">
        <v>26.8</v>
      </c>
      <c r="K37" s="318">
        <v>27.25</v>
      </c>
      <c r="L37" s="305">
        <v>26.35</v>
      </c>
      <c r="M37" s="305">
        <v>25.3</v>
      </c>
      <c r="N37" s="320">
        <v>62602200</v>
      </c>
      <c r="O37" s="321">
        <v>6.5277299899350761E-3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354.25</v>
      </c>
      <c r="E38" s="317">
        <v>351.84999999999997</v>
      </c>
      <c r="F38" s="318">
        <v>346.89999999999992</v>
      </c>
      <c r="G38" s="318">
        <v>339.54999999999995</v>
      </c>
      <c r="H38" s="318">
        <v>334.59999999999991</v>
      </c>
      <c r="I38" s="318">
        <v>359.19999999999993</v>
      </c>
      <c r="J38" s="318">
        <v>364.15</v>
      </c>
      <c r="K38" s="318">
        <v>371.49999999999994</v>
      </c>
      <c r="L38" s="305">
        <v>356.8</v>
      </c>
      <c r="M38" s="305">
        <v>344.5</v>
      </c>
      <c r="N38" s="320">
        <v>15982700</v>
      </c>
      <c r="O38" s="321">
        <v>-4.5467032967032965E-2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9299.4500000000007</v>
      </c>
      <c r="E39" s="317">
        <v>9312.65</v>
      </c>
      <c r="F39" s="318">
        <v>9181.4</v>
      </c>
      <c r="G39" s="318">
        <v>9063.35</v>
      </c>
      <c r="H39" s="318">
        <v>8932.1</v>
      </c>
      <c r="I39" s="318">
        <v>9430.6999999999989</v>
      </c>
      <c r="J39" s="318">
        <v>9561.9499999999989</v>
      </c>
      <c r="K39" s="318">
        <v>9679.9999999999982</v>
      </c>
      <c r="L39" s="305">
        <v>9443.9</v>
      </c>
      <c r="M39" s="305">
        <v>9194.6</v>
      </c>
      <c r="N39" s="320">
        <v>149240</v>
      </c>
      <c r="O39" s="321">
        <v>3.7253266611064775E-2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312.14999999999998</v>
      </c>
      <c r="E40" s="317">
        <v>309.83333333333331</v>
      </c>
      <c r="F40" s="318">
        <v>303.56666666666661</v>
      </c>
      <c r="G40" s="318">
        <v>294.98333333333329</v>
      </c>
      <c r="H40" s="318">
        <v>288.71666666666658</v>
      </c>
      <c r="I40" s="318">
        <v>318.41666666666663</v>
      </c>
      <c r="J40" s="318">
        <v>324.68333333333339</v>
      </c>
      <c r="K40" s="318">
        <v>333.26666666666665</v>
      </c>
      <c r="L40" s="305">
        <v>316.10000000000002</v>
      </c>
      <c r="M40" s="305">
        <v>301.25</v>
      </c>
      <c r="N40" s="320">
        <v>22264200</v>
      </c>
      <c r="O40" s="321">
        <v>3.3257624918883841E-3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3102.55</v>
      </c>
      <c r="E41" s="317">
        <v>3117.6666666666665</v>
      </c>
      <c r="F41" s="318">
        <v>3076.583333333333</v>
      </c>
      <c r="G41" s="318">
        <v>3050.6166666666663</v>
      </c>
      <c r="H41" s="318">
        <v>3009.5333333333328</v>
      </c>
      <c r="I41" s="318">
        <v>3143.6333333333332</v>
      </c>
      <c r="J41" s="318">
        <v>3184.7166666666662</v>
      </c>
      <c r="K41" s="318">
        <v>3210.6833333333334</v>
      </c>
      <c r="L41" s="305">
        <v>3158.75</v>
      </c>
      <c r="M41" s="305">
        <v>3091.7</v>
      </c>
      <c r="N41" s="320">
        <v>1420000</v>
      </c>
      <c r="O41" s="321">
        <v>6.2358276643990932E-3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344.85</v>
      </c>
      <c r="E42" s="317">
        <v>345.85000000000008</v>
      </c>
      <c r="F42" s="318">
        <v>338.10000000000014</v>
      </c>
      <c r="G42" s="318">
        <v>331.35000000000008</v>
      </c>
      <c r="H42" s="318">
        <v>323.60000000000014</v>
      </c>
      <c r="I42" s="318">
        <v>352.60000000000014</v>
      </c>
      <c r="J42" s="318">
        <v>360.35</v>
      </c>
      <c r="K42" s="318">
        <v>367.10000000000014</v>
      </c>
      <c r="L42" s="305">
        <v>353.6</v>
      </c>
      <c r="M42" s="305">
        <v>339.1</v>
      </c>
      <c r="N42" s="320">
        <v>7942000</v>
      </c>
      <c r="O42" s="321">
        <v>6.773144040224785E-2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77.75</v>
      </c>
      <c r="E43" s="317">
        <v>78.5</v>
      </c>
      <c r="F43" s="318">
        <v>76.25</v>
      </c>
      <c r="G43" s="318">
        <v>74.75</v>
      </c>
      <c r="H43" s="318">
        <v>72.5</v>
      </c>
      <c r="I43" s="318">
        <v>80</v>
      </c>
      <c r="J43" s="318">
        <v>82.25</v>
      </c>
      <c r="K43" s="318">
        <v>83.75</v>
      </c>
      <c r="L43" s="305">
        <v>80.75</v>
      </c>
      <c r="M43" s="305">
        <v>77</v>
      </c>
      <c r="N43" s="320">
        <v>8858600</v>
      </c>
      <c r="O43" s="321">
        <v>-7.0169932296103663E-3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262.39999999999998</v>
      </c>
      <c r="E44" s="317">
        <v>264.2</v>
      </c>
      <c r="F44" s="318">
        <v>257.84999999999997</v>
      </c>
      <c r="G44" s="318">
        <v>253.29999999999995</v>
      </c>
      <c r="H44" s="318">
        <v>246.94999999999993</v>
      </c>
      <c r="I44" s="318">
        <v>268.75</v>
      </c>
      <c r="J44" s="318">
        <v>275.10000000000002</v>
      </c>
      <c r="K44" s="318">
        <v>279.65000000000003</v>
      </c>
      <c r="L44" s="305">
        <v>270.55</v>
      </c>
      <c r="M44" s="305">
        <v>259.64999999999998</v>
      </c>
      <c r="N44" s="320">
        <v>2487200</v>
      </c>
      <c r="O44" s="321">
        <v>1.5301602641539824E-3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568.45000000000005</v>
      </c>
      <c r="E45" s="317">
        <v>573.16666666666663</v>
      </c>
      <c r="F45" s="318">
        <v>561.08333333333326</v>
      </c>
      <c r="G45" s="318">
        <v>553.71666666666658</v>
      </c>
      <c r="H45" s="318">
        <v>541.63333333333321</v>
      </c>
      <c r="I45" s="318">
        <v>580.5333333333333</v>
      </c>
      <c r="J45" s="318">
        <v>592.61666666666656</v>
      </c>
      <c r="K45" s="318">
        <v>599.98333333333335</v>
      </c>
      <c r="L45" s="305">
        <v>585.25</v>
      </c>
      <c r="M45" s="305">
        <v>565.79999999999995</v>
      </c>
      <c r="N45" s="320">
        <v>649600</v>
      </c>
      <c r="O45" s="321">
        <v>-8.5470085470085479E-3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129.85</v>
      </c>
      <c r="E46" s="317">
        <v>132.51666666666665</v>
      </c>
      <c r="F46" s="318">
        <v>126.23333333333329</v>
      </c>
      <c r="G46" s="318">
        <v>122.61666666666665</v>
      </c>
      <c r="H46" s="318">
        <v>116.33333333333329</v>
      </c>
      <c r="I46" s="318">
        <v>136.1333333333333</v>
      </c>
      <c r="J46" s="318">
        <v>142.41666666666666</v>
      </c>
      <c r="K46" s="318">
        <v>146.0333333333333</v>
      </c>
      <c r="L46" s="305">
        <v>138.80000000000001</v>
      </c>
      <c r="M46" s="305">
        <v>128.9</v>
      </c>
      <c r="N46" s="320">
        <v>7872500</v>
      </c>
      <c r="O46" s="321">
        <v>3.9617035325189828E-2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614.75</v>
      </c>
      <c r="E47" s="317">
        <v>617.4</v>
      </c>
      <c r="F47" s="318">
        <v>607.84999999999991</v>
      </c>
      <c r="G47" s="318">
        <v>600.94999999999993</v>
      </c>
      <c r="H47" s="318">
        <v>591.39999999999986</v>
      </c>
      <c r="I47" s="318">
        <v>624.29999999999995</v>
      </c>
      <c r="J47" s="318">
        <v>633.84999999999991</v>
      </c>
      <c r="K47" s="318">
        <v>640.75</v>
      </c>
      <c r="L47" s="305">
        <v>626.95000000000005</v>
      </c>
      <c r="M47" s="305">
        <v>610.5</v>
      </c>
      <c r="N47" s="320">
        <v>15792500</v>
      </c>
      <c r="O47" s="321">
        <v>-1.7176463266639699E-2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124.35</v>
      </c>
      <c r="E48" s="317">
        <v>124.45</v>
      </c>
      <c r="F48" s="318">
        <v>122.65</v>
      </c>
      <c r="G48" s="318">
        <v>120.95</v>
      </c>
      <c r="H48" s="318">
        <v>119.15</v>
      </c>
      <c r="I48" s="318">
        <v>126.15</v>
      </c>
      <c r="J48" s="318">
        <v>127.94999999999999</v>
      </c>
      <c r="K48" s="318">
        <v>129.65</v>
      </c>
      <c r="L48" s="305">
        <v>126.25</v>
      </c>
      <c r="M48" s="305">
        <v>122.75</v>
      </c>
      <c r="N48" s="320">
        <v>36158600</v>
      </c>
      <c r="O48" s="321">
        <v>2.4685795253276657E-2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1329.35</v>
      </c>
      <c r="E49" s="317">
        <v>1331.7833333333333</v>
      </c>
      <c r="F49" s="318">
        <v>1285.6666666666665</v>
      </c>
      <c r="G49" s="318">
        <v>1241.9833333333331</v>
      </c>
      <c r="H49" s="318">
        <v>1195.8666666666663</v>
      </c>
      <c r="I49" s="318">
        <v>1375.4666666666667</v>
      </c>
      <c r="J49" s="318">
        <v>1421.5833333333335</v>
      </c>
      <c r="K49" s="318">
        <v>1465.2666666666669</v>
      </c>
      <c r="L49" s="305">
        <v>1377.9</v>
      </c>
      <c r="M49" s="305">
        <v>1288.0999999999999</v>
      </c>
      <c r="N49" s="320">
        <v>1743000</v>
      </c>
      <c r="O49" s="321">
        <v>0.16627634660421545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359.15</v>
      </c>
      <c r="E50" s="317">
        <v>357.31666666666666</v>
      </c>
      <c r="F50" s="318">
        <v>352.63333333333333</v>
      </c>
      <c r="G50" s="318">
        <v>346.11666666666667</v>
      </c>
      <c r="H50" s="318">
        <v>341.43333333333334</v>
      </c>
      <c r="I50" s="318">
        <v>363.83333333333331</v>
      </c>
      <c r="J50" s="318">
        <v>368.51666666666659</v>
      </c>
      <c r="K50" s="318">
        <v>375.0333333333333</v>
      </c>
      <c r="L50" s="305">
        <v>362</v>
      </c>
      <c r="M50" s="305">
        <v>350.8</v>
      </c>
      <c r="N50" s="320">
        <v>4714008</v>
      </c>
      <c r="O50" s="321">
        <v>7.8298176617804791E-2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336.55</v>
      </c>
      <c r="E51" s="317">
        <v>335.5</v>
      </c>
      <c r="F51" s="318">
        <v>328.2</v>
      </c>
      <c r="G51" s="318">
        <v>319.84999999999997</v>
      </c>
      <c r="H51" s="318">
        <v>312.54999999999995</v>
      </c>
      <c r="I51" s="318">
        <v>343.85</v>
      </c>
      <c r="J51" s="318">
        <v>351.15</v>
      </c>
      <c r="K51" s="318">
        <v>359.50000000000006</v>
      </c>
      <c r="L51" s="305">
        <v>342.8</v>
      </c>
      <c r="M51" s="305">
        <v>327.14999999999998</v>
      </c>
      <c r="N51" s="320">
        <v>1575900</v>
      </c>
      <c r="O51" s="321">
        <v>1.4484356894553883E-2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438.5</v>
      </c>
      <c r="E52" s="317">
        <v>441.23333333333335</v>
      </c>
      <c r="F52" s="318">
        <v>434.51666666666671</v>
      </c>
      <c r="G52" s="318">
        <v>430.53333333333336</v>
      </c>
      <c r="H52" s="318">
        <v>423.81666666666672</v>
      </c>
      <c r="I52" s="318">
        <v>445.2166666666667</v>
      </c>
      <c r="J52" s="318">
        <v>451.93333333333339</v>
      </c>
      <c r="K52" s="318">
        <v>455.91666666666669</v>
      </c>
      <c r="L52" s="305">
        <v>447.95</v>
      </c>
      <c r="M52" s="305">
        <v>437.25</v>
      </c>
      <c r="N52" s="320">
        <v>12475000</v>
      </c>
      <c r="O52" s="321">
        <v>3.9475054681803977E-2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2350.9</v>
      </c>
      <c r="E53" s="317">
        <v>2357.5166666666669</v>
      </c>
      <c r="F53" s="318">
        <v>2323.3833333333337</v>
      </c>
      <c r="G53" s="318">
        <v>2295.8666666666668</v>
      </c>
      <c r="H53" s="318">
        <v>2261.7333333333336</v>
      </c>
      <c r="I53" s="318">
        <v>2385.0333333333338</v>
      </c>
      <c r="J53" s="318">
        <v>2419.166666666667</v>
      </c>
      <c r="K53" s="318">
        <v>2446.6833333333338</v>
      </c>
      <c r="L53" s="305">
        <v>2391.65</v>
      </c>
      <c r="M53" s="305">
        <v>2330</v>
      </c>
      <c r="N53" s="320">
        <v>2222400</v>
      </c>
      <c r="O53" s="321">
        <v>-3.2292787944025836E-3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138.5</v>
      </c>
      <c r="E54" s="317">
        <v>138.71666666666667</v>
      </c>
      <c r="F54" s="318">
        <v>136.28333333333333</v>
      </c>
      <c r="G54" s="318">
        <v>134.06666666666666</v>
      </c>
      <c r="H54" s="318">
        <v>131.63333333333333</v>
      </c>
      <c r="I54" s="318">
        <v>140.93333333333334</v>
      </c>
      <c r="J54" s="318">
        <v>143.36666666666667</v>
      </c>
      <c r="K54" s="318">
        <v>145.58333333333334</v>
      </c>
      <c r="L54" s="305">
        <v>141.15</v>
      </c>
      <c r="M54" s="305">
        <v>136.5</v>
      </c>
      <c r="N54" s="320">
        <v>26056800</v>
      </c>
      <c r="O54" s="321">
        <v>6.3726739739994901E-3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3836.75</v>
      </c>
      <c r="E55" s="317">
        <v>3866.9833333333336</v>
      </c>
      <c r="F55" s="318">
        <v>3785.0166666666673</v>
      </c>
      <c r="G55" s="318">
        <v>3733.2833333333338</v>
      </c>
      <c r="H55" s="318">
        <v>3651.3166666666675</v>
      </c>
      <c r="I55" s="318">
        <v>3918.7166666666672</v>
      </c>
      <c r="J55" s="318">
        <v>4000.6833333333334</v>
      </c>
      <c r="K55" s="318">
        <v>4052.416666666667</v>
      </c>
      <c r="L55" s="305">
        <v>3948.95</v>
      </c>
      <c r="M55" s="305">
        <v>3815.25</v>
      </c>
      <c r="N55" s="320">
        <v>3608750</v>
      </c>
      <c r="O55" s="321">
        <v>5.9233449477351921E-3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14014.75</v>
      </c>
      <c r="E56" s="317">
        <v>13845.816666666666</v>
      </c>
      <c r="F56" s="318">
        <v>13521.633333333331</v>
      </c>
      <c r="G56" s="318">
        <v>13028.516666666666</v>
      </c>
      <c r="H56" s="318">
        <v>12704.333333333332</v>
      </c>
      <c r="I56" s="318">
        <v>14338.933333333331</v>
      </c>
      <c r="J56" s="318">
        <v>14663.116666666665</v>
      </c>
      <c r="K56" s="318">
        <v>15156.23333333333</v>
      </c>
      <c r="L56" s="305">
        <v>14170</v>
      </c>
      <c r="M56" s="305">
        <v>13352.7</v>
      </c>
      <c r="N56" s="320">
        <v>291340</v>
      </c>
      <c r="O56" s="321">
        <v>-3.9749505603164141E-2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44.1</v>
      </c>
      <c r="E57" s="317">
        <v>44.616666666666667</v>
      </c>
      <c r="F57" s="318">
        <v>42.983333333333334</v>
      </c>
      <c r="G57" s="318">
        <v>41.866666666666667</v>
      </c>
      <c r="H57" s="318">
        <v>40.233333333333334</v>
      </c>
      <c r="I57" s="318">
        <v>45.733333333333334</v>
      </c>
      <c r="J57" s="318">
        <v>47.366666666666674</v>
      </c>
      <c r="K57" s="318">
        <v>48.483333333333334</v>
      </c>
      <c r="L57" s="305">
        <v>46.25</v>
      </c>
      <c r="M57" s="305">
        <v>43.5</v>
      </c>
      <c r="N57" s="320">
        <v>10691100</v>
      </c>
      <c r="O57" s="321">
        <v>5.8713434077360321E-2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868.95</v>
      </c>
      <c r="E58" s="317">
        <v>865.5</v>
      </c>
      <c r="F58" s="318">
        <v>857.45</v>
      </c>
      <c r="G58" s="318">
        <v>845.95</v>
      </c>
      <c r="H58" s="318">
        <v>837.90000000000009</v>
      </c>
      <c r="I58" s="318">
        <v>877</v>
      </c>
      <c r="J58" s="318">
        <v>885.05</v>
      </c>
      <c r="K58" s="318">
        <v>896.55</v>
      </c>
      <c r="L58" s="305">
        <v>873.55</v>
      </c>
      <c r="M58" s="305">
        <v>854</v>
      </c>
      <c r="N58" s="320">
        <v>2966700</v>
      </c>
      <c r="O58" s="321">
        <v>4.941634241245136E-2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155.1</v>
      </c>
      <c r="E59" s="317">
        <v>153.91666666666666</v>
      </c>
      <c r="F59" s="318">
        <v>151.18333333333331</v>
      </c>
      <c r="G59" s="318">
        <v>147.26666666666665</v>
      </c>
      <c r="H59" s="318">
        <v>144.5333333333333</v>
      </c>
      <c r="I59" s="318">
        <v>157.83333333333331</v>
      </c>
      <c r="J59" s="318">
        <v>160.56666666666666</v>
      </c>
      <c r="K59" s="318">
        <v>164.48333333333332</v>
      </c>
      <c r="L59" s="305">
        <v>156.65</v>
      </c>
      <c r="M59" s="305">
        <v>150</v>
      </c>
      <c r="N59" s="320">
        <v>5393200</v>
      </c>
      <c r="O59" s="321">
        <v>5.6371684882673245E-2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39.35</v>
      </c>
      <c r="E60" s="317">
        <v>39.416666666666664</v>
      </c>
      <c r="F60" s="318">
        <v>38.833333333333329</v>
      </c>
      <c r="G60" s="318">
        <v>38.316666666666663</v>
      </c>
      <c r="H60" s="318">
        <v>37.733333333333327</v>
      </c>
      <c r="I60" s="318">
        <v>39.93333333333333</v>
      </c>
      <c r="J60" s="318">
        <v>40.516666666666659</v>
      </c>
      <c r="K60" s="318">
        <v>41.033333333333331</v>
      </c>
      <c r="L60" s="305">
        <v>40</v>
      </c>
      <c r="M60" s="305">
        <v>38.9</v>
      </c>
      <c r="N60" s="320">
        <v>58767500</v>
      </c>
      <c r="O60" s="321">
        <v>-3.2896414965482623E-2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87.55</v>
      </c>
      <c r="E61" s="317">
        <v>86.933333333333323</v>
      </c>
      <c r="F61" s="318">
        <v>85.96666666666664</v>
      </c>
      <c r="G61" s="318">
        <v>84.383333333333312</v>
      </c>
      <c r="H61" s="318">
        <v>83.416666666666629</v>
      </c>
      <c r="I61" s="318">
        <v>88.516666666666652</v>
      </c>
      <c r="J61" s="318">
        <v>89.48333333333332</v>
      </c>
      <c r="K61" s="318">
        <v>91.066666666666663</v>
      </c>
      <c r="L61" s="305">
        <v>87.9</v>
      </c>
      <c r="M61" s="305">
        <v>85.35</v>
      </c>
      <c r="N61" s="320">
        <v>25681706</v>
      </c>
      <c r="O61" s="321">
        <v>7.9249506863874018E-3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350.25</v>
      </c>
      <c r="E62" s="317">
        <v>349.86666666666662</v>
      </c>
      <c r="F62" s="318">
        <v>344.88333333333321</v>
      </c>
      <c r="G62" s="318">
        <v>339.51666666666659</v>
      </c>
      <c r="H62" s="318">
        <v>334.53333333333319</v>
      </c>
      <c r="I62" s="318">
        <v>355.23333333333323</v>
      </c>
      <c r="J62" s="318">
        <v>360.2166666666667</v>
      </c>
      <c r="K62" s="318">
        <v>365.58333333333326</v>
      </c>
      <c r="L62" s="305">
        <v>354.85</v>
      </c>
      <c r="M62" s="305">
        <v>344.5</v>
      </c>
      <c r="N62" s="320">
        <v>3618900</v>
      </c>
      <c r="O62" s="321">
        <v>-1.2970526548184125E-3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17.399999999999999</v>
      </c>
      <c r="E63" s="317">
        <v>17.466666666666665</v>
      </c>
      <c r="F63" s="318">
        <v>17.18333333333333</v>
      </c>
      <c r="G63" s="318">
        <v>16.966666666666665</v>
      </c>
      <c r="H63" s="318">
        <v>16.68333333333333</v>
      </c>
      <c r="I63" s="318">
        <v>17.68333333333333</v>
      </c>
      <c r="J63" s="318">
        <v>17.966666666666669</v>
      </c>
      <c r="K63" s="318">
        <v>18.18333333333333</v>
      </c>
      <c r="L63" s="305">
        <v>17.75</v>
      </c>
      <c r="M63" s="305">
        <v>17.25</v>
      </c>
      <c r="N63" s="320">
        <v>50895000</v>
      </c>
      <c r="O63" s="321">
        <v>2.2603978300180832E-2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574.1</v>
      </c>
      <c r="E64" s="317">
        <v>573.70000000000005</v>
      </c>
      <c r="F64" s="318">
        <v>563.45000000000005</v>
      </c>
      <c r="G64" s="318">
        <v>552.79999999999995</v>
      </c>
      <c r="H64" s="318">
        <v>542.54999999999995</v>
      </c>
      <c r="I64" s="318">
        <v>584.35000000000014</v>
      </c>
      <c r="J64" s="318">
        <v>594.60000000000014</v>
      </c>
      <c r="K64" s="318">
        <v>605.25000000000023</v>
      </c>
      <c r="L64" s="305">
        <v>583.95000000000005</v>
      </c>
      <c r="M64" s="305">
        <v>563.04999999999995</v>
      </c>
      <c r="N64" s="320">
        <v>6309600</v>
      </c>
      <c r="O64" s="321">
        <v>1.63659793814433E-2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600.85</v>
      </c>
      <c r="E65" s="317">
        <v>601.00000000000011</v>
      </c>
      <c r="F65" s="318">
        <v>592.30000000000018</v>
      </c>
      <c r="G65" s="318">
        <v>583.75000000000011</v>
      </c>
      <c r="H65" s="318">
        <v>575.05000000000018</v>
      </c>
      <c r="I65" s="318">
        <v>609.55000000000018</v>
      </c>
      <c r="J65" s="318">
        <v>618.25000000000023</v>
      </c>
      <c r="K65" s="318">
        <v>626.80000000000018</v>
      </c>
      <c r="L65" s="305">
        <v>609.70000000000005</v>
      </c>
      <c r="M65" s="305">
        <v>592.45000000000005</v>
      </c>
      <c r="N65" s="320">
        <v>278200</v>
      </c>
      <c r="O65" s="321">
        <v>-7.7586206896551727E-2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524.85</v>
      </c>
      <c r="E66" s="317">
        <v>526.9666666666667</v>
      </c>
      <c r="F66" s="318">
        <v>519.63333333333344</v>
      </c>
      <c r="G66" s="318">
        <v>514.41666666666674</v>
      </c>
      <c r="H66" s="318">
        <v>507.08333333333348</v>
      </c>
      <c r="I66" s="318">
        <v>532.18333333333339</v>
      </c>
      <c r="J66" s="318">
        <v>539.51666666666665</v>
      </c>
      <c r="K66" s="318">
        <v>544.73333333333335</v>
      </c>
      <c r="L66" s="305">
        <v>534.29999999999995</v>
      </c>
      <c r="M66" s="305">
        <v>521.75</v>
      </c>
      <c r="N66" s="320">
        <v>20063850</v>
      </c>
      <c r="O66" s="321">
        <v>5.1953517383386393E-3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465.55</v>
      </c>
      <c r="E67" s="317">
        <v>470.55</v>
      </c>
      <c r="F67" s="318">
        <v>456.85</v>
      </c>
      <c r="G67" s="318">
        <v>448.15000000000003</v>
      </c>
      <c r="H67" s="318">
        <v>434.45000000000005</v>
      </c>
      <c r="I67" s="318">
        <v>479.25</v>
      </c>
      <c r="J67" s="318">
        <v>492.94999999999993</v>
      </c>
      <c r="K67" s="318">
        <v>501.65</v>
      </c>
      <c r="L67" s="305">
        <v>484.25</v>
      </c>
      <c r="M67" s="305">
        <v>461.85</v>
      </c>
      <c r="N67" s="320">
        <v>6506000</v>
      </c>
      <c r="O67" s="321">
        <v>5.1050080775444262E-2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532.9</v>
      </c>
      <c r="E68" s="317">
        <v>530.88333333333333</v>
      </c>
      <c r="F68" s="318">
        <v>525.01666666666665</v>
      </c>
      <c r="G68" s="318">
        <v>517.13333333333333</v>
      </c>
      <c r="H68" s="318">
        <v>511.26666666666665</v>
      </c>
      <c r="I68" s="318">
        <v>538.76666666666665</v>
      </c>
      <c r="J68" s="318">
        <v>544.63333333333321</v>
      </c>
      <c r="K68" s="318">
        <v>552.51666666666665</v>
      </c>
      <c r="L68" s="305">
        <v>536.75</v>
      </c>
      <c r="M68" s="305">
        <v>523</v>
      </c>
      <c r="N68" s="320">
        <v>21541800</v>
      </c>
      <c r="O68" s="321">
        <v>1.3703142499505896E-2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1589.75</v>
      </c>
      <c r="E69" s="317">
        <v>1606.8333333333333</v>
      </c>
      <c r="F69" s="318">
        <v>1565.7666666666664</v>
      </c>
      <c r="G69" s="318">
        <v>1541.7833333333331</v>
      </c>
      <c r="H69" s="318">
        <v>1500.7166666666662</v>
      </c>
      <c r="I69" s="318">
        <v>1630.8166666666666</v>
      </c>
      <c r="J69" s="318">
        <v>1671.8833333333337</v>
      </c>
      <c r="K69" s="318">
        <v>1695.8666666666668</v>
      </c>
      <c r="L69" s="305">
        <v>1647.9</v>
      </c>
      <c r="M69" s="305">
        <v>1582.85</v>
      </c>
      <c r="N69" s="320">
        <v>28935150</v>
      </c>
      <c r="O69" s="321">
        <v>5.3594571399782492E-3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854.9</v>
      </c>
      <c r="E70" s="317">
        <v>862.31666666666661</v>
      </c>
      <c r="F70" s="318">
        <v>841.63333333333321</v>
      </c>
      <c r="G70" s="318">
        <v>828.36666666666656</v>
      </c>
      <c r="H70" s="318">
        <v>807.68333333333317</v>
      </c>
      <c r="I70" s="318">
        <v>875.58333333333326</v>
      </c>
      <c r="J70" s="318">
        <v>896.26666666666665</v>
      </c>
      <c r="K70" s="318">
        <v>909.5333333333333</v>
      </c>
      <c r="L70" s="305">
        <v>883</v>
      </c>
      <c r="M70" s="305">
        <v>849.05</v>
      </c>
      <c r="N70" s="320">
        <v>43258850</v>
      </c>
      <c r="O70" s="321">
        <v>3.891969652939721E-2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491.95</v>
      </c>
      <c r="E71" s="317">
        <v>489.23333333333335</v>
      </c>
      <c r="F71" s="318">
        <v>484.4666666666667</v>
      </c>
      <c r="G71" s="318">
        <v>476.98333333333335</v>
      </c>
      <c r="H71" s="318">
        <v>472.2166666666667</v>
      </c>
      <c r="I71" s="318">
        <v>496.7166666666667</v>
      </c>
      <c r="J71" s="318">
        <v>501.48333333333335</v>
      </c>
      <c r="K71" s="318">
        <v>508.9666666666667</v>
      </c>
      <c r="L71" s="305">
        <v>494</v>
      </c>
      <c r="M71" s="305">
        <v>481.75</v>
      </c>
      <c r="N71" s="320">
        <v>13648900</v>
      </c>
      <c r="O71" s="321">
        <v>2.9810318550151656E-2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2108.85</v>
      </c>
      <c r="E72" s="317">
        <v>2084.1166666666668</v>
      </c>
      <c r="F72" s="318">
        <v>2048.7333333333336</v>
      </c>
      <c r="G72" s="318">
        <v>1988.6166666666668</v>
      </c>
      <c r="H72" s="318">
        <v>1953.2333333333336</v>
      </c>
      <c r="I72" s="318">
        <v>2144.2333333333336</v>
      </c>
      <c r="J72" s="318">
        <v>2179.6166666666668</v>
      </c>
      <c r="K72" s="318">
        <v>2239.7333333333336</v>
      </c>
      <c r="L72" s="305">
        <v>2119.5</v>
      </c>
      <c r="M72" s="305">
        <v>2024</v>
      </c>
      <c r="N72" s="320">
        <v>2398700</v>
      </c>
      <c r="O72" s="321">
        <v>-6.3300531084036243E-2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128.69999999999999</v>
      </c>
      <c r="E73" s="317">
        <v>126.35000000000001</v>
      </c>
      <c r="F73" s="318">
        <v>122.9</v>
      </c>
      <c r="G73" s="318">
        <v>117.1</v>
      </c>
      <c r="H73" s="318">
        <v>113.64999999999999</v>
      </c>
      <c r="I73" s="318">
        <v>132.15000000000003</v>
      </c>
      <c r="J73" s="318">
        <v>135.60000000000002</v>
      </c>
      <c r="K73" s="318">
        <v>141.40000000000003</v>
      </c>
      <c r="L73" s="305">
        <v>129.80000000000001</v>
      </c>
      <c r="M73" s="305">
        <v>120.55</v>
      </c>
      <c r="N73" s="320">
        <v>31737700</v>
      </c>
      <c r="O73" s="321">
        <v>3.0545182972367437E-2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180.1</v>
      </c>
      <c r="E74" s="317">
        <v>178.85</v>
      </c>
      <c r="F74" s="318">
        <v>175.85</v>
      </c>
      <c r="G74" s="318">
        <v>171.6</v>
      </c>
      <c r="H74" s="318">
        <v>168.6</v>
      </c>
      <c r="I74" s="318">
        <v>183.1</v>
      </c>
      <c r="J74" s="318">
        <v>186.1</v>
      </c>
      <c r="K74" s="318">
        <v>190.35</v>
      </c>
      <c r="L74" s="305">
        <v>181.85</v>
      </c>
      <c r="M74" s="305">
        <v>174.6</v>
      </c>
      <c r="N74" s="320">
        <v>19369800</v>
      </c>
      <c r="O74" s="321">
        <v>5.1529539970421112E-3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1977.45</v>
      </c>
      <c r="E75" s="317">
        <v>1981.6000000000001</v>
      </c>
      <c r="F75" s="318">
        <v>1956.8500000000004</v>
      </c>
      <c r="G75" s="318">
        <v>1936.2500000000002</v>
      </c>
      <c r="H75" s="318">
        <v>1911.5000000000005</v>
      </c>
      <c r="I75" s="318">
        <v>2002.2000000000003</v>
      </c>
      <c r="J75" s="318">
        <v>2026.9499999999998</v>
      </c>
      <c r="K75" s="318">
        <v>2047.5500000000002</v>
      </c>
      <c r="L75" s="305">
        <v>2006.35</v>
      </c>
      <c r="M75" s="305">
        <v>1961</v>
      </c>
      <c r="N75" s="320">
        <v>18563400</v>
      </c>
      <c r="O75" s="321">
        <v>2.705483999468862E-2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120.4</v>
      </c>
      <c r="E76" s="317">
        <v>121.46666666666668</v>
      </c>
      <c r="F76" s="318">
        <v>117.23333333333336</v>
      </c>
      <c r="G76" s="318">
        <v>114.06666666666668</v>
      </c>
      <c r="H76" s="318">
        <v>109.83333333333336</v>
      </c>
      <c r="I76" s="318">
        <v>124.63333333333337</v>
      </c>
      <c r="J76" s="318">
        <v>128.86666666666667</v>
      </c>
      <c r="K76" s="318">
        <v>132.03333333333336</v>
      </c>
      <c r="L76" s="305">
        <v>125.7</v>
      </c>
      <c r="M76" s="305">
        <v>118.3</v>
      </c>
      <c r="N76" s="320">
        <v>14096400</v>
      </c>
      <c r="O76" s="321">
        <v>-2.420722547954119E-2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304.25</v>
      </c>
      <c r="E77" s="317">
        <v>306.34999999999997</v>
      </c>
      <c r="F77" s="318">
        <v>299.54999999999995</v>
      </c>
      <c r="G77" s="318">
        <v>294.84999999999997</v>
      </c>
      <c r="H77" s="318">
        <v>288.04999999999995</v>
      </c>
      <c r="I77" s="318">
        <v>311.04999999999995</v>
      </c>
      <c r="J77" s="318">
        <v>317.85000000000002</v>
      </c>
      <c r="K77" s="318">
        <v>322.54999999999995</v>
      </c>
      <c r="L77" s="305">
        <v>313.14999999999998</v>
      </c>
      <c r="M77" s="305">
        <v>301.64999999999998</v>
      </c>
      <c r="N77" s="320">
        <v>93788750</v>
      </c>
      <c r="O77" s="321">
        <v>8.4269662921348312E-3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362.35</v>
      </c>
      <c r="E78" s="317">
        <v>364.7</v>
      </c>
      <c r="F78" s="318">
        <v>352.65</v>
      </c>
      <c r="G78" s="318">
        <v>342.95</v>
      </c>
      <c r="H78" s="318">
        <v>330.9</v>
      </c>
      <c r="I78" s="318">
        <v>374.4</v>
      </c>
      <c r="J78" s="318">
        <v>386.45000000000005</v>
      </c>
      <c r="K78" s="318">
        <v>396.15</v>
      </c>
      <c r="L78" s="305">
        <v>376.75</v>
      </c>
      <c r="M78" s="305">
        <v>355</v>
      </c>
      <c r="N78" s="320">
        <v>7957500</v>
      </c>
      <c r="O78" s="321">
        <v>6.3552526062550116E-2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5.65</v>
      </c>
      <c r="E79" s="317">
        <v>5.6166666666666671</v>
      </c>
      <c r="F79" s="318">
        <v>5.3833333333333346</v>
      </c>
      <c r="G79" s="318">
        <v>5.1166666666666671</v>
      </c>
      <c r="H79" s="318">
        <v>4.8833333333333346</v>
      </c>
      <c r="I79" s="318">
        <v>5.8833333333333346</v>
      </c>
      <c r="J79" s="318">
        <v>6.1166666666666671</v>
      </c>
      <c r="K79" s="318">
        <v>6.3833333333333346</v>
      </c>
      <c r="L79" s="305">
        <v>5.85</v>
      </c>
      <c r="M79" s="305">
        <v>5.35</v>
      </c>
      <c r="N79" s="320">
        <v>427672000</v>
      </c>
      <c r="O79" s="321">
        <v>-0.11962880774662094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18.649999999999999</v>
      </c>
      <c r="E80" s="317">
        <v>18.933333333333334</v>
      </c>
      <c r="F80" s="318">
        <v>18.266666666666666</v>
      </c>
      <c r="G80" s="318">
        <v>17.883333333333333</v>
      </c>
      <c r="H80" s="318">
        <v>17.216666666666665</v>
      </c>
      <c r="I80" s="318">
        <v>19.316666666666666</v>
      </c>
      <c r="J80" s="318">
        <v>19.983333333333331</v>
      </c>
      <c r="K80" s="318">
        <v>20.366666666666667</v>
      </c>
      <c r="L80" s="305">
        <v>19.600000000000001</v>
      </c>
      <c r="M80" s="305">
        <v>18.55</v>
      </c>
      <c r="N80" s="320">
        <v>167063000</v>
      </c>
      <c r="O80" s="321">
        <v>0.1030609954177506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451</v>
      </c>
      <c r="E81" s="317">
        <v>454.11666666666662</v>
      </c>
      <c r="F81" s="318">
        <v>444.73333333333323</v>
      </c>
      <c r="G81" s="318">
        <v>438.46666666666664</v>
      </c>
      <c r="H81" s="318">
        <v>429.08333333333326</v>
      </c>
      <c r="I81" s="318">
        <v>460.38333333333321</v>
      </c>
      <c r="J81" s="318">
        <v>469.76666666666654</v>
      </c>
      <c r="K81" s="318">
        <v>476.03333333333319</v>
      </c>
      <c r="L81" s="305">
        <v>463.5</v>
      </c>
      <c r="M81" s="305">
        <v>447.85</v>
      </c>
      <c r="N81" s="320">
        <v>4780875</v>
      </c>
      <c r="O81" s="321">
        <v>1.4886164623467601E-2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975.1</v>
      </c>
      <c r="E82" s="317">
        <v>983.81666666666661</v>
      </c>
      <c r="F82" s="318">
        <v>944.63333333333321</v>
      </c>
      <c r="G82" s="318">
        <v>914.16666666666663</v>
      </c>
      <c r="H82" s="318">
        <v>874.98333333333323</v>
      </c>
      <c r="I82" s="318">
        <v>1014.2833333333332</v>
      </c>
      <c r="J82" s="318">
        <v>1053.4666666666667</v>
      </c>
      <c r="K82" s="318">
        <v>1083.9333333333332</v>
      </c>
      <c r="L82" s="305">
        <v>1023</v>
      </c>
      <c r="M82" s="305">
        <v>953.35</v>
      </c>
      <c r="N82" s="320">
        <v>3986300</v>
      </c>
      <c r="O82" s="321">
        <v>7.5227922533311758E-2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346.65</v>
      </c>
      <c r="E83" s="317">
        <v>351.36666666666662</v>
      </c>
      <c r="F83" s="318">
        <v>337.98333333333323</v>
      </c>
      <c r="G83" s="318">
        <v>329.31666666666661</v>
      </c>
      <c r="H83" s="318">
        <v>315.93333333333322</v>
      </c>
      <c r="I83" s="318">
        <v>360.03333333333325</v>
      </c>
      <c r="J83" s="318">
        <v>373.41666666666657</v>
      </c>
      <c r="K83" s="318">
        <v>382.08333333333326</v>
      </c>
      <c r="L83" s="305">
        <v>364.75</v>
      </c>
      <c r="M83" s="305">
        <v>342.7</v>
      </c>
      <c r="N83" s="320">
        <v>20896000</v>
      </c>
      <c r="O83" s="321">
        <v>8.8058087440135956E-3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204.15</v>
      </c>
      <c r="E84" s="317">
        <v>205.58333333333334</v>
      </c>
      <c r="F84" s="318">
        <v>201.66666666666669</v>
      </c>
      <c r="G84" s="318">
        <v>199.18333333333334</v>
      </c>
      <c r="H84" s="318">
        <v>195.26666666666668</v>
      </c>
      <c r="I84" s="318">
        <v>208.06666666666669</v>
      </c>
      <c r="J84" s="318">
        <v>211.98333333333338</v>
      </c>
      <c r="K84" s="318">
        <v>214.4666666666667</v>
      </c>
      <c r="L84" s="305">
        <v>209.5</v>
      </c>
      <c r="M84" s="305">
        <v>203.1</v>
      </c>
      <c r="N84" s="320">
        <v>8392000</v>
      </c>
      <c r="O84" s="321">
        <v>-9.4714131607335494E-2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670.1</v>
      </c>
      <c r="E85" s="317">
        <v>671.48333333333335</v>
      </c>
      <c r="F85" s="318">
        <v>663.81666666666672</v>
      </c>
      <c r="G85" s="318">
        <v>657.53333333333342</v>
      </c>
      <c r="H85" s="318">
        <v>649.86666666666679</v>
      </c>
      <c r="I85" s="318">
        <v>677.76666666666665</v>
      </c>
      <c r="J85" s="318">
        <v>685.43333333333317</v>
      </c>
      <c r="K85" s="318">
        <v>691.71666666666658</v>
      </c>
      <c r="L85" s="305">
        <v>679.15</v>
      </c>
      <c r="M85" s="305">
        <v>665.2</v>
      </c>
      <c r="N85" s="320">
        <v>52101600</v>
      </c>
      <c r="O85" s="321">
        <v>1.6220011702750146E-2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74.150000000000006</v>
      </c>
      <c r="E86" s="317">
        <v>73.983333333333334</v>
      </c>
      <c r="F86" s="318">
        <v>73.116666666666674</v>
      </c>
      <c r="G86" s="318">
        <v>72.083333333333343</v>
      </c>
      <c r="H86" s="318">
        <v>71.216666666666683</v>
      </c>
      <c r="I86" s="318">
        <v>75.016666666666666</v>
      </c>
      <c r="J86" s="318">
        <v>75.883333333333312</v>
      </c>
      <c r="K86" s="318">
        <v>76.916666666666657</v>
      </c>
      <c r="L86" s="305">
        <v>74.849999999999994</v>
      </c>
      <c r="M86" s="305">
        <v>72.95</v>
      </c>
      <c r="N86" s="320">
        <v>57003200</v>
      </c>
      <c r="O86" s="321">
        <v>9.3688965384131837E-3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189.5</v>
      </c>
      <c r="E87" s="317">
        <v>184.33333333333334</v>
      </c>
      <c r="F87" s="318">
        <v>177.66666666666669</v>
      </c>
      <c r="G87" s="318">
        <v>165.83333333333334</v>
      </c>
      <c r="H87" s="318">
        <v>159.16666666666669</v>
      </c>
      <c r="I87" s="318">
        <v>196.16666666666669</v>
      </c>
      <c r="J87" s="318">
        <v>202.83333333333337</v>
      </c>
      <c r="K87" s="318">
        <v>214.66666666666669</v>
      </c>
      <c r="L87" s="305">
        <v>191</v>
      </c>
      <c r="M87" s="305">
        <v>172.5</v>
      </c>
      <c r="N87" s="320">
        <v>55004800</v>
      </c>
      <c r="O87" s="321">
        <v>0.3014328708523405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98</v>
      </c>
      <c r="E88" s="317">
        <v>97.183333333333337</v>
      </c>
      <c r="F88" s="318">
        <v>95.066666666666677</v>
      </c>
      <c r="G88" s="318">
        <v>92.13333333333334</v>
      </c>
      <c r="H88" s="318">
        <v>90.01666666666668</v>
      </c>
      <c r="I88" s="318">
        <v>100.11666666666667</v>
      </c>
      <c r="J88" s="318">
        <v>102.23333333333335</v>
      </c>
      <c r="K88" s="318">
        <v>105.16666666666667</v>
      </c>
      <c r="L88" s="305">
        <v>99.3</v>
      </c>
      <c r="M88" s="305">
        <v>94.25</v>
      </c>
      <c r="N88" s="320">
        <v>16600000</v>
      </c>
      <c r="O88" s="321">
        <v>1.8404907975460124E-2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169.25</v>
      </c>
      <c r="E89" s="317">
        <v>170.93333333333331</v>
      </c>
      <c r="F89" s="318">
        <v>166.66666666666663</v>
      </c>
      <c r="G89" s="318">
        <v>164.08333333333331</v>
      </c>
      <c r="H89" s="318">
        <v>159.81666666666663</v>
      </c>
      <c r="I89" s="318">
        <v>173.51666666666662</v>
      </c>
      <c r="J89" s="318">
        <v>177.78333333333333</v>
      </c>
      <c r="K89" s="318">
        <v>180.36666666666662</v>
      </c>
      <c r="L89" s="305">
        <v>175.2</v>
      </c>
      <c r="M89" s="305">
        <v>168.35</v>
      </c>
      <c r="N89" s="320">
        <v>28438500</v>
      </c>
      <c r="O89" s="321">
        <v>7.3872261368013226E-2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1560.85</v>
      </c>
      <c r="E90" s="317">
        <v>1567.3333333333333</v>
      </c>
      <c r="F90" s="318">
        <v>1525.8166666666666</v>
      </c>
      <c r="G90" s="318">
        <v>1490.7833333333333</v>
      </c>
      <c r="H90" s="318">
        <v>1449.2666666666667</v>
      </c>
      <c r="I90" s="318">
        <v>1602.3666666666666</v>
      </c>
      <c r="J90" s="318">
        <v>1643.8833333333334</v>
      </c>
      <c r="K90" s="318">
        <v>1678.9166666666665</v>
      </c>
      <c r="L90" s="305">
        <v>1608.85</v>
      </c>
      <c r="M90" s="305">
        <v>1532.3</v>
      </c>
      <c r="N90" s="320">
        <v>2543000</v>
      </c>
      <c r="O90" s="321">
        <v>-6.4557660474526393E-2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349.75</v>
      </c>
      <c r="E91" s="317">
        <v>350.0333333333333</v>
      </c>
      <c r="F91" s="318">
        <v>345.71666666666658</v>
      </c>
      <c r="G91" s="318">
        <v>341.68333333333328</v>
      </c>
      <c r="H91" s="318">
        <v>337.36666666666656</v>
      </c>
      <c r="I91" s="318">
        <v>354.06666666666661</v>
      </c>
      <c r="J91" s="318">
        <v>358.38333333333333</v>
      </c>
      <c r="K91" s="318">
        <v>362.41666666666663</v>
      </c>
      <c r="L91" s="305">
        <v>354.35</v>
      </c>
      <c r="M91" s="305">
        <v>346</v>
      </c>
      <c r="N91" s="320">
        <v>1709400</v>
      </c>
      <c r="O91" s="321">
        <v>-3.858267716535433E-2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1144.95</v>
      </c>
      <c r="E92" s="317">
        <v>1157.3</v>
      </c>
      <c r="F92" s="318">
        <v>1126.8499999999999</v>
      </c>
      <c r="G92" s="318">
        <v>1108.75</v>
      </c>
      <c r="H92" s="318">
        <v>1078.3</v>
      </c>
      <c r="I92" s="318">
        <v>1175.3999999999999</v>
      </c>
      <c r="J92" s="318">
        <v>1205.8500000000001</v>
      </c>
      <c r="K92" s="318">
        <v>1223.9499999999998</v>
      </c>
      <c r="L92" s="305">
        <v>1187.75</v>
      </c>
      <c r="M92" s="305">
        <v>1139.2</v>
      </c>
      <c r="N92" s="320">
        <v>11822000</v>
      </c>
      <c r="O92" s="321">
        <v>0.13603167281672818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52.8</v>
      </c>
      <c r="E93" s="317">
        <v>53.383333333333333</v>
      </c>
      <c r="F93" s="318">
        <v>51.766666666666666</v>
      </c>
      <c r="G93" s="318">
        <v>50.733333333333334</v>
      </c>
      <c r="H93" s="318">
        <v>49.116666666666667</v>
      </c>
      <c r="I93" s="318">
        <v>54.416666666666664</v>
      </c>
      <c r="J93" s="318">
        <v>56.033333333333324</v>
      </c>
      <c r="K93" s="318">
        <v>57.066666666666663</v>
      </c>
      <c r="L93" s="305">
        <v>55</v>
      </c>
      <c r="M93" s="305">
        <v>52.35</v>
      </c>
      <c r="N93" s="320">
        <v>35952800</v>
      </c>
      <c r="O93" s="321">
        <v>3.9975933446723823E-2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242.35</v>
      </c>
      <c r="E94" s="317">
        <v>242.43333333333331</v>
      </c>
      <c r="F94" s="318">
        <v>238.31666666666661</v>
      </c>
      <c r="G94" s="318">
        <v>234.2833333333333</v>
      </c>
      <c r="H94" s="318">
        <v>230.1666666666666</v>
      </c>
      <c r="I94" s="318">
        <v>246.46666666666661</v>
      </c>
      <c r="J94" s="318">
        <v>250.58333333333334</v>
      </c>
      <c r="K94" s="318">
        <v>254.61666666666662</v>
      </c>
      <c r="L94" s="305">
        <v>246.55</v>
      </c>
      <c r="M94" s="305">
        <v>238.4</v>
      </c>
      <c r="N94" s="320">
        <v>10384600</v>
      </c>
      <c r="O94" s="321">
        <v>8.0401173557502231E-2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817.85</v>
      </c>
      <c r="E95" s="317">
        <v>825.58333333333337</v>
      </c>
      <c r="F95" s="318">
        <v>807.76666666666677</v>
      </c>
      <c r="G95" s="318">
        <v>797.68333333333339</v>
      </c>
      <c r="H95" s="318">
        <v>779.86666666666679</v>
      </c>
      <c r="I95" s="318">
        <v>835.66666666666674</v>
      </c>
      <c r="J95" s="318">
        <v>853.48333333333335</v>
      </c>
      <c r="K95" s="318">
        <v>863.56666666666672</v>
      </c>
      <c r="L95" s="305">
        <v>843.4</v>
      </c>
      <c r="M95" s="305">
        <v>815.5</v>
      </c>
      <c r="N95" s="320">
        <v>12313450</v>
      </c>
      <c r="O95" s="321">
        <v>1.3227513227513227E-2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884.05</v>
      </c>
      <c r="E96" s="317">
        <v>879.4</v>
      </c>
      <c r="F96" s="318">
        <v>869.65</v>
      </c>
      <c r="G96" s="318">
        <v>855.25</v>
      </c>
      <c r="H96" s="318">
        <v>845.5</v>
      </c>
      <c r="I96" s="318">
        <v>893.8</v>
      </c>
      <c r="J96" s="318">
        <v>903.55</v>
      </c>
      <c r="K96" s="318">
        <v>917.94999999999993</v>
      </c>
      <c r="L96" s="305">
        <v>889.15</v>
      </c>
      <c r="M96" s="305">
        <v>865</v>
      </c>
      <c r="N96" s="320">
        <v>10143050</v>
      </c>
      <c r="O96" s="321">
        <v>6.2438789351573015E-2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407.7</v>
      </c>
      <c r="E97" s="317">
        <v>405.64999999999992</v>
      </c>
      <c r="F97" s="318">
        <v>400.44999999999982</v>
      </c>
      <c r="G97" s="318">
        <v>393.19999999999987</v>
      </c>
      <c r="H97" s="318">
        <v>387.99999999999977</v>
      </c>
      <c r="I97" s="318">
        <v>412.89999999999986</v>
      </c>
      <c r="J97" s="318">
        <v>418.1</v>
      </c>
      <c r="K97" s="318">
        <v>425.34999999999991</v>
      </c>
      <c r="L97" s="305">
        <v>410.85</v>
      </c>
      <c r="M97" s="305">
        <v>398.4</v>
      </c>
      <c r="N97" s="320">
        <v>15618000</v>
      </c>
      <c r="O97" s="321">
        <v>-1.0416666666666666E-2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135.4</v>
      </c>
      <c r="E98" s="317">
        <v>138.03333333333333</v>
      </c>
      <c r="F98" s="318">
        <v>131.06666666666666</v>
      </c>
      <c r="G98" s="318">
        <v>126.73333333333332</v>
      </c>
      <c r="H98" s="318">
        <v>119.76666666666665</v>
      </c>
      <c r="I98" s="318">
        <v>142.36666666666667</v>
      </c>
      <c r="J98" s="318">
        <v>149.33333333333331</v>
      </c>
      <c r="K98" s="318">
        <v>153.66666666666669</v>
      </c>
      <c r="L98" s="305">
        <v>145</v>
      </c>
      <c r="M98" s="305">
        <v>133.69999999999999</v>
      </c>
      <c r="N98" s="320">
        <v>16865200</v>
      </c>
      <c r="O98" s="321">
        <v>-3.0624209679273481E-2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119.3</v>
      </c>
      <c r="E99" s="317">
        <v>120.93333333333334</v>
      </c>
      <c r="F99" s="318">
        <v>116.86666666666667</v>
      </c>
      <c r="G99" s="318">
        <v>114.43333333333334</v>
      </c>
      <c r="H99" s="318">
        <v>110.36666666666667</v>
      </c>
      <c r="I99" s="318">
        <v>123.36666666666667</v>
      </c>
      <c r="J99" s="318">
        <v>127.43333333333334</v>
      </c>
      <c r="K99" s="318">
        <v>129.86666666666667</v>
      </c>
      <c r="L99" s="305">
        <v>125</v>
      </c>
      <c r="M99" s="305">
        <v>118.5</v>
      </c>
      <c r="N99" s="320">
        <v>15666000</v>
      </c>
      <c r="O99" s="321">
        <v>-2.4654463952185283E-2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316.14999999999998</v>
      </c>
      <c r="E100" s="317">
        <v>316.09999999999997</v>
      </c>
      <c r="F100" s="318">
        <v>312.74999999999994</v>
      </c>
      <c r="G100" s="318">
        <v>309.34999999999997</v>
      </c>
      <c r="H100" s="318">
        <v>305.99999999999994</v>
      </c>
      <c r="I100" s="318">
        <v>319.49999999999994</v>
      </c>
      <c r="J100" s="318">
        <v>322.84999999999997</v>
      </c>
      <c r="K100" s="318">
        <v>326.24999999999994</v>
      </c>
      <c r="L100" s="305">
        <v>319.45</v>
      </c>
      <c r="M100" s="305">
        <v>312.7</v>
      </c>
      <c r="N100" s="320">
        <v>11570700</v>
      </c>
      <c r="O100" s="321">
        <v>3.2959871445788512E-2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5025.8500000000004</v>
      </c>
      <c r="E101" s="317">
        <v>4980.166666666667</v>
      </c>
      <c r="F101" s="318">
        <v>4901.3833333333341</v>
      </c>
      <c r="G101" s="318">
        <v>4776.916666666667</v>
      </c>
      <c r="H101" s="318">
        <v>4698.1333333333341</v>
      </c>
      <c r="I101" s="318">
        <v>5104.6333333333341</v>
      </c>
      <c r="J101" s="318">
        <v>5183.416666666667</v>
      </c>
      <c r="K101" s="318">
        <v>5307.8833333333341</v>
      </c>
      <c r="L101" s="305">
        <v>5058.95</v>
      </c>
      <c r="M101" s="305">
        <v>4855.7</v>
      </c>
      <c r="N101" s="320">
        <v>3214100</v>
      </c>
      <c r="O101" s="321">
        <v>-2.1642517959332766E-2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606.9</v>
      </c>
      <c r="E102" s="317">
        <v>596.35</v>
      </c>
      <c r="F102" s="318">
        <v>581.30000000000007</v>
      </c>
      <c r="G102" s="318">
        <v>555.70000000000005</v>
      </c>
      <c r="H102" s="318">
        <v>540.65000000000009</v>
      </c>
      <c r="I102" s="318">
        <v>621.95000000000005</v>
      </c>
      <c r="J102" s="318">
        <v>637</v>
      </c>
      <c r="K102" s="318">
        <v>662.6</v>
      </c>
      <c r="L102" s="305">
        <v>611.4</v>
      </c>
      <c r="M102" s="305">
        <v>570.75</v>
      </c>
      <c r="N102" s="320">
        <v>10581250</v>
      </c>
      <c r="O102" s="321">
        <v>8.3382966051220968E-3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440.35</v>
      </c>
      <c r="E103" s="317">
        <v>439.58333333333331</v>
      </c>
      <c r="F103" s="318">
        <v>431.26666666666665</v>
      </c>
      <c r="G103" s="318">
        <v>422.18333333333334</v>
      </c>
      <c r="H103" s="318">
        <v>413.86666666666667</v>
      </c>
      <c r="I103" s="318">
        <v>448.66666666666663</v>
      </c>
      <c r="J103" s="318">
        <v>456.98333333333335</v>
      </c>
      <c r="K103" s="318">
        <v>466.06666666666661</v>
      </c>
      <c r="L103" s="305">
        <v>447.9</v>
      </c>
      <c r="M103" s="305">
        <v>430.5</v>
      </c>
      <c r="N103" s="320">
        <v>1881100</v>
      </c>
      <c r="O103" s="321">
        <v>3.4310221586847746E-2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903.65</v>
      </c>
      <c r="E104" s="317">
        <v>905.03333333333342</v>
      </c>
      <c r="F104" s="318">
        <v>895.56666666666683</v>
      </c>
      <c r="G104" s="318">
        <v>887.48333333333346</v>
      </c>
      <c r="H104" s="318">
        <v>878.01666666666688</v>
      </c>
      <c r="I104" s="318">
        <v>913.11666666666679</v>
      </c>
      <c r="J104" s="318">
        <v>922.58333333333326</v>
      </c>
      <c r="K104" s="318">
        <v>930.66666666666674</v>
      </c>
      <c r="L104" s="305">
        <v>914.5</v>
      </c>
      <c r="M104" s="305">
        <v>896.95</v>
      </c>
      <c r="N104" s="320">
        <v>1507800</v>
      </c>
      <c r="O104" s="321">
        <v>-1.6053249804228661E-2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884.85</v>
      </c>
      <c r="E105" s="317">
        <v>894.65</v>
      </c>
      <c r="F105" s="318">
        <v>870.3</v>
      </c>
      <c r="G105" s="318">
        <v>855.75</v>
      </c>
      <c r="H105" s="318">
        <v>831.4</v>
      </c>
      <c r="I105" s="318">
        <v>909.19999999999993</v>
      </c>
      <c r="J105" s="318">
        <v>933.55000000000007</v>
      </c>
      <c r="K105" s="318">
        <v>948.09999999999991</v>
      </c>
      <c r="L105" s="305">
        <v>919</v>
      </c>
      <c r="M105" s="305">
        <v>880.1</v>
      </c>
      <c r="N105" s="320">
        <v>771200</v>
      </c>
      <c r="O105" s="321">
        <v>5.2401746724890827E-2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81.8</v>
      </c>
      <c r="E106" s="317">
        <v>82.149999999999991</v>
      </c>
      <c r="F106" s="318">
        <v>80.699999999999989</v>
      </c>
      <c r="G106" s="318">
        <v>79.599999999999994</v>
      </c>
      <c r="H106" s="318">
        <v>78.149999999999991</v>
      </c>
      <c r="I106" s="318">
        <v>83.249999999999986</v>
      </c>
      <c r="J106" s="318">
        <v>84.7</v>
      </c>
      <c r="K106" s="318">
        <v>85.799999999999983</v>
      </c>
      <c r="L106" s="305">
        <v>83.6</v>
      </c>
      <c r="M106" s="305">
        <v>81.05</v>
      </c>
      <c r="N106" s="320">
        <v>18861000</v>
      </c>
      <c r="O106" s="321">
        <v>-1.8627399968780895E-2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57475.6</v>
      </c>
      <c r="E107" s="317">
        <v>57714.183333333327</v>
      </c>
      <c r="F107" s="318">
        <v>57028.366666666654</v>
      </c>
      <c r="G107" s="318">
        <v>56581.133333333324</v>
      </c>
      <c r="H107" s="318">
        <v>55895.316666666651</v>
      </c>
      <c r="I107" s="318">
        <v>58161.416666666657</v>
      </c>
      <c r="J107" s="318">
        <v>58847.233333333323</v>
      </c>
      <c r="K107" s="318">
        <v>59294.46666666666</v>
      </c>
      <c r="L107" s="305">
        <v>58400</v>
      </c>
      <c r="M107" s="305">
        <v>57266.95</v>
      </c>
      <c r="N107" s="320">
        <v>15640</v>
      </c>
      <c r="O107" s="321">
        <v>7.7319587628865982E-3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824.85</v>
      </c>
      <c r="E108" s="317">
        <v>825.21666666666658</v>
      </c>
      <c r="F108" s="318">
        <v>807.93333333333317</v>
      </c>
      <c r="G108" s="318">
        <v>791.01666666666654</v>
      </c>
      <c r="H108" s="318">
        <v>773.73333333333312</v>
      </c>
      <c r="I108" s="318">
        <v>842.13333333333321</v>
      </c>
      <c r="J108" s="318">
        <v>859.41666666666674</v>
      </c>
      <c r="K108" s="318">
        <v>876.33333333333326</v>
      </c>
      <c r="L108" s="305">
        <v>842.5</v>
      </c>
      <c r="M108" s="305">
        <v>808.3</v>
      </c>
      <c r="N108" s="320">
        <v>2130750</v>
      </c>
      <c r="O108" s="321">
        <v>-3.0706243602865915E-2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28.1</v>
      </c>
      <c r="E109" s="317">
        <v>28.066666666666666</v>
      </c>
      <c r="F109" s="318">
        <v>27.733333333333334</v>
      </c>
      <c r="G109" s="318">
        <v>27.366666666666667</v>
      </c>
      <c r="H109" s="318">
        <v>27.033333333333335</v>
      </c>
      <c r="I109" s="318">
        <v>28.433333333333334</v>
      </c>
      <c r="J109" s="318">
        <v>28.766666666666669</v>
      </c>
      <c r="K109" s="318">
        <v>29.133333333333333</v>
      </c>
      <c r="L109" s="305">
        <v>28.4</v>
      </c>
      <c r="M109" s="305">
        <v>27.7</v>
      </c>
      <c r="N109" s="320">
        <v>26212200</v>
      </c>
      <c r="O109" s="321">
        <v>-6.2101910828025481E-3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2461.0500000000002</v>
      </c>
      <c r="E110" s="317">
        <v>2453.65</v>
      </c>
      <c r="F110" s="318">
        <v>2411.3500000000004</v>
      </c>
      <c r="G110" s="318">
        <v>2361.65</v>
      </c>
      <c r="H110" s="318">
        <v>2319.3500000000004</v>
      </c>
      <c r="I110" s="318">
        <v>2503.3500000000004</v>
      </c>
      <c r="J110" s="318">
        <v>2545.6500000000005</v>
      </c>
      <c r="K110" s="318">
        <v>2595.3500000000004</v>
      </c>
      <c r="L110" s="305">
        <v>2495.9499999999998</v>
      </c>
      <c r="M110" s="305">
        <v>2403.9499999999998</v>
      </c>
      <c r="N110" s="320">
        <v>760600</v>
      </c>
      <c r="O110" s="321">
        <v>9.0209604669673656E-3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21.7</v>
      </c>
      <c r="E111" s="317">
        <v>21.849999999999998</v>
      </c>
      <c r="F111" s="318">
        <v>21.299999999999997</v>
      </c>
      <c r="G111" s="318">
        <v>20.9</v>
      </c>
      <c r="H111" s="318">
        <v>20.349999999999998</v>
      </c>
      <c r="I111" s="318">
        <v>22.249999999999996</v>
      </c>
      <c r="J111" s="318">
        <v>22.8</v>
      </c>
      <c r="K111" s="318">
        <v>23.199999999999996</v>
      </c>
      <c r="L111" s="305">
        <v>22.4</v>
      </c>
      <c r="M111" s="305">
        <v>21.45</v>
      </c>
      <c r="N111" s="320">
        <v>22344000</v>
      </c>
      <c r="O111" s="321">
        <v>6.70487106017192E-2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16278.25</v>
      </c>
      <c r="E112" s="317">
        <v>16346.266666666668</v>
      </c>
      <c r="F112" s="318">
        <v>16184.683333333338</v>
      </c>
      <c r="G112" s="318">
        <v>16091.11666666667</v>
      </c>
      <c r="H112" s="318">
        <v>15929.53333333334</v>
      </c>
      <c r="I112" s="318">
        <v>16439.833333333336</v>
      </c>
      <c r="J112" s="318">
        <v>16601.416666666668</v>
      </c>
      <c r="K112" s="318">
        <v>16694.983333333334</v>
      </c>
      <c r="L112" s="305">
        <v>16507.849999999999</v>
      </c>
      <c r="M112" s="305">
        <v>16252.7</v>
      </c>
      <c r="N112" s="320">
        <v>393550</v>
      </c>
      <c r="O112" s="321">
        <v>1.2706480304955527E-4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1440.05</v>
      </c>
      <c r="E113" s="317">
        <v>1429.3666666666668</v>
      </c>
      <c r="F113" s="318">
        <v>1408.6833333333336</v>
      </c>
      <c r="G113" s="318">
        <v>1377.3166666666668</v>
      </c>
      <c r="H113" s="318">
        <v>1356.6333333333337</v>
      </c>
      <c r="I113" s="318">
        <v>1460.7333333333336</v>
      </c>
      <c r="J113" s="318">
        <v>1481.416666666667</v>
      </c>
      <c r="K113" s="318">
        <v>1512.7833333333335</v>
      </c>
      <c r="L113" s="305">
        <v>1450.05</v>
      </c>
      <c r="M113" s="305">
        <v>1398</v>
      </c>
      <c r="N113" s="320">
        <v>417000</v>
      </c>
      <c r="O113" s="321">
        <v>-3.8062283737024222E-2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74.150000000000006</v>
      </c>
      <c r="E114" s="317">
        <v>73.766666666666666</v>
      </c>
      <c r="F114" s="318">
        <v>71.783333333333331</v>
      </c>
      <c r="G114" s="318">
        <v>69.416666666666671</v>
      </c>
      <c r="H114" s="318">
        <v>67.433333333333337</v>
      </c>
      <c r="I114" s="318">
        <v>76.133333333333326</v>
      </c>
      <c r="J114" s="318">
        <v>78.116666666666646</v>
      </c>
      <c r="K114" s="318">
        <v>80.48333333333332</v>
      </c>
      <c r="L114" s="305">
        <v>75.75</v>
      </c>
      <c r="M114" s="305">
        <v>71.400000000000006</v>
      </c>
      <c r="N114" s="320">
        <v>29352700</v>
      </c>
      <c r="O114" s="321">
        <v>7.6345675028510446E-2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90.1</v>
      </c>
      <c r="E115" s="317">
        <v>90.583333333333329</v>
      </c>
      <c r="F115" s="318">
        <v>89.166666666666657</v>
      </c>
      <c r="G115" s="318">
        <v>88.233333333333334</v>
      </c>
      <c r="H115" s="318">
        <v>86.816666666666663</v>
      </c>
      <c r="I115" s="318">
        <v>91.516666666666652</v>
      </c>
      <c r="J115" s="318">
        <v>92.933333333333309</v>
      </c>
      <c r="K115" s="318">
        <v>93.866666666666646</v>
      </c>
      <c r="L115" s="305">
        <v>92</v>
      </c>
      <c r="M115" s="305">
        <v>89.65</v>
      </c>
      <c r="N115" s="320">
        <v>47991300</v>
      </c>
      <c r="O115" s="321">
        <v>-1.3982958269608914E-3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76.75</v>
      </c>
      <c r="E116" s="317">
        <v>77.166666666666671</v>
      </c>
      <c r="F116" s="318">
        <v>75.733333333333348</v>
      </c>
      <c r="G116" s="318">
        <v>74.716666666666683</v>
      </c>
      <c r="H116" s="318">
        <v>73.28333333333336</v>
      </c>
      <c r="I116" s="318">
        <v>78.183333333333337</v>
      </c>
      <c r="J116" s="318">
        <v>79.616666666666646</v>
      </c>
      <c r="K116" s="318">
        <v>80.633333333333326</v>
      </c>
      <c r="L116" s="305">
        <v>78.599999999999994</v>
      </c>
      <c r="M116" s="305">
        <v>76.150000000000006</v>
      </c>
      <c r="N116" s="320">
        <v>54781700</v>
      </c>
      <c r="O116" s="321">
        <v>-1.5328618033774007E-2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18404.099999999999</v>
      </c>
      <c r="E117" s="317">
        <v>18509.783333333333</v>
      </c>
      <c r="F117" s="318">
        <v>18044.466666666667</v>
      </c>
      <c r="G117" s="318">
        <v>17684.833333333336</v>
      </c>
      <c r="H117" s="318">
        <v>17219.51666666667</v>
      </c>
      <c r="I117" s="318">
        <v>18869.416666666664</v>
      </c>
      <c r="J117" s="318">
        <v>19334.73333333333</v>
      </c>
      <c r="K117" s="318">
        <v>19694.366666666661</v>
      </c>
      <c r="L117" s="305">
        <v>18975.099999999999</v>
      </c>
      <c r="M117" s="305">
        <v>18150.150000000001</v>
      </c>
      <c r="N117" s="320">
        <v>144425</v>
      </c>
      <c r="O117" s="321">
        <v>2.7387515561088385E-2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914.45</v>
      </c>
      <c r="E118" s="317">
        <v>924.85</v>
      </c>
      <c r="F118" s="318">
        <v>892.80000000000007</v>
      </c>
      <c r="G118" s="318">
        <v>871.15000000000009</v>
      </c>
      <c r="H118" s="318">
        <v>839.10000000000014</v>
      </c>
      <c r="I118" s="318">
        <v>946.5</v>
      </c>
      <c r="J118" s="318">
        <v>978.55</v>
      </c>
      <c r="K118" s="318">
        <v>1000.1999999999999</v>
      </c>
      <c r="L118" s="305">
        <v>956.9</v>
      </c>
      <c r="M118" s="305">
        <v>903.2</v>
      </c>
      <c r="N118" s="320">
        <v>4901605</v>
      </c>
      <c r="O118" s="321">
        <v>9.3364868439895554E-2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233.8</v>
      </c>
      <c r="E119" s="317">
        <v>232.13333333333335</v>
      </c>
      <c r="F119" s="318">
        <v>229.3666666666667</v>
      </c>
      <c r="G119" s="318">
        <v>224.93333333333334</v>
      </c>
      <c r="H119" s="318">
        <v>222.16666666666669</v>
      </c>
      <c r="I119" s="318">
        <v>236.56666666666672</v>
      </c>
      <c r="J119" s="318">
        <v>239.33333333333337</v>
      </c>
      <c r="K119" s="318">
        <v>243.76666666666674</v>
      </c>
      <c r="L119" s="305">
        <v>234.9</v>
      </c>
      <c r="M119" s="305">
        <v>227.7</v>
      </c>
      <c r="N119" s="320">
        <v>12159000</v>
      </c>
      <c r="O119" s="321">
        <v>-3.4423407917383822E-3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79.05</v>
      </c>
      <c r="E120" s="317">
        <v>79.61666666666666</v>
      </c>
      <c r="F120" s="318">
        <v>78.033333333333317</v>
      </c>
      <c r="G120" s="318">
        <v>77.016666666666652</v>
      </c>
      <c r="H120" s="318">
        <v>75.433333333333309</v>
      </c>
      <c r="I120" s="318">
        <v>80.633333333333326</v>
      </c>
      <c r="J120" s="318">
        <v>82.216666666666669</v>
      </c>
      <c r="K120" s="318">
        <v>83.233333333333334</v>
      </c>
      <c r="L120" s="305">
        <v>81.2</v>
      </c>
      <c r="M120" s="305">
        <v>78.599999999999994</v>
      </c>
      <c r="N120" s="320">
        <v>39847400</v>
      </c>
      <c r="O120" s="321">
        <v>2.2593476531424024E-2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1419.6</v>
      </c>
      <c r="E121" s="317">
        <v>1403.8833333333332</v>
      </c>
      <c r="F121" s="318">
        <v>1382.7166666666665</v>
      </c>
      <c r="G121" s="318">
        <v>1345.8333333333333</v>
      </c>
      <c r="H121" s="318">
        <v>1324.6666666666665</v>
      </c>
      <c r="I121" s="318">
        <v>1440.7666666666664</v>
      </c>
      <c r="J121" s="318">
        <v>1461.9333333333334</v>
      </c>
      <c r="K121" s="318">
        <v>1498.8166666666664</v>
      </c>
      <c r="L121" s="305">
        <v>1425.05</v>
      </c>
      <c r="M121" s="305">
        <v>1367</v>
      </c>
      <c r="N121" s="320">
        <v>2656500</v>
      </c>
      <c r="O121" s="321">
        <v>8.7837837837837843E-2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26.95</v>
      </c>
      <c r="E122" s="317">
        <v>27</v>
      </c>
      <c r="F122" s="318">
        <v>26.3</v>
      </c>
      <c r="G122" s="318">
        <v>25.650000000000002</v>
      </c>
      <c r="H122" s="318">
        <v>24.950000000000003</v>
      </c>
      <c r="I122" s="318">
        <v>27.65</v>
      </c>
      <c r="J122" s="318">
        <v>28.35</v>
      </c>
      <c r="K122" s="318">
        <v>28.999999999999996</v>
      </c>
      <c r="L122" s="305">
        <v>27.7</v>
      </c>
      <c r="M122" s="305">
        <v>26.35</v>
      </c>
      <c r="N122" s="320">
        <v>49767200</v>
      </c>
      <c r="O122" s="321">
        <v>-2.9449678512714204E-2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158.19999999999999</v>
      </c>
      <c r="E123" s="317">
        <v>157.83333333333334</v>
      </c>
      <c r="F123" s="318">
        <v>156.9666666666667</v>
      </c>
      <c r="G123" s="318">
        <v>155.73333333333335</v>
      </c>
      <c r="H123" s="318">
        <v>154.8666666666667</v>
      </c>
      <c r="I123" s="318">
        <v>159.06666666666669</v>
      </c>
      <c r="J123" s="318">
        <v>159.93333333333331</v>
      </c>
      <c r="K123" s="318">
        <v>161.16666666666669</v>
      </c>
      <c r="L123" s="305">
        <v>158.69999999999999</v>
      </c>
      <c r="M123" s="305">
        <v>156.6</v>
      </c>
      <c r="N123" s="320">
        <v>31384000</v>
      </c>
      <c r="O123" s="321">
        <v>-3.8090401218892839E-3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872.15</v>
      </c>
      <c r="E124" s="317">
        <v>860.94999999999993</v>
      </c>
      <c r="F124" s="318">
        <v>839.79999999999984</v>
      </c>
      <c r="G124" s="318">
        <v>807.44999999999993</v>
      </c>
      <c r="H124" s="318">
        <v>786.29999999999984</v>
      </c>
      <c r="I124" s="318">
        <v>893.29999999999984</v>
      </c>
      <c r="J124" s="318">
        <v>914.44999999999993</v>
      </c>
      <c r="K124" s="318">
        <v>946.79999999999984</v>
      </c>
      <c r="L124" s="305">
        <v>882.1</v>
      </c>
      <c r="M124" s="305">
        <v>828.6</v>
      </c>
      <c r="N124" s="320">
        <v>2024400</v>
      </c>
      <c r="O124" s="321">
        <v>5.1638530287984111E-3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560.04999999999995</v>
      </c>
      <c r="E125" s="317">
        <v>561.83333333333337</v>
      </c>
      <c r="F125" s="318">
        <v>552.41666666666674</v>
      </c>
      <c r="G125" s="318">
        <v>544.78333333333342</v>
      </c>
      <c r="H125" s="318">
        <v>535.36666666666679</v>
      </c>
      <c r="I125" s="318">
        <v>569.4666666666667</v>
      </c>
      <c r="J125" s="318">
        <v>578.88333333333344</v>
      </c>
      <c r="K125" s="318">
        <v>586.51666666666665</v>
      </c>
      <c r="L125" s="305">
        <v>571.25</v>
      </c>
      <c r="M125" s="305">
        <v>554.20000000000005</v>
      </c>
      <c r="N125" s="320">
        <v>540000</v>
      </c>
      <c r="O125" s="321">
        <v>-3.4334763948497854E-2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112.2</v>
      </c>
      <c r="E126" s="317">
        <v>113.05</v>
      </c>
      <c r="F126" s="318">
        <v>110.25</v>
      </c>
      <c r="G126" s="318">
        <v>108.3</v>
      </c>
      <c r="H126" s="318">
        <v>105.5</v>
      </c>
      <c r="I126" s="318">
        <v>115</v>
      </c>
      <c r="J126" s="318">
        <v>117.79999999999998</v>
      </c>
      <c r="K126" s="318">
        <v>119.75</v>
      </c>
      <c r="L126" s="305">
        <v>115.85</v>
      </c>
      <c r="M126" s="305">
        <v>111.1</v>
      </c>
      <c r="N126" s="320">
        <v>22077200</v>
      </c>
      <c r="O126" s="321">
        <v>2.5553836791764799E-2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88.3</v>
      </c>
      <c r="E127" s="317">
        <v>88.09999999999998</v>
      </c>
      <c r="F127" s="318">
        <v>87.299999999999955</v>
      </c>
      <c r="G127" s="318">
        <v>86.299999999999969</v>
      </c>
      <c r="H127" s="318">
        <v>85.499999999999943</v>
      </c>
      <c r="I127" s="318">
        <v>89.099999999999966</v>
      </c>
      <c r="J127" s="318">
        <v>89.9</v>
      </c>
      <c r="K127" s="318">
        <v>90.899999999999977</v>
      </c>
      <c r="L127" s="305">
        <v>88.9</v>
      </c>
      <c r="M127" s="305">
        <v>87.1</v>
      </c>
      <c r="N127" s="320">
        <v>21876000</v>
      </c>
      <c r="O127" s="321">
        <v>-2.9286474973375932E-2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1443.15</v>
      </c>
      <c r="E128" s="317">
        <v>1443.75</v>
      </c>
      <c r="F128" s="318">
        <v>1425.1</v>
      </c>
      <c r="G128" s="318">
        <v>1407.05</v>
      </c>
      <c r="H128" s="318">
        <v>1388.3999999999999</v>
      </c>
      <c r="I128" s="318">
        <v>1461.8</v>
      </c>
      <c r="J128" s="318">
        <v>1480.45</v>
      </c>
      <c r="K128" s="318">
        <v>1498.5</v>
      </c>
      <c r="L128" s="305">
        <v>1462.4</v>
      </c>
      <c r="M128" s="305">
        <v>1425.7</v>
      </c>
      <c r="N128" s="320">
        <v>30081840</v>
      </c>
      <c r="O128" s="321">
        <v>2.173204576250836E-2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28.15</v>
      </c>
      <c r="E129" s="317">
        <v>27.983333333333334</v>
      </c>
      <c r="F129" s="318">
        <v>27.466666666666669</v>
      </c>
      <c r="G129" s="318">
        <v>26.783333333333335</v>
      </c>
      <c r="H129" s="318">
        <v>26.266666666666669</v>
      </c>
      <c r="I129" s="318">
        <v>28.666666666666668</v>
      </c>
      <c r="J129" s="318">
        <v>29.183333333333334</v>
      </c>
      <c r="K129" s="318">
        <v>29.866666666666667</v>
      </c>
      <c r="L129" s="305">
        <v>28.5</v>
      </c>
      <c r="M129" s="305">
        <v>27.3</v>
      </c>
      <c r="N129" s="320">
        <v>47797300</v>
      </c>
      <c r="O129" s="321">
        <v>2.1617624113247795E-2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731.35</v>
      </c>
      <c r="E130" s="317">
        <v>730.68333333333339</v>
      </c>
      <c r="F130" s="318">
        <v>718.41666666666674</v>
      </c>
      <c r="G130" s="318">
        <v>705.48333333333335</v>
      </c>
      <c r="H130" s="318">
        <v>693.2166666666667</v>
      </c>
      <c r="I130" s="318">
        <v>743.61666666666679</v>
      </c>
      <c r="J130" s="318">
        <v>755.88333333333344</v>
      </c>
      <c r="K130" s="318">
        <v>768.81666666666683</v>
      </c>
      <c r="L130" s="305">
        <v>742.95</v>
      </c>
      <c r="M130" s="305">
        <v>717.75</v>
      </c>
      <c r="N130" s="320">
        <v>2318250</v>
      </c>
      <c r="O130" s="321">
        <v>6.8403908794788275E-3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151.69999999999999</v>
      </c>
      <c r="E131" s="317">
        <v>153.13333333333335</v>
      </c>
      <c r="F131" s="318">
        <v>149.8666666666667</v>
      </c>
      <c r="G131" s="318">
        <v>148.03333333333336</v>
      </c>
      <c r="H131" s="318">
        <v>144.76666666666671</v>
      </c>
      <c r="I131" s="318">
        <v>154.9666666666667</v>
      </c>
      <c r="J131" s="318">
        <v>158.23333333333335</v>
      </c>
      <c r="K131" s="318">
        <v>160.06666666666669</v>
      </c>
      <c r="L131" s="305">
        <v>156.4</v>
      </c>
      <c r="M131" s="305">
        <v>151.30000000000001</v>
      </c>
      <c r="N131" s="320">
        <v>117288000</v>
      </c>
      <c r="O131" s="321">
        <v>3.7111706501843651E-2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19146.3</v>
      </c>
      <c r="E132" s="317">
        <v>19043.366666666665</v>
      </c>
      <c r="F132" s="318">
        <v>18842.533333333329</v>
      </c>
      <c r="G132" s="318">
        <v>18538.766666666663</v>
      </c>
      <c r="H132" s="318">
        <v>18337.933333333327</v>
      </c>
      <c r="I132" s="318">
        <v>19347.133333333331</v>
      </c>
      <c r="J132" s="318">
        <v>19547.966666666667</v>
      </c>
      <c r="K132" s="318">
        <v>19851.733333333334</v>
      </c>
      <c r="L132" s="305">
        <v>19244.2</v>
      </c>
      <c r="M132" s="305">
        <v>18739.599999999999</v>
      </c>
      <c r="N132" s="320">
        <v>144900</v>
      </c>
      <c r="O132" s="321">
        <v>-3.0444964871194378E-2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1020.5</v>
      </c>
      <c r="E133" s="317">
        <v>1024.1499999999999</v>
      </c>
      <c r="F133" s="318">
        <v>1010.3499999999997</v>
      </c>
      <c r="G133" s="318">
        <v>1000.1999999999998</v>
      </c>
      <c r="H133" s="318">
        <v>986.39999999999964</v>
      </c>
      <c r="I133" s="318">
        <v>1034.2999999999997</v>
      </c>
      <c r="J133" s="318">
        <v>1048.0999999999999</v>
      </c>
      <c r="K133" s="318">
        <v>1058.2499999999998</v>
      </c>
      <c r="L133" s="305">
        <v>1037.95</v>
      </c>
      <c r="M133" s="305">
        <v>1014</v>
      </c>
      <c r="N133" s="320">
        <v>2063050</v>
      </c>
      <c r="O133" s="321">
        <v>2.3744541484716157E-2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3371.65</v>
      </c>
      <c r="E134" s="317">
        <v>3393.5833333333335</v>
      </c>
      <c r="F134" s="318">
        <v>3328.166666666667</v>
      </c>
      <c r="G134" s="318">
        <v>3284.6833333333334</v>
      </c>
      <c r="H134" s="318">
        <v>3219.2666666666669</v>
      </c>
      <c r="I134" s="318">
        <v>3437.0666666666671</v>
      </c>
      <c r="J134" s="318">
        <v>3502.483333333334</v>
      </c>
      <c r="K134" s="318">
        <v>3545.9666666666672</v>
      </c>
      <c r="L134" s="305">
        <v>3459</v>
      </c>
      <c r="M134" s="305">
        <v>3350.1</v>
      </c>
      <c r="N134" s="320">
        <v>595750</v>
      </c>
      <c r="O134" s="321">
        <v>2.9461279461279462E-3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574.25</v>
      </c>
      <c r="E135" s="317">
        <v>579.38333333333333</v>
      </c>
      <c r="F135" s="318">
        <v>563.06666666666661</v>
      </c>
      <c r="G135" s="318">
        <v>551.88333333333333</v>
      </c>
      <c r="H135" s="318">
        <v>535.56666666666661</v>
      </c>
      <c r="I135" s="318">
        <v>590.56666666666661</v>
      </c>
      <c r="J135" s="318">
        <v>606.88333333333344</v>
      </c>
      <c r="K135" s="318">
        <v>618.06666666666661</v>
      </c>
      <c r="L135" s="305">
        <v>595.70000000000005</v>
      </c>
      <c r="M135" s="305">
        <v>568.20000000000005</v>
      </c>
      <c r="N135" s="320">
        <v>3143750</v>
      </c>
      <c r="O135" s="321">
        <v>2.0963237204468695E-2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464.6</v>
      </c>
      <c r="E136" s="317">
        <v>461.15000000000003</v>
      </c>
      <c r="F136" s="318">
        <v>455.90000000000009</v>
      </c>
      <c r="G136" s="318">
        <v>447.20000000000005</v>
      </c>
      <c r="H136" s="318">
        <v>441.9500000000001</v>
      </c>
      <c r="I136" s="318">
        <v>469.85000000000008</v>
      </c>
      <c r="J136" s="318">
        <v>475.09999999999997</v>
      </c>
      <c r="K136" s="318">
        <v>483.80000000000007</v>
      </c>
      <c r="L136" s="305">
        <v>466.4</v>
      </c>
      <c r="M136" s="305">
        <v>452.45</v>
      </c>
      <c r="N136" s="320">
        <v>41717450</v>
      </c>
      <c r="O136" s="321">
        <v>-8.1950161843842972E-3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384.45</v>
      </c>
      <c r="E137" s="317">
        <v>385.18333333333339</v>
      </c>
      <c r="F137" s="318">
        <v>378.36666666666679</v>
      </c>
      <c r="G137" s="318">
        <v>372.28333333333342</v>
      </c>
      <c r="H137" s="318">
        <v>365.46666666666681</v>
      </c>
      <c r="I137" s="318">
        <v>391.26666666666677</v>
      </c>
      <c r="J137" s="318">
        <v>398.08333333333337</v>
      </c>
      <c r="K137" s="318">
        <v>404.16666666666674</v>
      </c>
      <c r="L137" s="305">
        <v>392</v>
      </c>
      <c r="M137" s="305">
        <v>379.1</v>
      </c>
      <c r="N137" s="320">
        <v>3774300</v>
      </c>
      <c r="O137" s="321">
        <v>-2.5710524277859522E-2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282.85000000000002</v>
      </c>
      <c r="E138" s="317">
        <v>283.41666666666669</v>
      </c>
      <c r="F138" s="318">
        <v>279.68333333333339</v>
      </c>
      <c r="G138" s="318">
        <v>276.51666666666671</v>
      </c>
      <c r="H138" s="318">
        <v>272.78333333333342</v>
      </c>
      <c r="I138" s="318">
        <v>286.58333333333337</v>
      </c>
      <c r="J138" s="318">
        <v>290.31666666666661</v>
      </c>
      <c r="K138" s="318">
        <v>293.48333333333335</v>
      </c>
      <c r="L138" s="305">
        <v>287.14999999999998</v>
      </c>
      <c r="M138" s="305">
        <v>280.25</v>
      </c>
      <c r="N138" s="320">
        <v>1948200</v>
      </c>
      <c r="O138" s="321">
        <v>-1.2919896640826873E-2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359.5</v>
      </c>
      <c r="E139" s="317">
        <v>360.48333333333329</v>
      </c>
      <c r="F139" s="318">
        <v>354.16666666666657</v>
      </c>
      <c r="G139" s="318">
        <v>348.83333333333326</v>
      </c>
      <c r="H139" s="318">
        <v>342.51666666666654</v>
      </c>
      <c r="I139" s="318">
        <v>365.81666666666661</v>
      </c>
      <c r="J139" s="318">
        <v>372.13333333333333</v>
      </c>
      <c r="K139" s="318">
        <v>377.46666666666664</v>
      </c>
      <c r="L139" s="305">
        <v>366.8</v>
      </c>
      <c r="M139" s="305">
        <v>355.15</v>
      </c>
      <c r="N139" s="320">
        <v>9911700</v>
      </c>
      <c r="O139" s="321">
        <v>-4.4259307472012496E-2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84</v>
      </c>
      <c r="E140" s="317">
        <v>84.05</v>
      </c>
      <c r="F140" s="318">
        <v>82.8</v>
      </c>
      <c r="G140" s="318">
        <v>81.599999999999994</v>
      </c>
      <c r="H140" s="318">
        <v>80.349999999999994</v>
      </c>
      <c r="I140" s="318">
        <v>85.25</v>
      </c>
      <c r="J140" s="318">
        <v>86.5</v>
      </c>
      <c r="K140" s="318">
        <v>87.7</v>
      </c>
      <c r="L140" s="305">
        <v>85.3</v>
      </c>
      <c r="M140" s="305">
        <v>82.85</v>
      </c>
      <c r="N140" s="320">
        <v>66859800</v>
      </c>
      <c r="O140" s="321">
        <v>1.6050793573603877E-2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32.65</v>
      </c>
      <c r="E141" s="317">
        <v>32.916666666666664</v>
      </c>
      <c r="F141" s="318">
        <v>32.18333333333333</v>
      </c>
      <c r="G141" s="318">
        <v>31.716666666666669</v>
      </c>
      <c r="H141" s="318">
        <v>30.983333333333334</v>
      </c>
      <c r="I141" s="318">
        <v>33.383333333333326</v>
      </c>
      <c r="J141" s="318">
        <v>34.11666666666666</v>
      </c>
      <c r="K141" s="318">
        <v>34.583333333333321</v>
      </c>
      <c r="L141" s="305">
        <v>33.65</v>
      </c>
      <c r="M141" s="305">
        <v>32.450000000000003</v>
      </c>
      <c r="N141" s="320">
        <v>62172000</v>
      </c>
      <c r="O141" s="321">
        <v>2.6525001857493128E-2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284.10000000000002</v>
      </c>
      <c r="E142" s="317">
        <v>282.86666666666673</v>
      </c>
      <c r="F142" s="318">
        <v>279.68333333333345</v>
      </c>
      <c r="G142" s="318">
        <v>275.26666666666671</v>
      </c>
      <c r="H142" s="318">
        <v>272.08333333333343</v>
      </c>
      <c r="I142" s="318">
        <v>287.28333333333347</v>
      </c>
      <c r="J142" s="318">
        <v>290.46666666666675</v>
      </c>
      <c r="K142" s="318">
        <v>294.8833333333335</v>
      </c>
      <c r="L142" s="305">
        <v>286.05</v>
      </c>
      <c r="M142" s="305">
        <v>278.45</v>
      </c>
      <c r="N142" s="320">
        <v>22662700</v>
      </c>
      <c r="O142" s="321">
        <v>4.895626012497107E-2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1983.35</v>
      </c>
      <c r="E143" s="317">
        <v>1969.75</v>
      </c>
      <c r="F143" s="318">
        <v>1949.65</v>
      </c>
      <c r="G143" s="318">
        <v>1915.95</v>
      </c>
      <c r="H143" s="318">
        <v>1895.8500000000001</v>
      </c>
      <c r="I143" s="318">
        <v>2003.45</v>
      </c>
      <c r="J143" s="318">
        <v>2023.55</v>
      </c>
      <c r="K143" s="318">
        <v>2057.25</v>
      </c>
      <c r="L143" s="305">
        <v>1989.85</v>
      </c>
      <c r="M143" s="305">
        <v>1936.05</v>
      </c>
      <c r="N143" s="320">
        <v>14173600</v>
      </c>
      <c r="O143" s="321">
        <v>-1.2519768972988791E-2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518.45000000000005</v>
      </c>
      <c r="E144" s="317">
        <v>516.73333333333335</v>
      </c>
      <c r="F144" s="318">
        <v>511.91666666666674</v>
      </c>
      <c r="G144" s="318">
        <v>505.38333333333338</v>
      </c>
      <c r="H144" s="318">
        <v>500.56666666666678</v>
      </c>
      <c r="I144" s="318">
        <v>523.26666666666665</v>
      </c>
      <c r="J144" s="318">
        <v>528.08333333333326</v>
      </c>
      <c r="K144" s="318">
        <v>534.61666666666667</v>
      </c>
      <c r="L144" s="305">
        <v>521.54999999999995</v>
      </c>
      <c r="M144" s="305">
        <v>510.2</v>
      </c>
      <c r="N144" s="320">
        <v>15578400</v>
      </c>
      <c r="O144" s="321">
        <v>1.7079285490441867E-2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848.25</v>
      </c>
      <c r="E145" s="317">
        <v>850.4</v>
      </c>
      <c r="F145" s="318">
        <v>839.84999999999991</v>
      </c>
      <c r="G145" s="318">
        <v>831.44999999999993</v>
      </c>
      <c r="H145" s="318">
        <v>820.89999999999986</v>
      </c>
      <c r="I145" s="318">
        <v>858.8</v>
      </c>
      <c r="J145" s="318">
        <v>869.34999999999991</v>
      </c>
      <c r="K145" s="318">
        <v>877.75</v>
      </c>
      <c r="L145" s="305">
        <v>860.95</v>
      </c>
      <c r="M145" s="305">
        <v>842</v>
      </c>
      <c r="N145" s="320">
        <v>7818750</v>
      </c>
      <c r="O145" s="321">
        <v>-1.3904653802497162E-2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2606.8000000000002</v>
      </c>
      <c r="E146" s="317">
        <v>2595.35</v>
      </c>
      <c r="F146" s="318">
        <v>2571.25</v>
      </c>
      <c r="G146" s="318">
        <v>2535.7000000000003</v>
      </c>
      <c r="H146" s="318">
        <v>2511.6000000000004</v>
      </c>
      <c r="I146" s="318">
        <v>2630.8999999999996</v>
      </c>
      <c r="J146" s="318">
        <v>2654.9999999999991</v>
      </c>
      <c r="K146" s="318">
        <v>2690.5499999999993</v>
      </c>
      <c r="L146" s="305">
        <v>2619.4499999999998</v>
      </c>
      <c r="M146" s="305">
        <v>2559.8000000000002</v>
      </c>
      <c r="N146" s="320">
        <v>856500</v>
      </c>
      <c r="O146" s="321">
        <v>-1.1661807580174927E-3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301.39999999999998</v>
      </c>
      <c r="E147" s="317">
        <v>302.65000000000003</v>
      </c>
      <c r="F147" s="318">
        <v>297.80000000000007</v>
      </c>
      <c r="G147" s="318">
        <v>294.20000000000005</v>
      </c>
      <c r="H147" s="318">
        <v>289.35000000000008</v>
      </c>
      <c r="I147" s="318">
        <v>306.25000000000006</v>
      </c>
      <c r="J147" s="318">
        <v>311.10000000000008</v>
      </c>
      <c r="K147" s="318">
        <v>314.70000000000005</v>
      </c>
      <c r="L147" s="305">
        <v>307.5</v>
      </c>
      <c r="M147" s="305">
        <v>299.05</v>
      </c>
      <c r="N147" s="320">
        <v>2619000</v>
      </c>
      <c r="O147" s="321">
        <v>-3.3222591362126248E-2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314.95</v>
      </c>
      <c r="E148" s="317">
        <v>317.33333333333331</v>
      </c>
      <c r="F148" s="318">
        <v>308.41666666666663</v>
      </c>
      <c r="G148" s="318">
        <v>301.88333333333333</v>
      </c>
      <c r="H148" s="318">
        <v>292.96666666666664</v>
      </c>
      <c r="I148" s="318">
        <v>323.86666666666662</v>
      </c>
      <c r="J148" s="318">
        <v>332.78333333333325</v>
      </c>
      <c r="K148" s="318">
        <v>339.31666666666661</v>
      </c>
      <c r="L148" s="305">
        <v>326.25</v>
      </c>
      <c r="M148" s="305">
        <v>310.8</v>
      </c>
      <c r="N148" s="320">
        <v>4467150</v>
      </c>
      <c r="O148" s="321">
        <v>-3.0471725754468208E-2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924.9</v>
      </c>
      <c r="E149" s="317">
        <v>905.83333333333337</v>
      </c>
      <c r="F149" s="318">
        <v>880.76666666666677</v>
      </c>
      <c r="G149" s="318">
        <v>836.63333333333344</v>
      </c>
      <c r="H149" s="318">
        <v>811.56666666666683</v>
      </c>
      <c r="I149" s="318">
        <v>949.9666666666667</v>
      </c>
      <c r="J149" s="318">
        <v>975.0333333333333</v>
      </c>
      <c r="K149" s="318">
        <v>1019.1666666666666</v>
      </c>
      <c r="L149" s="305">
        <v>930.9</v>
      </c>
      <c r="M149" s="305">
        <v>861.7</v>
      </c>
      <c r="N149" s="320">
        <v>1120700</v>
      </c>
      <c r="O149" s="321">
        <v>1.1370814908401769E-2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155.55000000000001</v>
      </c>
      <c r="E150" s="317">
        <v>157.75</v>
      </c>
      <c r="F150" s="318">
        <v>152.30000000000001</v>
      </c>
      <c r="G150" s="318">
        <v>149.05000000000001</v>
      </c>
      <c r="H150" s="318">
        <v>143.60000000000002</v>
      </c>
      <c r="I150" s="318">
        <v>161</v>
      </c>
      <c r="J150" s="318">
        <v>166.45</v>
      </c>
      <c r="K150" s="318">
        <v>169.7</v>
      </c>
      <c r="L150" s="305">
        <v>163.19999999999999</v>
      </c>
      <c r="M150" s="305">
        <v>154.5</v>
      </c>
      <c r="N150" s="320">
        <v>5095100</v>
      </c>
      <c r="O150" s="321">
        <v>3.212802592930214E-2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3557.7</v>
      </c>
      <c r="E151" s="317">
        <v>3540.9</v>
      </c>
      <c r="F151" s="318">
        <v>3506.9</v>
      </c>
      <c r="G151" s="318">
        <v>3456.1</v>
      </c>
      <c r="H151" s="318">
        <v>3422.1</v>
      </c>
      <c r="I151" s="318">
        <v>3591.7000000000003</v>
      </c>
      <c r="J151" s="318">
        <v>3625.7000000000003</v>
      </c>
      <c r="K151" s="318">
        <v>3676.5000000000005</v>
      </c>
      <c r="L151" s="305">
        <v>3574.9</v>
      </c>
      <c r="M151" s="305">
        <v>3490.1</v>
      </c>
      <c r="N151" s="320">
        <v>2347000</v>
      </c>
      <c r="O151" s="321">
        <v>-2.4603108636023607E-2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367.45</v>
      </c>
      <c r="E152" s="317">
        <v>365.05</v>
      </c>
      <c r="F152" s="318">
        <v>359.1</v>
      </c>
      <c r="G152" s="318">
        <v>350.75</v>
      </c>
      <c r="H152" s="318">
        <v>344.8</v>
      </c>
      <c r="I152" s="318">
        <v>373.40000000000003</v>
      </c>
      <c r="J152" s="318">
        <v>379.34999999999997</v>
      </c>
      <c r="K152" s="318">
        <v>387.70000000000005</v>
      </c>
      <c r="L152" s="305">
        <v>371</v>
      </c>
      <c r="M152" s="305">
        <v>356.7</v>
      </c>
      <c r="N152" s="320">
        <v>19689800</v>
      </c>
      <c r="O152" s="321">
        <v>4.9177008456377985E-2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90.15</v>
      </c>
      <c r="E153" s="317">
        <v>90.033333333333346</v>
      </c>
      <c r="F153" s="318">
        <v>88.316666666666691</v>
      </c>
      <c r="G153" s="318">
        <v>86.483333333333348</v>
      </c>
      <c r="H153" s="318">
        <v>84.766666666666694</v>
      </c>
      <c r="I153" s="318">
        <v>91.866666666666688</v>
      </c>
      <c r="J153" s="318">
        <v>93.583333333333357</v>
      </c>
      <c r="K153" s="318">
        <v>95.416666666666686</v>
      </c>
      <c r="L153" s="305">
        <v>91.75</v>
      </c>
      <c r="M153" s="305">
        <v>88.2</v>
      </c>
      <c r="N153" s="320">
        <v>107875800</v>
      </c>
      <c r="O153" s="321">
        <v>1.0980833913598446E-2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461.2</v>
      </c>
      <c r="E154" s="317">
        <v>459.89999999999992</v>
      </c>
      <c r="F154" s="318">
        <v>453.39999999999986</v>
      </c>
      <c r="G154" s="318">
        <v>445.59999999999997</v>
      </c>
      <c r="H154" s="318">
        <v>439.09999999999991</v>
      </c>
      <c r="I154" s="318">
        <v>467.69999999999982</v>
      </c>
      <c r="J154" s="318">
        <v>474.19999999999993</v>
      </c>
      <c r="K154" s="318">
        <v>481.99999999999977</v>
      </c>
      <c r="L154" s="305">
        <v>466.4</v>
      </c>
      <c r="M154" s="305">
        <v>452.1</v>
      </c>
      <c r="N154" s="320">
        <v>3800000</v>
      </c>
      <c r="O154" s="321">
        <v>-1.9607843137254902E-2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188.25</v>
      </c>
      <c r="E155" s="317">
        <v>187.53333333333333</v>
      </c>
      <c r="F155" s="318">
        <v>183.81666666666666</v>
      </c>
      <c r="G155" s="318">
        <v>179.38333333333333</v>
      </c>
      <c r="H155" s="318">
        <v>175.66666666666666</v>
      </c>
      <c r="I155" s="318">
        <v>191.96666666666667</v>
      </c>
      <c r="J155" s="318">
        <v>195.68333333333331</v>
      </c>
      <c r="K155" s="318">
        <v>200.11666666666667</v>
      </c>
      <c r="L155" s="305">
        <v>191.25</v>
      </c>
      <c r="M155" s="305">
        <v>183.1</v>
      </c>
      <c r="N155" s="320">
        <v>25788800</v>
      </c>
      <c r="O155" s="321">
        <v>2.6101349630761394E-2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</v>
      </c>
      <c r="E156" s="317">
        <v>27.183333333333334</v>
      </c>
      <c r="F156" s="318">
        <v>26.716666666666669</v>
      </c>
      <c r="G156" s="318">
        <v>26.433333333333334</v>
      </c>
      <c r="H156" s="318">
        <v>25.966666666666669</v>
      </c>
      <c r="I156" s="318">
        <v>27.466666666666669</v>
      </c>
      <c r="J156" s="318">
        <v>27.93333333333333</v>
      </c>
      <c r="K156" s="318">
        <v>28.216666666666669</v>
      </c>
      <c r="L156" s="305">
        <v>27.65</v>
      </c>
      <c r="M156" s="305">
        <v>26.9</v>
      </c>
      <c r="N156" s="320">
        <v>22228800</v>
      </c>
      <c r="O156" s="321">
        <v>-5.357811914574747E-2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153.44999999999999</v>
      </c>
      <c r="E157" s="317">
        <v>155.08333333333334</v>
      </c>
      <c r="F157" s="318">
        <v>150.36666666666667</v>
      </c>
      <c r="G157" s="318">
        <v>147.28333333333333</v>
      </c>
      <c r="H157" s="318">
        <v>142.56666666666666</v>
      </c>
      <c r="I157" s="318">
        <v>158.16666666666669</v>
      </c>
      <c r="J157" s="318">
        <v>162.88333333333333</v>
      </c>
      <c r="K157" s="318">
        <v>165.9666666666667</v>
      </c>
      <c r="L157" s="305">
        <v>159.80000000000001</v>
      </c>
      <c r="M157" s="305">
        <v>152</v>
      </c>
      <c r="N157" s="320">
        <v>26196700</v>
      </c>
      <c r="O157" s="321">
        <v>5.9249531533192021E-3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C20" sqref="C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43973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5"/>
      <c r="L8" s="283"/>
      <c r="M8" s="283"/>
    </row>
    <row r="9" spans="1:15" ht="36" customHeight="1">
      <c r="A9" s="514"/>
      <c r="B9" s="516"/>
      <c r="C9" s="521" t="s">
        <v>23</v>
      </c>
      <c r="D9" s="52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9106.25</v>
      </c>
      <c r="D10" s="304">
        <v>9113.6333333333332</v>
      </c>
      <c r="E10" s="304">
        <v>9048.7166666666672</v>
      </c>
      <c r="F10" s="304">
        <v>8991.1833333333343</v>
      </c>
      <c r="G10" s="304">
        <v>8926.2666666666682</v>
      </c>
      <c r="H10" s="304">
        <v>9171.1666666666661</v>
      </c>
      <c r="I10" s="304">
        <v>9236.0833333333339</v>
      </c>
      <c r="J10" s="304">
        <v>9293.616666666665</v>
      </c>
      <c r="K10" s="303">
        <v>9178.5499999999993</v>
      </c>
      <c r="L10" s="303">
        <v>9056.1</v>
      </c>
      <c r="M10" s="308"/>
    </row>
    <row r="11" spans="1:15">
      <c r="A11" s="302">
        <v>2</v>
      </c>
      <c r="B11" s="278" t="s">
        <v>221</v>
      </c>
      <c r="C11" s="305">
        <v>17735.099999999999</v>
      </c>
      <c r="D11" s="280">
        <v>17864.783333333336</v>
      </c>
      <c r="E11" s="280">
        <v>17528.866666666672</v>
      </c>
      <c r="F11" s="280">
        <v>17322.633333333335</v>
      </c>
      <c r="G11" s="280">
        <v>16986.716666666671</v>
      </c>
      <c r="H11" s="280">
        <v>18071.016666666674</v>
      </c>
      <c r="I11" s="280">
        <v>18406.933333333338</v>
      </c>
      <c r="J11" s="280">
        <v>18613.166666666675</v>
      </c>
      <c r="K11" s="305">
        <v>18200.7</v>
      </c>
      <c r="L11" s="305">
        <v>17658.55</v>
      </c>
      <c r="M11" s="308"/>
    </row>
    <row r="12" spans="1:15">
      <c r="A12" s="302">
        <v>3</v>
      </c>
      <c r="B12" s="286" t="s">
        <v>222</v>
      </c>
      <c r="C12" s="305">
        <v>1318.7</v>
      </c>
      <c r="D12" s="280">
        <v>1320.1000000000001</v>
      </c>
      <c r="E12" s="280">
        <v>1310.8500000000004</v>
      </c>
      <c r="F12" s="280">
        <v>1303.0000000000002</v>
      </c>
      <c r="G12" s="280">
        <v>1293.7500000000005</v>
      </c>
      <c r="H12" s="280">
        <v>1327.9500000000003</v>
      </c>
      <c r="I12" s="280">
        <v>1337.1999999999998</v>
      </c>
      <c r="J12" s="280">
        <v>1345.0500000000002</v>
      </c>
      <c r="K12" s="305">
        <v>1329.35</v>
      </c>
      <c r="L12" s="305">
        <v>1312.25</v>
      </c>
      <c r="M12" s="308"/>
    </row>
    <row r="13" spans="1:15">
      <c r="A13" s="302">
        <v>4</v>
      </c>
      <c r="B13" s="278" t="s">
        <v>223</v>
      </c>
      <c r="C13" s="305">
        <v>2725.45</v>
      </c>
      <c r="D13" s="280">
        <v>2724.4166666666665</v>
      </c>
      <c r="E13" s="280">
        <v>2709.583333333333</v>
      </c>
      <c r="F13" s="280">
        <v>2693.7166666666667</v>
      </c>
      <c r="G13" s="280">
        <v>2678.8833333333332</v>
      </c>
      <c r="H13" s="280">
        <v>2740.2833333333328</v>
      </c>
      <c r="I13" s="280">
        <v>2755.1166666666659</v>
      </c>
      <c r="J13" s="280">
        <v>2770.9833333333327</v>
      </c>
      <c r="K13" s="305">
        <v>2739.25</v>
      </c>
      <c r="L13" s="305">
        <v>2708.55</v>
      </c>
      <c r="M13" s="308"/>
    </row>
    <row r="14" spans="1:15">
      <c r="A14" s="302">
        <v>5</v>
      </c>
      <c r="B14" s="278" t="s">
        <v>224</v>
      </c>
      <c r="C14" s="305">
        <v>13647.9</v>
      </c>
      <c r="D14" s="280">
        <v>13616.133333333333</v>
      </c>
      <c r="E14" s="280">
        <v>13500.266666666666</v>
      </c>
      <c r="F14" s="280">
        <v>13352.633333333333</v>
      </c>
      <c r="G14" s="280">
        <v>13236.766666666666</v>
      </c>
      <c r="H14" s="280">
        <v>13763.766666666666</v>
      </c>
      <c r="I14" s="280">
        <v>13879.633333333331</v>
      </c>
      <c r="J14" s="280">
        <v>14027.266666666666</v>
      </c>
      <c r="K14" s="305">
        <v>13732</v>
      </c>
      <c r="L14" s="305">
        <v>13468.5</v>
      </c>
      <c r="M14" s="308"/>
    </row>
    <row r="15" spans="1:15">
      <c r="A15" s="302">
        <v>6</v>
      </c>
      <c r="B15" s="278" t="s">
        <v>225</v>
      </c>
      <c r="C15" s="305">
        <v>2224.4</v>
      </c>
      <c r="D15" s="280">
        <v>2221.3666666666668</v>
      </c>
      <c r="E15" s="280">
        <v>2207.5333333333338</v>
      </c>
      <c r="F15" s="280">
        <v>2190.666666666667</v>
      </c>
      <c r="G15" s="280">
        <v>2176.8333333333339</v>
      </c>
      <c r="H15" s="280">
        <v>2238.2333333333336</v>
      </c>
      <c r="I15" s="280">
        <v>2252.0666666666666</v>
      </c>
      <c r="J15" s="280">
        <v>2268.9333333333334</v>
      </c>
      <c r="K15" s="305">
        <v>2235.1999999999998</v>
      </c>
      <c r="L15" s="305">
        <v>2204.5</v>
      </c>
      <c r="M15" s="308"/>
    </row>
    <row r="16" spans="1:15">
      <c r="A16" s="302">
        <v>7</v>
      </c>
      <c r="B16" s="278" t="s">
        <v>226</v>
      </c>
      <c r="C16" s="305">
        <v>3529.15</v>
      </c>
      <c r="D16" s="280">
        <v>3536.8833333333332</v>
      </c>
      <c r="E16" s="280">
        <v>3505.0166666666664</v>
      </c>
      <c r="F16" s="280">
        <v>3480.8833333333332</v>
      </c>
      <c r="G16" s="280">
        <v>3449.0166666666664</v>
      </c>
      <c r="H16" s="280">
        <v>3561.0166666666664</v>
      </c>
      <c r="I16" s="280">
        <v>3592.8833333333332</v>
      </c>
      <c r="J16" s="280">
        <v>3617.0166666666664</v>
      </c>
      <c r="K16" s="305">
        <v>3568.75</v>
      </c>
      <c r="L16" s="305">
        <v>3512.75</v>
      </c>
      <c r="M16" s="308"/>
    </row>
    <row r="17" spans="1:13">
      <c r="A17" s="302">
        <v>8</v>
      </c>
      <c r="B17" s="278" t="s">
        <v>39</v>
      </c>
      <c r="C17" s="278">
        <v>1187.5999999999999</v>
      </c>
      <c r="D17" s="280">
        <v>1186.1166666666666</v>
      </c>
      <c r="E17" s="280">
        <v>1171.4833333333331</v>
      </c>
      <c r="F17" s="280">
        <v>1155.3666666666666</v>
      </c>
      <c r="G17" s="280">
        <v>1140.7333333333331</v>
      </c>
      <c r="H17" s="280">
        <v>1202.2333333333331</v>
      </c>
      <c r="I17" s="280">
        <v>1216.8666666666668</v>
      </c>
      <c r="J17" s="280">
        <v>1232.9833333333331</v>
      </c>
      <c r="K17" s="278">
        <v>1200.75</v>
      </c>
      <c r="L17" s="278">
        <v>1170</v>
      </c>
      <c r="M17" s="278">
        <v>10.094429999999999</v>
      </c>
    </row>
    <row r="18" spans="1:13">
      <c r="A18" s="302">
        <v>9</v>
      </c>
      <c r="B18" s="278" t="s">
        <v>227</v>
      </c>
      <c r="C18" s="278">
        <v>420.9</v>
      </c>
      <c r="D18" s="280">
        <v>415.43333333333334</v>
      </c>
      <c r="E18" s="280">
        <v>409.11666666666667</v>
      </c>
      <c r="F18" s="280">
        <v>397.33333333333331</v>
      </c>
      <c r="G18" s="280">
        <v>391.01666666666665</v>
      </c>
      <c r="H18" s="280">
        <v>427.2166666666667</v>
      </c>
      <c r="I18" s="280">
        <v>433.53333333333342</v>
      </c>
      <c r="J18" s="280">
        <v>445.31666666666672</v>
      </c>
      <c r="K18" s="278">
        <v>421.75</v>
      </c>
      <c r="L18" s="278">
        <v>403.65</v>
      </c>
      <c r="M18" s="278">
        <v>7.2527100000000004</v>
      </c>
    </row>
    <row r="19" spans="1:13">
      <c r="A19" s="302">
        <v>10</v>
      </c>
      <c r="B19" s="278" t="s">
        <v>42</v>
      </c>
      <c r="C19" s="278">
        <v>317.14999999999998</v>
      </c>
      <c r="D19" s="280">
        <v>318.23333333333329</v>
      </c>
      <c r="E19" s="280">
        <v>314.31666666666661</v>
      </c>
      <c r="F19" s="280">
        <v>311.48333333333329</v>
      </c>
      <c r="G19" s="280">
        <v>307.56666666666661</v>
      </c>
      <c r="H19" s="280">
        <v>321.06666666666661</v>
      </c>
      <c r="I19" s="280">
        <v>324.98333333333323</v>
      </c>
      <c r="J19" s="280">
        <v>327.81666666666661</v>
      </c>
      <c r="K19" s="278">
        <v>322.14999999999998</v>
      </c>
      <c r="L19" s="278">
        <v>315.39999999999998</v>
      </c>
      <c r="M19" s="278">
        <v>46.025680000000001</v>
      </c>
    </row>
    <row r="20" spans="1:13">
      <c r="A20" s="302">
        <v>11</v>
      </c>
      <c r="B20" s="278" t="s">
        <v>44</v>
      </c>
      <c r="C20" s="278">
        <v>34.25</v>
      </c>
      <c r="D20" s="280">
        <v>34.116666666666667</v>
      </c>
      <c r="E20" s="280">
        <v>33.333333333333336</v>
      </c>
      <c r="F20" s="280">
        <v>32.416666666666671</v>
      </c>
      <c r="G20" s="280">
        <v>31.63333333333334</v>
      </c>
      <c r="H20" s="280">
        <v>35.033333333333331</v>
      </c>
      <c r="I20" s="280">
        <v>35.816666666666663</v>
      </c>
      <c r="J20" s="280">
        <v>36.733333333333327</v>
      </c>
      <c r="K20" s="278">
        <v>34.9</v>
      </c>
      <c r="L20" s="278">
        <v>33.200000000000003</v>
      </c>
      <c r="M20" s="278">
        <v>237.95462000000001</v>
      </c>
    </row>
    <row r="21" spans="1:13">
      <c r="A21" s="302">
        <v>12</v>
      </c>
      <c r="B21" s="278" t="s">
        <v>228</v>
      </c>
      <c r="C21" s="278">
        <v>43.2</v>
      </c>
      <c r="D21" s="280">
        <v>43.616666666666667</v>
      </c>
      <c r="E21" s="280">
        <v>42.333333333333336</v>
      </c>
      <c r="F21" s="280">
        <v>41.466666666666669</v>
      </c>
      <c r="G21" s="280">
        <v>40.183333333333337</v>
      </c>
      <c r="H21" s="280">
        <v>44.483333333333334</v>
      </c>
      <c r="I21" s="280">
        <v>45.766666666666666</v>
      </c>
      <c r="J21" s="280">
        <v>46.633333333333333</v>
      </c>
      <c r="K21" s="278">
        <v>44.9</v>
      </c>
      <c r="L21" s="278">
        <v>42.75</v>
      </c>
      <c r="M21" s="278">
        <v>30.518039999999999</v>
      </c>
    </row>
    <row r="22" spans="1:13">
      <c r="A22" s="302">
        <v>13</v>
      </c>
      <c r="B22" s="278" t="s">
        <v>229</v>
      </c>
      <c r="C22" s="278">
        <v>112.1</v>
      </c>
      <c r="D22" s="280">
        <v>109.51666666666667</v>
      </c>
      <c r="E22" s="280">
        <v>105.63333333333333</v>
      </c>
      <c r="F22" s="280">
        <v>99.166666666666657</v>
      </c>
      <c r="G22" s="280">
        <v>95.283333333333317</v>
      </c>
      <c r="H22" s="280">
        <v>115.98333333333333</v>
      </c>
      <c r="I22" s="280">
        <v>119.86666666666669</v>
      </c>
      <c r="J22" s="280">
        <v>126.33333333333334</v>
      </c>
      <c r="K22" s="278">
        <v>113.4</v>
      </c>
      <c r="L22" s="278">
        <v>103.05</v>
      </c>
      <c r="M22" s="278">
        <v>42.392400000000002</v>
      </c>
    </row>
    <row r="23" spans="1:13">
      <c r="A23" s="302">
        <v>14</v>
      </c>
      <c r="B23" s="278" t="s">
        <v>230</v>
      </c>
      <c r="C23" s="278">
        <v>1487.4</v>
      </c>
      <c r="D23" s="280">
        <v>1508.8</v>
      </c>
      <c r="E23" s="280">
        <v>1445.6</v>
      </c>
      <c r="F23" s="280">
        <v>1403.8</v>
      </c>
      <c r="G23" s="280">
        <v>1340.6</v>
      </c>
      <c r="H23" s="280">
        <v>1550.6</v>
      </c>
      <c r="I23" s="280">
        <v>1613.8000000000002</v>
      </c>
      <c r="J23" s="280">
        <v>1655.6</v>
      </c>
      <c r="K23" s="278">
        <v>1572</v>
      </c>
      <c r="L23" s="278">
        <v>1467</v>
      </c>
      <c r="M23" s="278">
        <v>11.53674</v>
      </c>
    </row>
    <row r="24" spans="1:13">
      <c r="A24" s="302">
        <v>15</v>
      </c>
      <c r="B24" s="278" t="s">
        <v>231</v>
      </c>
      <c r="C24" s="278">
        <v>2474.9499999999998</v>
      </c>
      <c r="D24" s="280">
        <v>2469.9500000000003</v>
      </c>
      <c r="E24" s="280">
        <v>2446.9000000000005</v>
      </c>
      <c r="F24" s="280">
        <v>2418.8500000000004</v>
      </c>
      <c r="G24" s="280">
        <v>2395.8000000000006</v>
      </c>
      <c r="H24" s="280">
        <v>2498.0000000000005</v>
      </c>
      <c r="I24" s="280">
        <v>2521.0500000000006</v>
      </c>
      <c r="J24" s="280">
        <v>2549.1000000000004</v>
      </c>
      <c r="K24" s="278">
        <v>2493</v>
      </c>
      <c r="L24" s="278">
        <v>2441.9</v>
      </c>
      <c r="M24" s="278">
        <v>0.40994000000000003</v>
      </c>
    </row>
    <row r="25" spans="1:13">
      <c r="A25" s="302">
        <v>16</v>
      </c>
      <c r="B25" s="278" t="s">
        <v>46</v>
      </c>
      <c r="C25" s="278">
        <v>596.4</v>
      </c>
      <c r="D25" s="280">
        <v>586.16666666666663</v>
      </c>
      <c r="E25" s="280">
        <v>572.73333333333323</v>
      </c>
      <c r="F25" s="280">
        <v>549.06666666666661</v>
      </c>
      <c r="G25" s="280">
        <v>535.63333333333321</v>
      </c>
      <c r="H25" s="280">
        <v>609.83333333333326</v>
      </c>
      <c r="I25" s="280">
        <v>623.26666666666665</v>
      </c>
      <c r="J25" s="280">
        <v>646.93333333333328</v>
      </c>
      <c r="K25" s="278">
        <v>599.6</v>
      </c>
      <c r="L25" s="278">
        <v>562.5</v>
      </c>
      <c r="M25" s="278">
        <v>30.828209999999999</v>
      </c>
    </row>
    <row r="26" spans="1:13">
      <c r="A26" s="302">
        <v>17</v>
      </c>
      <c r="B26" s="278" t="s">
        <v>47</v>
      </c>
      <c r="C26" s="278">
        <v>181</v>
      </c>
      <c r="D26" s="280">
        <v>180.73333333333335</v>
      </c>
      <c r="E26" s="280">
        <v>177.76666666666671</v>
      </c>
      <c r="F26" s="280">
        <v>174.53333333333336</v>
      </c>
      <c r="G26" s="280">
        <v>171.56666666666672</v>
      </c>
      <c r="H26" s="280">
        <v>183.9666666666667</v>
      </c>
      <c r="I26" s="280">
        <v>186.93333333333334</v>
      </c>
      <c r="J26" s="280">
        <v>190.16666666666669</v>
      </c>
      <c r="K26" s="278">
        <v>183.7</v>
      </c>
      <c r="L26" s="278">
        <v>177.5</v>
      </c>
      <c r="M26" s="278">
        <v>50.974159999999998</v>
      </c>
    </row>
    <row r="27" spans="1:13">
      <c r="A27" s="302">
        <v>18</v>
      </c>
      <c r="B27" s="278" t="s">
        <v>48</v>
      </c>
      <c r="C27" s="278">
        <v>1280.3</v>
      </c>
      <c r="D27" s="280">
        <v>1287.5</v>
      </c>
      <c r="E27" s="280">
        <v>1265</v>
      </c>
      <c r="F27" s="280">
        <v>1249.7</v>
      </c>
      <c r="G27" s="280">
        <v>1227.2</v>
      </c>
      <c r="H27" s="280">
        <v>1302.8</v>
      </c>
      <c r="I27" s="280">
        <v>1325.3</v>
      </c>
      <c r="J27" s="280">
        <v>1340.6</v>
      </c>
      <c r="K27" s="278">
        <v>1310</v>
      </c>
      <c r="L27" s="278">
        <v>1272.2</v>
      </c>
      <c r="M27" s="278">
        <v>6.08962</v>
      </c>
    </row>
    <row r="28" spans="1:13">
      <c r="A28" s="302">
        <v>19</v>
      </c>
      <c r="B28" s="278" t="s">
        <v>49</v>
      </c>
      <c r="C28" s="278">
        <v>91.85</v>
      </c>
      <c r="D28" s="280">
        <v>91.616666666666674</v>
      </c>
      <c r="E28" s="280">
        <v>90.233333333333348</v>
      </c>
      <c r="F28" s="280">
        <v>88.616666666666674</v>
      </c>
      <c r="G28" s="280">
        <v>87.233333333333348</v>
      </c>
      <c r="H28" s="280">
        <v>93.233333333333348</v>
      </c>
      <c r="I28" s="280">
        <v>94.616666666666674</v>
      </c>
      <c r="J28" s="280">
        <v>96.233333333333348</v>
      </c>
      <c r="K28" s="278">
        <v>93</v>
      </c>
      <c r="L28" s="278">
        <v>90</v>
      </c>
      <c r="M28" s="278">
        <v>98.617000000000004</v>
      </c>
    </row>
    <row r="29" spans="1:13">
      <c r="A29" s="302">
        <v>20</v>
      </c>
      <c r="B29" s="278" t="s">
        <v>50</v>
      </c>
      <c r="C29" s="278">
        <v>46.1</v>
      </c>
      <c r="D29" s="280">
        <v>45.216666666666661</v>
      </c>
      <c r="E29" s="280">
        <v>43.933333333333323</v>
      </c>
      <c r="F29" s="280">
        <v>41.766666666666659</v>
      </c>
      <c r="G29" s="280">
        <v>40.48333333333332</v>
      </c>
      <c r="H29" s="280">
        <v>47.383333333333326</v>
      </c>
      <c r="I29" s="280">
        <v>48.666666666666671</v>
      </c>
      <c r="J29" s="280">
        <v>50.833333333333329</v>
      </c>
      <c r="K29" s="278">
        <v>46.5</v>
      </c>
      <c r="L29" s="278">
        <v>43.05</v>
      </c>
      <c r="M29" s="278">
        <v>425.18991999999997</v>
      </c>
    </row>
    <row r="30" spans="1:13">
      <c r="A30" s="302">
        <v>21</v>
      </c>
      <c r="B30" s="278" t="s">
        <v>52</v>
      </c>
      <c r="C30" s="278">
        <v>1574.3</v>
      </c>
      <c r="D30" s="280">
        <v>1552.9333333333334</v>
      </c>
      <c r="E30" s="280">
        <v>1522.3666666666668</v>
      </c>
      <c r="F30" s="280">
        <v>1470.4333333333334</v>
      </c>
      <c r="G30" s="280">
        <v>1439.8666666666668</v>
      </c>
      <c r="H30" s="280">
        <v>1604.8666666666668</v>
      </c>
      <c r="I30" s="280">
        <v>1635.4333333333334</v>
      </c>
      <c r="J30" s="280">
        <v>1687.3666666666668</v>
      </c>
      <c r="K30" s="278">
        <v>1583.5</v>
      </c>
      <c r="L30" s="278">
        <v>1501</v>
      </c>
      <c r="M30" s="278">
        <v>38.460590000000003</v>
      </c>
    </row>
    <row r="31" spans="1:13">
      <c r="A31" s="302">
        <v>22</v>
      </c>
      <c r="B31" s="278" t="s">
        <v>54</v>
      </c>
      <c r="C31" s="278">
        <v>724.35</v>
      </c>
      <c r="D31" s="280">
        <v>717.4666666666667</v>
      </c>
      <c r="E31" s="280">
        <v>707.48333333333335</v>
      </c>
      <c r="F31" s="280">
        <v>690.61666666666667</v>
      </c>
      <c r="G31" s="280">
        <v>680.63333333333333</v>
      </c>
      <c r="H31" s="280">
        <v>734.33333333333337</v>
      </c>
      <c r="I31" s="280">
        <v>744.31666666666672</v>
      </c>
      <c r="J31" s="280">
        <v>761.18333333333339</v>
      </c>
      <c r="K31" s="278">
        <v>727.45</v>
      </c>
      <c r="L31" s="278">
        <v>700.6</v>
      </c>
      <c r="M31" s="278">
        <v>82.642210000000006</v>
      </c>
    </row>
    <row r="32" spans="1:13">
      <c r="A32" s="302">
        <v>23</v>
      </c>
      <c r="B32" s="278" t="s">
        <v>232</v>
      </c>
      <c r="C32" s="278">
        <v>2470.25</v>
      </c>
      <c r="D32" s="280">
        <v>2455.0666666666666</v>
      </c>
      <c r="E32" s="280">
        <v>2390.1833333333334</v>
      </c>
      <c r="F32" s="280">
        <v>2310.1166666666668</v>
      </c>
      <c r="G32" s="280">
        <v>2245.2333333333336</v>
      </c>
      <c r="H32" s="280">
        <v>2535.1333333333332</v>
      </c>
      <c r="I32" s="280">
        <v>2600.0166666666664</v>
      </c>
      <c r="J32" s="280">
        <v>2680.083333333333</v>
      </c>
      <c r="K32" s="278">
        <v>2519.9499999999998</v>
      </c>
      <c r="L32" s="278">
        <v>2375</v>
      </c>
      <c r="M32" s="278">
        <v>3.5911499999999998</v>
      </c>
    </row>
    <row r="33" spans="1:13">
      <c r="A33" s="302">
        <v>24</v>
      </c>
      <c r="B33" s="278" t="s">
        <v>56</v>
      </c>
      <c r="C33" s="278">
        <v>357.2</v>
      </c>
      <c r="D33" s="280">
        <v>360.63333333333338</v>
      </c>
      <c r="E33" s="280">
        <v>352.26666666666677</v>
      </c>
      <c r="F33" s="280">
        <v>347.33333333333337</v>
      </c>
      <c r="G33" s="280">
        <v>338.96666666666675</v>
      </c>
      <c r="H33" s="280">
        <v>365.56666666666678</v>
      </c>
      <c r="I33" s="280">
        <v>373.93333333333345</v>
      </c>
      <c r="J33" s="280">
        <v>378.86666666666679</v>
      </c>
      <c r="K33" s="278">
        <v>369</v>
      </c>
      <c r="L33" s="278">
        <v>355.7</v>
      </c>
      <c r="M33" s="278">
        <v>247.94934000000001</v>
      </c>
    </row>
    <row r="34" spans="1:13">
      <c r="A34" s="302">
        <v>25</v>
      </c>
      <c r="B34" s="278" t="s">
        <v>57</v>
      </c>
      <c r="C34" s="278">
        <v>2640.35</v>
      </c>
      <c r="D34" s="280">
        <v>2661.9333333333329</v>
      </c>
      <c r="E34" s="280">
        <v>2599.6666666666661</v>
      </c>
      <c r="F34" s="280">
        <v>2558.9833333333331</v>
      </c>
      <c r="G34" s="280">
        <v>2496.7166666666662</v>
      </c>
      <c r="H34" s="280">
        <v>2702.6166666666659</v>
      </c>
      <c r="I34" s="280">
        <v>2764.8833333333332</v>
      </c>
      <c r="J34" s="280">
        <v>2805.5666666666657</v>
      </c>
      <c r="K34" s="278">
        <v>2724.2</v>
      </c>
      <c r="L34" s="278">
        <v>2621.25</v>
      </c>
      <c r="M34" s="278">
        <v>34.814309999999999</v>
      </c>
    </row>
    <row r="35" spans="1:13">
      <c r="A35" s="302">
        <v>26</v>
      </c>
      <c r="B35" s="278" t="s">
        <v>60</v>
      </c>
      <c r="C35" s="278">
        <v>1990.2</v>
      </c>
      <c r="D35" s="280">
        <v>2014.0833333333333</v>
      </c>
      <c r="E35" s="280">
        <v>1950.6166666666663</v>
      </c>
      <c r="F35" s="280">
        <v>1911.0333333333331</v>
      </c>
      <c r="G35" s="280">
        <v>1847.5666666666662</v>
      </c>
      <c r="H35" s="280">
        <v>2053.6666666666665</v>
      </c>
      <c r="I35" s="280">
        <v>2117.1333333333332</v>
      </c>
      <c r="J35" s="280">
        <v>2156.7166666666667</v>
      </c>
      <c r="K35" s="278">
        <v>2077.5500000000002</v>
      </c>
      <c r="L35" s="278">
        <v>1974.5</v>
      </c>
      <c r="M35" s="278">
        <v>98.804299999999998</v>
      </c>
    </row>
    <row r="36" spans="1:13">
      <c r="A36" s="302">
        <v>27</v>
      </c>
      <c r="B36" s="278" t="s">
        <v>59</v>
      </c>
      <c r="C36" s="278">
        <v>4539.2</v>
      </c>
      <c r="D36" s="280">
        <v>4598.9666666666662</v>
      </c>
      <c r="E36" s="280">
        <v>4455.2333333333327</v>
      </c>
      <c r="F36" s="280">
        <v>4371.2666666666664</v>
      </c>
      <c r="G36" s="280">
        <v>4227.5333333333328</v>
      </c>
      <c r="H36" s="280">
        <v>4682.9333333333325</v>
      </c>
      <c r="I36" s="280">
        <v>4826.6666666666661</v>
      </c>
      <c r="J36" s="280">
        <v>4910.6333333333323</v>
      </c>
      <c r="K36" s="278">
        <v>4742.7</v>
      </c>
      <c r="L36" s="278">
        <v>4515</v>
      </c>
      <c r="M36" s="278">
        <v>10.926209999999999</v>
      </c>
    </row>
    <row r="37" spans="1:13">
      <c r="A37" s="302">
        <v>28</v>
      </c>
      <c r="B37" s="278" t="s">
        <v>233</v>
      </c>
      <c r="C37" s="278">
        <v>1909.3</v>
      </c>
      <c r="D37" s="280">
        <v>1938.4333333333334</v>
      </c>
      <c r="E37" s="280">
        <v>1851.8666666666668</v>
      </c>
      <c r="F37" s="280">
        <v>1794.4333333333334</v>
      </c>
      <c r="G37" s="280">
        <v>1707.8666666666668</v>
      </c>
      <c r="H37" s="280">
        <v>1995.8666666666668</v>
      </c>
      <c r="I37" s="280">
        <v>2082.4333333333334</v>
      </c>
      <c r="J37" s="280">
        <v>2139.8666666666668</v>
      </c>
      <c r="K37" s="278">
        <v>2025</v>
      </c>
      <c r="L37" s="278">
        <v>1881</v>
      </c>
      <c r="M37" s="278">
        <v>0.77297000000000005</v>
      </c>
    </row>
    <row r="38" spans="1:13">
      <c r="A38" s="302">
        <v>29</v>
      </c>
      <c r="B38" s="278" t="s">
        <v>61</v>
      </c>
      <c r="C38" s="278">
        <v>976.5</v>
      </c>
      <c r="D38" s="280">
        <v>984.35</v>
      </c>
      <c r="E38" s="280">
        <v>959.30000000000007</v>
      </c>
      <c r="F38" s="280">
        <v>942.1</v>
      </c>
      <c r="G38" s="280">
        <v>917.05000000000007</v>
      </c>
      <c r="H38" s="280">
        <v>1001.5500000000001</v>
      </c>
      <c r="I38" s="280">
        <v>1026.5999999999999</v>
      </c>
      <c r="J38" s="280">
        <v>1043.8000000000002</v>
      </c>
      <c r="K38" s="278">
        <v>1009.4</v>
      </c>
      <c r="L38" s="278">
        <v>967.15</v>
      </c>
      <c r="M38" s="278">
        <v>13.33225</v>
      </c>
    </row>
    <row r="39" spans="1:13">
      <c r="A39" s="302">
        <v>30</v>
      </c>
      <c r="B39" s="278" t="s">
        <v>234</v>
      </c>
      <c r="C39" s="278">
        <v>210.85</v>
      </c>
      <c r="D39" s="280">
        <v>214.26666666666665</v>
      </c>
      <c r="E39" s="280">
        <v>206.5333333333333</v>
      </c>
      <c r="F39" s="280">
        <v>202.21666666666664</v>
      </c>
      <c r="G39" s="280">
        <v>194.48333333333329</v>
      </c>
      <c r="H39" s="280">
        <v>218.58333333333331</v>
      </c>
      <c r="I39" s="280">
        <v>226.31666666666666</v>
      </c>
      <c r="J39" s="280">
        <v>230.63333333333333</v>
      </c>
      <c r="K39" s="278">
        <v>222</v>
      </c>
      <c r="L39" s="278">
        <v>209.95</v>
      </c>
      <c r="M39" s="278">
        <v>102.27592</v>
      </c>
    </row>
    <row r="40" spans="1:13">
      <c r="A40" s="302">
        <v>31</v>
      </c>
      <c r="B40" s="278" t="s">
        <v>62</v>
      </c>
      <c r="C40" s="278">
        <v>37.549999999999997</v>
      </c>
      <c r="D40" s="280">
        <v>37.75</v>
      </c>
      <c r="E40" s="280">
        <v>36.4</v>
      </c>
      <c r="F40" s="280">
        <v>35.25</v>
      </c>
      <c r="G40" s="280">
        <v>33.9</v>
      </c>
      <c r="H40" s="280">
        <v>38.9</v>
      </c>
      <c r="I40" s="280">
        <v>40.249999999999993</v>
      </c>
      <c r="J40" s="280">
        <v>41.4</v>
      </c>
      <c r="K40" s="278">
        <v>39.1</v>
      </c>
      <c r="L40" s="278">
        <v>36.6</v>
      </c>
      <c r="M40" s="278">
        <v>533.94024000000002</v>
      </c>
    </row>
    <row r="41" spans="1:13">
      <c r="A41" s="302">
        <v>32</v>
      </c>
      <c r="B41" s="278" t="s">
        <v>63</v>
      </c>
      <c r="C41" s="278">
        <v>31.7</v>
      </c>
      <c r="D41" s="280">
        <v>31.849999999999998</v>
      </c>
      <c r="E41" s="280">
        <v>31.15</v>
      </c>
      <c r="F41" s="280">
        <v>30.6</v>
      </c>
      <c r="G41" s="280">
        <v>29.900000000000002</v>
      </c>
      <c r="H41" s="280">
        <v>32.399999999999991</v>
      </c>
      <c r="I41" s="280">
        <v>33.099999999999994</v>
      </c>
      <c r="J41" s="280">
        <v>33.649999999999991</v>
      </c>
      <c r="K41" s="278">
        <v>32.549999999999997</v>
      </c>
      <c r="L41" s="278">
        <v>31.3</v>
      </c>
      <c r="M41" s="278">
        <v>27.118659999999998</v>
      </c>
    </row>
    <row r="42" spans="1:13">
      <c r="A42" s="302">
        <v>33</v>
      </c>
      <c r="B42" s="278" t="s">
        <v>64</v>
      </c>
      <c r="C42" s="278">
        <v>1301.3</v>
      </c>
      <c r="D42" s="280">
        <v>1311.0333333333333</v>
      </c>
      <c r="E42" s="280">
        <v>1279.2666666666667</v>
      </c>
      <c r="F42" s="280">
        <v>1257.2333333333333</v>
      </c>
      <c r="G42" s="280">
        <v>1225.4666666666667</v>
      </c>
      <c r="H42" s="280">
        <v>1333.0666666666666</v>
      </c>
      <c r="I42" s="280">
        <v>1364.833333333333</v>
      </c>
      <c r="J42" s="280">
        <v>1386.8666666666666</v>
      </c>
      <c r="K42" s="278">
        <v>1342.8</v>
      </c>
      <c r="L42" s="278">
        <v>1289</v>
      </c>
      <c r="M42" s="278">
        <v>8.0631900000000005</v>
      </c>
    </row>
    <row r="43" spans="1:13">
      <c r="A43" s="302">
        <v>34</v>
      </c>
      <c r="B43" s="278" t="s">
        <v>67</v>
      </c>
      <c r="C43" s="278">
        <v>465.45</v>
      </c>
      <c r="D43" s="280">
        <v>458.8</v>
      </c>
      <c r="E43" s="280">
        <v>444.75</v>
      </c>
      <c r="F43" s="280">
        <v>424.05</v>
      </c>
      <c r="G43" s="280">
        <v>410</v>
      </c>
      <c r="H43" s="280">
        <v>479.5</v>
      </c>
      <c r="I43" s="280">
        <v>493.55000000000007</v>
      </c>
      <c r="J43" s="280">
        <v>514.25</v>
      </c>
      <c r="K43" s="278">
        <v>472.85</v>
      </c>
      <c r="L43" s="278">
        <v>438.1</v>
      </c>
      <c r="M43" s="278">
        <v>19.04926</v>
      </c>
    </row>
    <row r="44" spans="1:13">
      <c r="A44" s="302">
        <v>35</v>
      </c>
      <c r="B44" s="278" t="s">
        <v>66</v>
      </c>
      <c r="C44" s="278">
        <v>63</v>
      </c>
      <c r="D44" s="280">
        <v>63.6</v>
      </c>
      <c r="E44" s="280">
        <v>61.8</v>
      </c>
      <c r="F44" s="280">
        <v>60.599999999999994</v>
      </c>
      <c r="G44" s="280">
        <v>58.79999999999999</v>
      </c>
      <c r="H44" s="280">
        <v>64.800000000000011</v>
      </c>
      <c r="I44" s="280">
        <v>66.599999999999994</v>
      </c>
      <c r="J44" s="280">
        <v>67.800000000000011</v>
      </c>
      <c r="K44" s="278">
        <v>65.400000000000006</v>
      </c>
      <c r="L44" s="278">
        <v>62.4</v>
      </c>
      <c r="M44" s="278">
        <v>203.81166999999999</v>
      </c>
    </row>
    <row r="45" spans="1:13">
      <c r="A45" s="302">
        <v>36</v>
      </c>
      <c r="B45" s="278" t="s">
        <v>68</v>
      </c>
      <c r="C45" s="278">
        <v>291.60000000000002</v>
      </c>
      <c r="D45" s="280">
        <v>289.7166666666667</v>
      </c>
      <c r="E45" s="280">
        <v>283.43333333333339</v>
      </c>
      <c r="F45" s="280">
        <v>275.26666666666671</v>
      </c>
      <c r="G45" s="280">
        <v>268.98333333333341</v>
      </c>
      <c r="H45" s="280">
        <v>297.88333333333338</v>
      </c>
      <c r="I45" s="280">
        <v>304.16666666666669</v>
      </c>
      <c r="J45" s="280">
        <v>312.33333333333337</v>
      </c>
      <c r="K45" s="278">
        <v>296</v>
      </c>
      <c r="L45" s="278">
        <v>281.55</v>
      </c>
      <c r="M45" s="278">
        <v>38.450519999999997</v>
      </c>
    </row>
    <row r="46" spans="1:13">
      <c r="A46" s="302">
        <v>37</v>
      </c>
      <c r="B46" s="278" t="s">
        <v>71</v>
      </c>
      <c r="C46" s="278">
        <v>25.55</v>
      </c>
      <c r="D46" s="280">
        <v>25.7</v>
      </c>
      <c r="E46" s="280">
        <v>25.15</v>
      </c>
      <c r="F46" s="280">
        <v>24.75</v>
      </c>
      <c r="G46" s="280">
        <v>24.2</v>
      </c>
      <c r="H46" s="280">
        <v>26.099999999999998</v>
      </c>
      <c r="I46" s="280">
        <v>26.650000000000002</v>
      </c>
      <c r="J46" s="280">
        <v>27.049999999999997</v>
      </c>
      <c r="K46" s="278">
        <v>26.25</v>
      </c>
      <c r="L46" s="278">
        <v>25.3</v>
      </c>
      <c r="M46" s="278">
        <v>421.89517999999998</v>
      </c>
    </row>
    <row r="47" spans="1:13">
      <c r="A47" s="302">
        <v>38</v>
      </c>
      <c r="B47" s="278" t="s">
        <v>75</v>
      </c>
      <c r="C47" s="278">
        <v>313.2</v>
      </c>
      <c r="D47" s="280">
        <v>310.26666666666671</v>
      </c>
      <c r="E47" s="280">
        <v>304.53333333333342</v>
      </c>
      <c r="F47" s="280">
        <v>295.86666666666673</v>
      </c>
      <c r="G47" s="280">
        <v>290.13333333333344</v>
      </c>
      <c r="H47" s="280">
        <v>318.93333333333339</v>
      </c>
      <c r="I47" s="280">
        <v>324.66666666666663</v>
      </c>
      <c r="J47" s="280">
        <v>333.33333333333337</v>
      </c>
      <c r="K47" s="278">
        <v>316</v>
      </c>
      <c r="L47" s="278">
        <v>301.60000000000002</v>
      </c>
      <c r="M47" s="278">
        <v>74.656580000000005</v>
      </c>
    </row>
    <row r="48" spans="1:13">
      <c r="A48" s="302">
        <v>39</v>
      </c>
      <c r="B48" s="278" t="s">
        <v>70</v>
      </c>
      <c r="C48" s="278">
        <v>594.54999999999995</v>
      </c>
      <c r="D48" s="280">
        <v>594.81666666666661</v>
      </c>
      <c r="E48" s="280">
        <v>585.13333333333321</v>
      </c>
      <c r="F48" s="280">
        <v>575.71666666666658</v>
      </c>
      <c r="G48" s="280">
        <v>566.03333333333319</v>
      </c>
      <c r="H48" s="280">
        <v>604.23333333333323</v>
      </c>
      <c r="I48" s="280">
        <v>613.91666666666663</v>
      </c>
      <c r="J48" s="280">
        <v>623.33333333333326</v>
      </c>
      <c r="K48" s="278">
        <v>604.5</v>
      </c>
      <c r="L48" s="278">
        <v>585.4</v>
      </c>
      <c r="M48" s="278">
        <v>202.92652000000001</v>
      </c>
    </row>
    <row r="49" spans="1:13">
      <c r="A49" s="302">
        <v>40</v>
      </c>
      <c r="B49" s="278" t="s">
        <v>126</v>
      </c>
      <c r="C49" s="278">
        <v>205.85</v>
      </c>
      <c r="D49" s="280">
        <v>206.5</v>
      </c>
      <c r="E49" s="280">
        <v>203.35</v>
      </c>
      <c r="F49" s="280">
        <v>200.85</v>
      </c>
      <c r="G49" s="280">
        <v>197.7</v>
      </c>
      <c r="H49" s="280">
        <v>209</v>
      </c>
      <c r="I49" s="280">
        <v>212.14999999999998</v>
      </c>
      <c r="J49" s="280">
        <v>214.65</v>
      </c>
      <c r="K49" s="278">
        <v>209.65</v>
      </c>
      <c r="L49" s="278">
        <v>204</v>
      </c>
      <c r="M49" s="278">
        <v>134.60820000000001</v>
      </c>
    </row>
    <row r="50" spans="1:13">
      <c r="A50" s="302">
        <v>41</v>
      </c>
      <c r="B50" s="278" t="s">
        <v>72</v>
      </c>
      <c r="C50" s="278">
        <v>354.85</v>
      </c>
      <c r="D50" s="280">
        <v>352.43333333333334</v>
      </c>
      <c r="E50" s="280">
        <v>347.16666666666669</v>
      </c>
      <c r="F50" s="280">
        <v>339.48333333333335</v>
      </c>
      <c r="G50" s="280">
        <v>334.2166666666667</v>
      </c>
      <c r="H50" s="280">
        <v>360.11666666666667</v>
      </c>
      <c r="I50" s="280">
        <v>365.38333333333333</v>
      </c>
      <c r="J50" s="280">
        <v>373.06666666666666</v>
      </c>
      <c r="K50" s="278">
        <v>357.7</v>
      </c>
      <c r="L50" s="278">
        <v>344.75</v>
      </c>
      <c r="M50" s="278">
        <v>98.726579999999998</v>
      </c>
    </row>
    <row r="51" spans="1:13">
      <c r="A51" s="302">
        <v>42</v>
      </c>
      <c r="B51" s="278" t="s">
        <v>235</v>
      </c>
      <c r="C51" s="278">
        <v>815.7</v>
      </c>
      <c r="D51" s="280">
        <v>815.73333333333323</v>
      </c>
      <c r="E51" s="280">
        <v>806.56666666666649</v>
      </c>
      <c r="F51" s="280">
        <v>797.43333333333328</v>
      </c>
      <c r="G51" s="280">
        <v>788.26666666666654</v>
      </c>
      <c r="H51" s="280">
        <v>824.86666666666645</v>
      </c>
      <c r="I51" s="280">
        <v>834.03333333333319</v>
      </c>
      <c r="J51" s="280">
        <v>843.1666666666664</v>
      </c>
      <c r="K51" s="278">
        <v>824.9</v>
      </c>
      <c r="L51" s="278">
        <v>806.6</v>
      </c>
      <c r="M51" s="278">
        <v>0.27584999999999998</v>
      </c>
    </row>
    <row r="52" spans="1:13">
      <c r="A52" s="302">
        <v>43</v>
      </c>
      <c r="B52" s="278" t="s">
        <v>73</v>
      </c>
      <c r="C52" s="278">
        <v>9346.7000000000007</v>
      </c>
      <c r="D52" s="280">
        <v>9332.2333333333336</v>
      </c>
      <c r="E52" s="280">
        <v>9214.4666666666672</v>
      </c>
      <c r="F52" s="280">
        <v>9082.2333333333336</v>
      </c>
      <c r="G52" s="280">
        <v>8964.4666666666672</v>
      </c>
      <c r="H52" s="280">
        <v>9464.4666666666672</v>
      </c>
      <c r="I52" s="280">
        <v>9582.2333333333336</v>
      </c>
      <c r="J52" s="280">
        <v>9714.4666666666672</v>
      </c>
      <c r="K52" s="278">
        <v>9450</v>
      </c>
      <c r="L52" s="278">
        <v>9200</v>
      </c>
      <c r="M52" s="278">
        <v>0.29393000000000002</v>
      </c>
    </row>
    <row r="53" spans="1:13">
      <c r="A53" s="302">
        <v>44</v>
      </c>
      <c r="B53" s="278" t="s">
        <v>76</v>
      </c>
      <c r="C53" s="278">
        <v>3110.95</v>
      </c>
      <c r="D53" s="280">
        <v>3122.3166666666671</v>
      </c>
      <c r="E53" s="280">
        <v>3087.6333333333341</v>
      </c>
      <c r="F53" s="280">
        <v>3064.3166666666671</v>
      </c>
      <c r="G53" s="280">
        <v>3029.6333333333341</v>
      </c>
      <c r="H53" s="280">
        <v>3145.6333333333341</v>
      </c>
      <c r="I53" s="280">
        <v>3180.3166666666675</v>
      </c>
      <c r="J53" s="280">
        <v>3203.6333333333341</v>
      </c>
      <c r="K53" s="278">
        <v>3157</v>
      </c>
      <c r="L53" s="278">
        <v>3099</v>
      </c>
      <c r="M53" s="278">
        <v>5.7432499999999997</v>
      </c>
    </row>
    <row r="54" spans="1:13">
      <c r="A54" s="302">
        <v>45</v>
      </c>
      <c r="B54" s="278" t="s">
        <v>82</v>
      </c>
      <c r="C54" s="278">
        <v>568.1</v>
      </c>
      <c r="D54" s="280">
        <v>572.9666666666667</v>
      </c>
      <c r="E54" s="280">
        <v>560.88333333333344</v>
      </c>
      <c r="F54" s="280">
        <v>553.66666666666674</v>
      </c>
      <c r="G54" s="280">
        <v>541.58333333333348</v>
      </c>
      <c r="H54" s="280">
        <v>580.18333333333339</v>
      </c>
      <c r="I54" s="280">
        <v>592.26666666666665</v>
      </c>
      <c r="J54" s="280">
        <v>599.48333333333335</v>
      </c>
      <c r="K54" s="278">
        <v>585.04999999999995</v>
      </c>
      <c r="L54" s="278">
        <v>565.75</v>
      </c>
      <c r="M54" s="278">
        <v>3.8001200000000002</v>
      </c>
    </row>
    <row r="55" spans="1:13">
      <c r="A55" s="302">
        <v>46</v>
      </c>
      <c r="B55" s="278" t="s">
        <v>77</v>
      </c>
      <c r="C55" s="278">
        <v>344.35</v>
      </c>
      <c r="D55" s="280">
        <v>345.58333333333331</v>
      </c>
      <c r="E55" s="280">
        <v>338.16666666666663</v>
      </c>
      <c r="F55" s="280">
        <v>331.98333333333329</v>
      </c>
      <c r="G55" s="280">
        <v>324.56666666666661</v>
      </c>
      <c r="H55" s="280">
        <v>351.76666666666665</v>
      </c>
      <c r="I55" s="280">
        <v>359.18333333333328</v>
      </c>
      <c r="J55" s="280">
        <v>365.36666666666667</v>
      </c>
      <c r="K55" s="278">
        <v>353</v>
      </c>
      <c r="L55" s="278">
        <v>339.4</v>
      </c>
      <c r="M55" s="278">
        <v>101.98978</v>
      </c>
    </row>
    <row r="56" spans="1:13">
      <c r="A56" s="302">
        <v>47</v>
      </c>
      <c r="B56" s="278" t="s">
        <v>78</v>
      </c>
      <c r="C56" s="278">
        <v>77.7</v>
      </c>
      <c r="D56" s="280">
        <v>78.483333333333334</v>
      </c>
      <c r="E56" s="280">
        <v>76.316666666666663</v>
      </c>
      <c r="F56" s="280">
        <v>74.933333333333323</v>
      </c>
      <c r="G56" s="280">
        <v>72.766666666666652</v>
      </c>
      <c r="H56" s="280">
        <v>79.866666666666674</v>
      </c>
      <c r="I56" s="280">
        <v>82.033333333333331</v>
      </c>
      <c r="J56" s="280">
        <v>83.416666666666686</v>
      </c>
      <c r="K56" s="278">
        <v>80.650000000000006</v>
      </c>
      <c r="L56" s="278">
        <v>77.099999999999994</v>
      </c>
      <c r="M56" s="278">
        <v>109.73792</v>
      </c>
    </row>
    <row r="57" spans="1:13">
      <c r="A57" s="302">
        <v>48</v>
      </c>
      <c r="B57" s="278" t="s">
        <v>79</v>
      </c>
      <c r="C57" s="278">
        <v>110</v>
      </c>
      <c r="D57" s="280">
        <v>110</v>
      </c>
      <c r="E57" s="280">
        <v>108</v>
      </c>
      <c r="F57" s="280">
        <v>106</v>
      </c>
      <c r="G57" s="280">
        <v>104</v>
      </c>
      <c r="H57" s="280">
        <v>112</v>
      </c>
      <c r="I57" s="280">
        <v>114</v>
      </c>
      <c r="J57" s="280">
        <v>116</v>
      </c>
      <c r="K57" s="278">
        <v>112</v>
      </c>
      <c r="L57" s="278">
        <v>108</v>
      </c>
      <c r="M57" s="278">
        <v>15.58422</v>
      </c>
    </row>
    <row r="58" spans="1:13">
      <c r="A58" s="302">
        <v>49</v>
      </c>
      <c r="B58" s="278" t="s">
        <v>83</v>
      </c>
      <c r="C58" s="278">
        <v>129.85</v>
      </c>
      <c r="D58" s="280">
        <v>132.43333333333334</v>
      </c>
      <c r="E58" s="280">
        <v>126.11666666666667</v>
      </c>
      <c r="F58" s="280">
        <v>122.38333333333333</v>
      </c>
      <c r="G58" s="280">
        <v>116.06666666666666</v>
      </c>
      <c r="H58" s="280">
        <v>136.16666666666669</v>
      </c>
      <c r="I58" s="280">
        <v>142.48333333333335</v>
      </c>
      <c r="J58" s="280">
        <v>146.2166666666667</v>
      </c>
      <c r="K58" s="278">
        <v>138.75</v>
      </c>
      <c r="L58" s="278">
        <v>128.69999999999999</v>
      </c>
      <c r="M58" s="278">
        <v>129.26318000000001</v>
      </c>
    </row>
    <row r="59" spans="1:13">
      <c r="A59" s="302">
        <v>50</v>
      </c>
      <c r="B59" s="278" t="s">
        <v>84</v>
      </c>
      <c r="C59" s="278">
        <v>616.6</v>
      </c>
      <c r="D59" s="280">
        <v>618.58333333333337</v>
      </c>
      <c r="E59" s="280">
        <v>610.31666666666672</v>
      </c>
      <c r="F59" s="280">
        <v>604.0333333333333</v>
      </c>
      <c r="G59" s="280">
        <v>595.76666666666665</v>
      </c>
      <c r="H59" s="280">
        <v>624.86666666666679</v>
      </c>
      <c r="I59" s="280">
        <v>633.13333333333344</v>
      </c>
      <c r="J59" s="280">
        <v>639.41666666666686</v>
      </c>
      <c r="K59" s="278">
        <v>626.85</v>
      </c>
      <c r="L59" s="278">
        <v>612.29999999999995</v>
      </c>
      <c r="M59" s="278">
        <v>79.168469999999999</v>
      </c>
    </row>
    <row r="60" spans="1:13">
      <c r="A60" s="302">
        <v>51</v>
      </c>
      <c r="B60" s="278" t="s">
        <v>236</v>
      </c>
      <c r="C60" s="278">
        <v>130.80000000000001</v>
      </c>
      <c r="D60" s="280">
        <v>131.13333333333335</v>
      </c>
      <c r="E60" s="280">
        <v>128.9666666666667</v>
      </c>
      <c r="F60" s="280">
        <v>127.13333333333335</v>
      </c>
      <c r="G60" s="280">
        <v>124.9666666666667</v>
      </c>
      <c r="H60" s="280">
        <v>132.9666666666667</v>
      </c>
      <c r="I60" s="280">
        <v>135.13333333333338</v>
      </c>
      <c r="J60" s="280">
        <v>136.9666666666667</v>
      </c>
      <c r="K60" s="278">
        <v>133.30000000000001</v>
      </c>
      <c r="L60" s="278">
        <v>129.30000000000001</v>
      </c>
      <c r="M60" s="278">
        <v>9.2801600000000004</v>
      </c>
    </row>
    <row r="61" spans="1:13">
      <c r="A61" s="302">
        <v>52</v>
      </c>
      <c r="B61" s="278" t="s">
        <v>85</v>
      </c>
      <c r="C61" s="278">
        <v>124.5</v>
      </c>
      <c r="D61" s="280">
        <v>124.51666666666667</v>
      </c>
      <c r="E61" s="280">
        <v>122.78333333333333</v>
      </c>
      <c r="F61" s="280">
        <v>121.06666666666666</v>
      </c>
      <c r="G61" s="280">
        <v>119.33333333333333</v>
      </c>
      <c r="H61" s="280">
        <v>126.23333333333333</v>
      </c>
      <c r="I61" s="280">
        <v>127.96666666666665</v>
      </c>
      <c r="J61" s="280">
        <v>129.68333333333334</v>
      </c>
      <c r="K61" s="278">
        <v>126.25</v>
      </c>
      <c r="L61" s="278">
        <v>122.8</v>
      </c>
      <c r="M61" s="278">
        <v>61.875329999999998</v>
      </c>
    </row>
    <row r="62" spans="1:13">
      <c r="A62" s="302">
        <v>53</v>
      </c>
      <c r="B62" s="278" t="s">
        <v>86</v>
      </c>
      <c r="C62" s="278">
        <v>1335.1</v>
      </c>
      <c r="D62" s="280">
        <v>1333.3666666666666</v>
      </c>
      <c r="E62" s="280">
        <v>1289.833333333333</v>
      </c>
      <c r="F62" s="280">
        <v>1244.5666666666664</v>
      </c>
      <c r="G62" s="280">
        <v>1201.0333333333328</v>
      </c>
      <c r="H62" s="280">
        <v>1378.6333333333332</v>
      </c>
      <c r="I62" s="280">
        <v>1422.1666666666665</v>
      </c>
      <c r="J62" s="280">
        <v>1467.4333333333334</v>
      </c>
      <c r="K62" s="278">
        <v>1376.9</v>
      </c>
      <c r="L62" s="278">
        <v>1288.0999999999999</v>
      </c>
      <c r="M62" s="278">
        <v>31.733260000000001</v>
      </c>
    </row>
    <row r="63" spans="1:13">
      <c r="A63" s="302">
        <v>54</v>
      </c>
      <c r="B63" s="278" t="s">
        <v>87</v>
      </c>
      <c r="C63" s="278">
        <v>359.05</v>
      </c>
      <c r="D63" s="280">
        <v>357.11666666666662</v>
      </c>
      <c r="E63" s="280">
        <v>352.23333333333323</v>
      </c>
      <c r="F63" s="280">
        <v>345.41666666666663</v>
      </c>
      <c r="G63" s="280">
        <v>340.53333333333325</v>
      </c>
      <c r="H63" s="280">
        <v>363.93333333333322</v>
      </c>
      <c r="I63" s="280">
        <v>368.81666666666655</v>
      </c>
      <c r="J63" s="280">
        <v>375.63333333333321</v>
      </c>
      <c r="K63" s="278">
        <v>362</v>
      </c>
      <c r="L63" s="278">
        <v>350.3</v>
      </c>
      <c r="M63" s="278">
        <v>18.30218</v>
      </c>
    </row>
    <row r="64" spans="1:13">
      <c r="A64" s="302">
        <v>55</v>
      </c>
      <c r="B64" s="278" t="s">
        <v>237</v>
      </c>
      <c r="C64" s="278">
        <v>615</v>
      </c>
      <c r="D64" s="280">
        <v>615.93333333333328</v>
      </c>
      <c r="E64" s="280">
        <v>609.11666666666656</v>
      </c>
      <c r="F64" s="280">
        <v>603.23333333333323</v>
      </c>
      <c r="G64" s="280">
        <v>596.41666666666652</v>
      </c>
      <c r="H64" s="280">
        <v>621.81666666666661</v>
      </c>
      <c r="I64" s="280">
        <v>628.63333333333344</v>
      </c>
      <c r="J64" s="280">
        <v>634.51666666666665</v>
      </c>
      <c r="K64" s="278">
        <v>622.75</v>
      </c>
      <c r="L64" s="278">
        <v>610.04999999999995</v>
      </c>
      <c r="M64" s="278">
        <v>1.5177099999999999</v>
      </c>
    </row>
    <row r="65" spans="1:13">
      <c r="A65" s="302">
        <v>56</v>
      </c>
      <c r="B65" s="278" t="s">
        <v>238</v>
      </c>
      <c r="C65" s="278">
        <v>211.8</v>
      </c>
      <c r="D65" s="280">
        <v>214.26666666666665</v>
      </c>
      <c r="E65" s="280">
        <v>205.7833333333333</v>
      </c>
      <c r="F65" s="280">
        <v>199.76666666666665</v>
      </c>
      <c r="G65" s="280">
        <v>191.2833333333333</v>
      </c>
      <c r="H65" s="280">
        <v>220.2833333333333</v>
      </c>
      <c r="I65" s="280">
        <v>228.76666666666665</v>
      </c>
      <c r="J65" s="280">
        <v>234.7833333333333</v>
      </c>
      <c r="K65" s="278">
        <v>222.75</v>
      </c>
      <c r="L65" s="278">
        <v>208.25</v>
      </c>
      <c r="M65" s="278">
        <v>13.808120000000001</v>
      </c>
    </row>
    <row r="66" spans="1:13">
      <c r="A66" s="302">
        <v>57</v>
      </c>
      <c r="B66" s="278" t="s">
        <v>88</v>
      </c>
      <c r="C66" s="278">
        <v>337.5</v>
      </c>
      <c r="D66" s="280">
        <v>336.40000000000003</v>
      </c>
      <c r="E66" s="280">
        <v>329.15000000000009</v>
      </c>
      <c r="F66" s="280">
        <v>320.80000000000007</v>
      </c>
      <c r="G66" s="280">
        <v>313.55000000000013</v>
      </c>
      <c r="H66" s="280">
        <v>344.75000000000006</v>
      </c>
      <c r="I66" s="280">
        <v>351.99999999999994</v>
      </c>
      <c r="J66" s="280">
        <v>360.35</v>
      </c>
      <c r="K66" s="278">
        <v>343.65</v>
      </c>
      <c r="L66" s="278">
        <v>328.05</v>
      </c>
      <c r="M66" s="278">
        <v>7.21427</v>
      </c>
    </row>
    <row r="67" spans="1:13">
      <c r="A67" s="302">
        <v>58</v>
      </c>
      <c r="B67" s="278" t="s">
        <v>94</v>
      </c>
      <c r="C67" s="278">
        <v>138.6</v>
      </c>
      <c r="D67" s="280">
        <v>138.73333333333335</v>
      </c>
      <c r="E67" s="280">
        <v>136.4666666666667</v>
      </c>
      <c r="F67" s="280">
        <v>134.33333333333334</v>
      </c>
      <c r="G67" s="280">
        <v>132.06666666666669</v>
      </c>
      <c r="H67" s="280">
        <v>140.8666666666667</v>
      </c>
      <c r="I67" s="280">
        <v>143.13333333333335</v>
      </c>
      <c r="J67" s="280">
        <v>145.26666666666671</v>
      </c>
      <c r="K67" s="278">
        <v>141</v>
      </c>
      <c r="L67" s="278">
        <v>136.6</v>
      </c>
      <c r="M67" s="278">
        <v>58.645359999999997</v>
      </c>
    </row>
    <row r="68" spans="1:13">
      <c r="A68" s="302">
        <v>59</v>
      </c>
      <c r="B68" s="278" t="s">
        <v>89</v>
      </c>
      <c r="C68" s="278">
        <v>440.15</v>
      </c>
      <c r="D68" s="280">
        <v>442.88333333333338</v>
      </c>
      <c r="E68" s="280">
        <v>436.36666666666679</v>
      </c>
      <c r="F68" s="280">
        <v>432.58333333333343</v>
      </c>
      <c r="G68" s="280">
        <v>426.06666666666683</v>
      </c>
      <c r="H68" s="280">
        <v>446.66666666666674</v>
      </c>
      <c r="I68" s="280">
        <v>453.18333333333328</v>
      </c>
      <c r="J68" s="280">
        <v>456.9666666666667</v>
      </c>
      <c r="K68" s="278">
        <v>449.4</v>
      </c>
      <c r="L68" s="278">
        <v>439.1</v>
      </c>
      <c r="M68" s="278">
        <v>29.345410000000001</v>
      </c>
    </row>
    <row r="69" spans="1:13">
      <c r="A69" s="302">
        <v>60</v>
      </c>
      <c r="B69" s="278" t="s">
        <v>239</v>
      </c>
      <c r="C69" s="278">
        <v>485.8</v>
      </c>
      <c r="D69" s="280">
        <v>491.56666666666666</v>
      </c>
      <c r="E69" s="280">
        <v>473.23333333333335</v>
      </c>
      <c r="F69" s="280">
        <v>460.66666666666669</v>
      </c>
      <c r="G69" s="280">
        <v>442.33333333333337</v>
      </c>
      <c r="H69" s="280">
        <v>504.13333333333333</v>
      </c>
      <c r="I69" s="280">
        <v>522.4666666666667</v>
      </c>
      <c r="J69" s="280">
        <v>535.0333333333333</v>
      </c>
      <c r="K69" s="278">
        <v>509.9</v>
      </c>
      <c r="L69" s="278">
        <v>479</v>
      </c>
      <c r="M69" s="278">
        <v>8.6589299999999998</v>
      </c>
    </row>
    <row r="70" spans="1:13">
      <c r="A70" s="302">
        <v>61</v>
      </c>
      <c r="B70" s="278" t="s">
        <v>92</v>
      </c>
      <c r="C70" s="278">
        <v>2357.35</v>
      </c>
      <c r="D70" s="280">
        <v>2360.3833333333337</v>
      </c>
      <c r="E70" s="280">
        <v>2330.2666666666673</v>
      </c>
      <c r="F70" s="280">
        <v>2303.1833333333338</v>
      </c>
      <c r="G70" s="280">
        <v>2273.0666666666675</v>
      </c>
      <c r="H70" s="280">
        <v>2387.4666666666672</v>
      </c>
      <c r="I70" s="280">
        <v>2417.583333333333</v>
      </c>
      <c r="J70" s="280">
        <v>2444.666666666667</v>
      </c>
      <c r="K70" s="278">
        <v>2390.5</v>
      </c>
      <c r="L70" s="278">
        <v>2333.3000000000002</v>
      </c>
      <c r="M70" s="278">
        <v>3.1711</v>
      </c>
    </row>
    <row r="71" spans="1:13">
      <c r="A71" s="302">
        <v>62</v>
      </c>
      <c r="B71" s="278" t="s">
        <v>95</v>
      </c>
      <c r="C71" s="278">
        <v>3847.5</v>
      </c>
      <c r="D71" s="280">
        <v>3875.7166666666667</v>
      </c>
      <c r="E71" s="280">
        <v>3797.2833333333333</v>
      </c>
      <c r="F71" s="280">
        <v>3747.0666666666666</v>
      </c>
      <c r="G71" s="280">
        <v>3668.6333333333332</v>
      </c>
      <c r="H71" s="280">
        <v>3925.9333333333334</v>
      </c>
      <c r="I71" s="280">
        <v>4004.3666666666668</v>
      </c>
      <c r="J71" s="280">
        <v>4054.5833333333335</v>
      </c>
      <c r="K71" s="278">
        <v>3954.15</v>
      </c>
      <c r="L71" s="278">
        <v>3825.5</v>
      </c>
      <c r="M71" s="278">
        <v>17.344329999999999</v>
      </c>
    </row>
    <row r="72" spans="1:13">
      <c r="A72" s="302">
        <v>63</v>
      </c>
      <c r="B72" s="278" t="s">
        <v>240</v>
      </c>
      <c r="C72" s="278">
        <v>44.65</v>
      </c>
      <c r="D72" s="280">
        <v>44.65</v>
      </c>
      <c r="E72" s="280">
        <v>44.65</v>
      </c>
      <c r="F72" s="280">
        <v>44.65</v>
      </c>
      <c r="G72" s="280">
        <v>44.65</v>
      </c>
      <c r="H72" s="280">
        <v>44.65</v>
      </c>
      <c r="I72" s="280">
        <v>44.65</v>
      </c>
      <c r="J72" s="280">
        <v>44.65</v>
      </c>
      <c r="K72" s="278">
        <v>44.65</v>
      </c>
      <c r="L72" s="278">
        <v>44.65</v>
      </c>
      <c r="M72" s="278">
        <v>5.45601</v>
      </c>
    </row>
    <row r="73" spans="1:13">
      <c r="A73" s="302">
        <v>64</v>
      </c>
      <c r="B73" s="278" t="s">
        <v>96</v>
      </c>
      <c r="C73" s="278">
        <v>14087.6</v>
      </c>
      <c r="D73" s="280">
        <v>13880.9</v>
      </c>
      <c r="E73" s="280">
        <v>13562.8</v>
      </c>
      <c r="F73" s="280">
        <v>13038</v>
      </c>
      <c r="G73" s="280">
        <v>12719.9</v>
      </c>
      <c r="H73" s="280">
        <v>14405.699999999999</v>
      </c>
      <c r="I73" s="280">
        <v>14723.800000000001</v>
      </c>
      <c r="J73" s="280">
        <v>15248.599999999999</v>
      </c>
      <c r="K73" s="278">
        <v>14199</v>
      </c>
      <c r="L73" s="278">
        <v>13356.1</v>
      </c>
      <c r="M73" s="278">
        <v>3.2220399999999998</v>
      </c>
    </row>
    <row r="74" spans="1:13">
      <c r="A74" s="302">
        <v>65</v>
      </c>
      <c r="B74" s="278" t="s">
        <v>241</v>
      </c>
      <c r="C74" s="278">
        <v>209.5</v>
      </c>
      <c r="D74" s="280">
        <v>208.43333333333331</v>
      </c>
      <c r="E74" s="280">
        <v>203.31666666666661</v>
      </c>
      <c r="F74" s="280">
        <v>197.1333333333333</v>
      </c>
      <c r="G74" s="280">
        <v>192.01666666666659</v>
      </c>
      <c r="H74" s="280">
        <v>214.61666666666662</v>
      </c>
      <c r="I74" s="280">
        <v>219.73333333333335</v>
      </c>
      <c r="J74" s="280">
        <v>225.91666666666663</v>
      </c>
      <c r="K74" s="278">
        <v>213.55</v>
      </c>
      <c r="L74" s="278">
        <v>202.25</v>
      </c>
      <c r="M74" s="278">
        <v>7.6852499999999999</v>
      </c>
    </row>
    <row r="75" spans="1:13">
      <c r="A75" s="302">
        <v>66</v>
      </c>
      <c r="B75" s="278" t="s">
        <v>242</v>
      </c>
      <c r="C75" s="278">
        <v>629.95000000000005</v>
      </c>
      <c r="D75" s="280">
        <v>631</v>
      </c>
      <c r="E75" s="280">
        <v>624</v>
      </c>
      <c r="F75" s="280">
        <v>618.04999999999995</v>
      </c>
      <c r="G75" s="280">
        <v>611.04999999999995</v>
      </c>
      <c r="H75" s="280">
        <v>636.95000000000005</v>
      </c>
      <c r="I75" s="280">
        <v>643.95000000000005</v>
      </c>
      <c r="J75" s="280">
        <v>649.90000000000009</v>
      </c>
      <c r="K75" s="278">
        <v>638</v>
      </c>
      <c r="L75" s="278">
        <v>625.04999999999995</v>
      </c>
      <c r="M75" s="278">
        <v>1.20411</v>
      </c>
    </row>
    <row r="76" spans="1:13">
      <c r="A76" s="302">
        <v>67</v>
      </c>
      <c r="B76" s="278" t="s">
        <v>243</v>
      </c>
      <c r="C76" s="278">
        <v>62.4</v>
      </c>
      <c r="D76" s="280">
        <v>62.116666666666667</v>
      </c>
      <c r="E76" s="280">
        <v>60.833333333333336</v>
      </c>
      <c r="F76" s="280">
        <v>59.266666666666666</v>
      </c>
      <c r="G76" s="280">
        <v>57.983333333333334</v>
      </c>
      <c r="H76" s="280">
        <v>63.683333333333337</v>
      </c>
      <c r="I76" s="280">
        <v>64.966666666666669</v>
      </c>
      <c r="J76" s="280">
        <v>66.533333333333331</v>
      </c>
      <c r="K76" s="278">
        <v>63.4</v>
      </c>
      <c r="L76" s="278">
        <v>60.55</v>
      </c>
      <c r="M76" s="278">
        <v>5.6632300000000004</v>
      </c>
    </row>
    <row r="77" spans="1:13">
      <c r="A77" s="302">
        <v>68</v>
      </c>
      <c r="B77" s="278" t="s">
        <v>98</v>
      </c>
      <c r="C77" s="278">
        <v>881.25</v>
      </c>
      <c r="D77" s="280">
        <v>876.55000000000007</v>
      </c>
      <c r="E77" s="280">
        <v>867.45000000000016</v>
      </c>
      <c r="F77" s="280">
        <v>853.65000000000009</v>
      </c>
      <c r="G77" s="280">
        <v>844.55000000000018</v>
      </c>
      <c r="H77" s="280">
        <v>890.35000000000014</v>
      </c>
      <c r="I77" s="280">
        <v>899.45</v>
      </c>
      <c r="J77" s="280">
        <v>913.25000000000011</v>
      </c>
      <c r="K77" s="278">
        <v>885.65</v>
      </c>
      <c r="L77" s="278">
        <v>862.75</v>
      </c>
      <c r="M77" s="278">
        <v>25.595839999999999</v>
      </c>
    </row>
    <row r="78" spans="1:13">
      <c r="A78" s="302">
        <v>69</v>
      </c>
      <c r="B78" s="278" t="s">
        <v>99</v>
      </c>
      <c r="C78" s="278">
        <v>155.05000000000001</v>
      </c>
      <c r="D78" s="280">
        <v>153.85</v>
      </c>
      <c r="E78" s="280">
        <v>151.19999999999999</v>
      </c>
      <c r="F78" s="280">
        <v>147.35</v>
      </c>
      <c r="G78" s="280">
        <v>144.69999999999999</v>
      </c>
      <c r="H78" s="280">
        <v>157.69999999999999</v>
      </c>
      <c r="I78" s="280">
        <v>160.35000000000002</v>
      </c>
      <c r="J78" s="280">
        <v>164.2</v>
      </c>
      <c r="K78" s="278">
        <v>156.5</v>
      </c>
      <c r="L78" s="278">
        <v>150</v>
      </c>
      <c r="M78" s="278">
        <v>25.453040000000001</v>
      </c>
    </row>
    <row r="79" spans="1:13">
      <c r="A79" s="302">
        <v>70</v>
      </c>
      <c r="B79" s="278" t="s">
        <v>100</v>
      </c>
      <c r="C79" s="278">
        <v>39.299999999999997</v>
      </c>
      <c r="D79" s="280">
        <v>39.366666666666667</v>
      </c>
      <c r="E79" s="280">
        <v>38.833333333333336</v>
      </c>
      <c r="F79" s="280">
        <v>38.366666666666667</v>
      </c>
      <c r="G79" s="280">
        <v>37.833333333333336</v>
      </c>
      <c r="H79" s="280">
        <v>39.833333333333336</v>
      </c>
      <c r="I79" s="280">
        <v>40.366666666666667</v>
      </c>
      <c r="J79" s="280">
        <v>40.833333333333336</v>
      </c>
      <c r="K79" s="278">
        <v>39.9</v>
      </c>
      <c r="L79" s="278">
        <v>38.9</v>
      </c>
      <c r="M79" s="278">
        <v>199.11623</v>
      </c>
    </row>
    <row r="80" spans="1:13">
      <c r="A80" s="302">
        <v>71</v>
      </c>
      <c r="B80" s="278" t="s">
        <v>371</v>
      </c>
      <c r="C80" s="278">
        <v>116.5</v>
      </c>
      <c r="D80" s="280">
        <v>116.35000000000001</v>
      </c>
      <c r="E80" s="280">
        <v>115.20000000000002</v>
      </c>
      <c r="F80" s="280">
        <v>113.9</v>
      </c>
      <c r="G80" s="280">
        <v>112.75000000000001</v>
      </c>
      <c r="H80" s="280">
        <v>117.65000000000002</v>
      </c>
      <c r="I80" s="280">
        <v>118.80000000000003</v>
      </c>
      <c r="J80" s="280">
        <v>120.10000000000002</v>
      </c>
      <c r="K80" s="278">
        <v>117.5</v>
      </c>
      <c r="L80" s="278">
        <v>115.05</v>
      </c>
      <c r="M80" s="278">
        <v>8.9273000000000007</v>
      </c>
    </row>
    <row r="81" spans="1:13">
      <c r="A81" s="302">
        <v>72</v>
      </c>
      <c r="B81" s="278" t="s">
        <v>244</v>
      </c>
      <c r="C81" s="278">
        <v>7.6</v>
      </c>
      <c r="D81" s="280">
        <v>7.75</v>
      </c>
      <c r="E81" s="280">
        <v>7.4</v>
      </c>
      <c r="F81" s="280">
        <v>7.2</v>
      </c>
      <c r="G81" s="280">
        <v>6.8500000000000005</v>
      </c>
      <c r="H81" s="280">
        <v>7.95</v>
      </c>
      <c r="I81" s="280">
        <v>8.3000000000000007</v>
      </c>
      <c r="J81" s="280">
        <v>8.5</v>
      </c>
      <c r="K81" s="278">
        <v>8.1</v>
      </c>
      <c r="L81" s="278">
        <v>7.55</v>
      </c>
      <c r="M81" s="278">
        <v>30.742930000000001</v>
      </c>
    </row>
    <row r="82" spans="1:13">
      <c r="A82" s="302">
        <v>73</v>
      </c>
      <c r="B82" s="278" t="s">
        <v>245</v>
      </c>
      <c r="C82" s="278">
        <v>69.95</v>
      </c>
      <c r="D82" s="280">
        <v>70.816666666666677</v>
      </c>
      <c r="E82" s="280">
        <v>68.733333333333348</v>
      </c>
      <c r="F82" s="280">
        <v>67.516666666666666</v>
      </c>
      <c r="G82" s="280">
        <v>65.433333333333337</v>
      </c>
      <c r="H82" s="280">
        <v>72.03333333333336</v>
      </c>
      <c r="I82" s="280">
        <v>74.116666666666703</v>
      </c>
      <c r="J82" s="280">
        <v>75.333333333333371</v>
      </c>
      <c r="K82" s="278">
        <v>72.900000000000006</v>
      </c>
      <c r="L82" s="278">
        <v>69.599999999999994</v>
      </c>
      <c r="M82" s="278">
        <v>11.19121</v>
      </c>
    </row>
    <row r="83" spans="1:13">
      <c r="A83" s="302">
        <v>74</v>
      </c>
      <c r="B83" s="278" t="s">
        <v>101</v>
      </c>
      <c r="C83" s="278">
        <v>87.95</v>
      </c>
      <c r="D83" s="280">
        <v>87.216666666666654</v>
      </c>
      <c r="E83" s="280">
        <v>86.233333333333306</v>
      </c>
      <c r="F83" s="280">
        <v>84.516666666666652</v>
      </c>
      <c r="G83" s="280">
        <v>83.533333333333303</v>
      </c>
      <c r="H83" s="280">
        <v>88.933333333333309</v>
      </c>
      <c r="I83" s="280">
        <v>89.916666666666657</v>
      </c>
      <c r="J83" s="280">
        <v>91.633333333333312</v>
      </c>
      <c r="K83" s="278">
        <v>88.2</v>
      </c>
      <c r="L83" s="278">
        <v>85.5</v>
      </c>
      <c r="M83" s="278">
        <v>128.67616000000001</v>
      </c>
    </row>
    <row r="84" spans="1:13">
      <c r="A84" s="302">
        <v>75</v>
      </c>
      <c r="B84" s="278" t="s">
        <v>104</v>
      </c>
      <c r="C84" s="278">
        <v>17.399999999999999</v>
      </c>
      <c r="D84" s="280">
        <v>17.466666666666665</v>
      </c>
      <c r="E84" s="280">
        <v>17.233333333333331</v>
      </c>
      <c r="F84" s="280">
        <v>17.066666666666666</v>
      </c>
      <c r="G84" s="280">
        <v>16.833333333333332</v>
      </c>
      <c r="H84" s="280">
        <v>17.633333333333329</v>
      </c>
      <c r="I84" s="280">
        <v>17.866666666666664</v>
      </c>
      <c r="J84" s="280">
        <v>18.033333333333328</v>
      </c>
      <c r="K84" s="278">
        <v>17.7</v>
      </c>
      <c r="L84" s="278">
        <v>17.3</v>
      </c>
      <c r="M84" s="278">
        <v>51.510379999999998</v>
      </c>
    </row>
    <row r="85" spans="1:13">
      <c r="A85" s="302">
        <v>76</v>
      </c>
      <c r="B85" s="278" t="s">
        <v>246</v>
      </c>
      <c r="C85" s="278">
        <v>124.75</v>
      </c>
      <c r="D85" s="280">
        <v>125.43333333333334</v>
      </c>
      <c r="E85" s="280">
        <v>123.36666666666667</v>
      </c>
      <c r="F85" s="280">
        <v>121.98333333333333</v>
      </c>
      <c r="G85" s="280">
        <v>119.91666666666667</v>
      </c>
      <c r="H85" s="280">
        <v>126.81666666666668</v>
      </c>
      <c r="I85" s="280">
        <v>128.88333333333333</v>
      </c>
      <c r="J85" s="280">
        <v>130.26666666666668</v>
      </c>
      <c r="K85" s="278">
        <v>127.5</v>
      </c>
      <c r="L85" s="278">
        <v>124.05</v>
      </c>
      <c r="M85" s="278">
        <v>0.90983000000000003</v>
      </c>
    </row>
    <row r="86" spans="1:13">
      <c r="A86" s="302">
        <v>77</v>
      </c>
      <c r="B86" s="278" t="s">
        <v>102</v>
      </c>
      <c r="C86" s="278">
        <v>350.15</v>
      </c>
      <c r="D86" s="280">
        <v>349.88333333333327</v>
      </c>
      <c r="E86" s="280">
        <v>345.31666666666655</v>
      </c>
      <c r="F86" s="280">
        <v>340.48333333333329</v>
      </c>
      <c r="G86" s="280">
        <v>335.91666666666657</v>
      </c>
      <c r="H86" s="280">
        <v>354.71666666666653</v>
      </c>
      <c r="I86" s="280">
        <v>359.28333333333325</v>
      </c>
      <c r="J86" s="280">
        <v>364.1166666666665</v>
      </c>
      <c r="K86" s="278">
        <v>354.45</v>
      </c>
      <c r="L86" s="278">
        <v>345.05</v>
      </c>
      <c r="M86" s="278">
        <v>45.312600000000003</v>
      </c>
    </row>
    <row r="87" spans="1:13">
      <c r="A87" s="302">
        <v>78</v>
      </c>
      <c r="B87" s="278" t="s">
        <v>247</v>
      </c>
      <c r="C87" s="278">
        <v>370.65</v>
      </c>
      <c r="D87" s="280">
        <v>367.2</v>
      </c>
      <c r="E87" s="280">
        <v>357.5</v>
      </c>
      <c r="F87" s="280">
        <v>344.35</v>
      </c>
      <c r="G87" s="280">
        <v>334.65000000000003</v>
      </c>
      <c r="H87" s="280">
        <v>380.34999999999997</v>
      </c>
      <c r="I87" s="280">
        <v>390.0499999999999</v>
      </c>
      <c r="J87" s="280">
        <v>403.19999999999993</v>
      </c>
      <c r="K87" s="278">
        <v>376.9</v>
      </c>
      <c r="L87" s="278">
        <v>354.05</v>
      </c>
      <c r="M87" s="278">
        <v>1.35612</v>
      </c>
    </row>
    <row r="88" spans="1:13">
      <c r="A88" s="302">
        <v>79</v>
      </c>
      <c r="B88" s="278" t="s">
        <v>105</v>
      </c>
      <c r="C88" s="278">
        <v>575.6</v>
      </c>
      <c r="D88" s="280">
        <v>574.38333333333333</v>
      </c>
      <c r="E88" s="280">
        <v>563.76666666666665</v>
      </c>
      <c r="F88" s="280">
        <v>551.93333333333328</v>
      </c>
      <c r="G88" s="280">
        <v>541.31666666666661</v>
      </c>
      <c r="H88" s="280">
        <v>586.2166666666667</v>
      </c>
      <c r="I88" s="280">
        <v>596.83333333333326</v>
      </c>
      <c r="J88" s="280">
        <v>608.66666666666674</v>
      </c>
      <c r="K88" s="278">
        <v>585</v>
      </c>
      <c r="L88" s="278">
        <v>562.54999999999995</v>
      </c>
      <c r="M88" s="278">
        <v>16.61722</v>
      </c>
    </row>
    <row r="89" spans="1:13">
      <c r="A89" s="302">
        <v>80</v>
      </c>
      <c r="B89" s="278" t="s">
        <v>248</v>
      </c>
      <c r="C89" s="278">
        <v>255.2</v>
      </c>
      <c r="D89" s="280">
        <v>254.73333333333335</v>
      </c>
      <c r="E89" s="280">
        <v>252.4666666666667</v>
      </c>
      <c r="F89" s="280">
        <v>249.73333333333335</v>
      </c>
      <c r="G89" s="280">
        <v>247.4666666666667</v>
      </c>
      <c r="H89" s="280">
        <v>257.4666666666667</v>
      </c>
      <c r="I89" s="280">
        <v>259.73333333333335</v>
      </c>
      <c r="J89" s="280">
        <v>262.4666666666667</v>
      </c>
      <c r="K89" s="278">
        <v>257</v>
      </c>
      <c r="L89" s="278">
        <v>252</v>
      </c>
      <c r="M89" s="278">
        <v>2.4970699999999999</v>
      </c>
    </row>
    <row r="90" spans="1:13">
      <c r="A90" s="302">
        <v>81</v>
      </c>
      <c r="B90" s="278" t="s">
        <v>249</v>
      </c>
      <c r="C90" s="278">
        <v>601.1</v>
      </c>
      <c r="D90" s="280">
        <v>601.11666666666667</v>
      </c>
      <c r="E90" s="280">
        <v>592.48333333333335</v>
      </c>
      <c r="F90" s="280">
        <v>583.86666666666667</v>
      </c>
      <c r="G90" s="280">
        <v>575.23333333333335</v>
      </c>
      <c r="H90" s="280">
        <v>609.73333333333335</v>
      </c>
      <c r="I90" s="280">
        <v>618.36666666666679</v>
      </c>
      <c r="J90" s="280">
        <v>626.98333333333335</v>
      </c>
      <c r="K90" s="278">
        <v>609.75</v>
      </c>
      <c r="L90" s="278">
        <v>592.5</v>
      </c>
      <c r="M90" s="278">
        <v>8.6543200000000002</v>
      </c>
    </row>
    <row r="91" spans="1:13">
      <c r="A91" s="302">
        <v>82</v>
      </c>
      <c r="B91" s="278" t="s">
        <v>250</v>
      </c>
      <c r="C91" s="278">
        <v>180.95</v>
      </c>
      <c r="D91" s="280">
        <v>182.58333333333334</v>
      </c>
      <c r="E91" s="280">
        <v>178.36666666666667</v>
      </c>
      <c r="F91" s="280">
        <v>175.78333333333333</v>
      </c>
      <c r="G91" s="280">
        <v>171.56666666666666</v>
      </c>
      <c r="H91" s="280">
        <v>185.16666666666669</v>
      </c>
      <c r="I91" s="280">
        <v>189.38333333333333</v>
      </c>
      <c r="J91" s="280">
        <v>191.9666666666667</v>
      </c>
      <c r="K91" s="278">
        <v>186.8</v>
      </c>
      <c r="L91" s="278">
        <v>180</v>
      </c>
      <c r="M91" s="278">
        <v>2.5438200000000002</v>
      </c>
    </row>
    <row r="92" spans="1:13">
      <c r="A92" s="302">
        <v>83</v>
      </c>
      <c r="B92" s="278" t="s">
        <v>106</v>
      </c>
      <c r="C92" s="278">
        <v>526.95000000000005</v>
      </c>
      <c r="D92" s="280">
        <v>528.48333333333335</v>
      </c>
      <c r="E92" s="280">
        <v>520.01666666666665</v>
      </c>
      <c r="F92" s="280">
        <v>513.08333333333326</v>
      </c>
      <c r="G92" s="280">
        <v>504.61666666666656</v>
      </c>
      <c r="H92" s="280">
        <v>535.41666666666674</v>
      </c>
      <c r="I92" s="280">
        <v>543.88333333333344</v>
      </c>
      <c r="J92" s="280">
        <v>550.81666666666683</v>
      </c>
      <c r="K92" s="278">
        <v>536.95000000000005</v>
      </c>
      <c r="L92" s="278">
        <v>521.54999999999995</v>
      </c>
      <c r="M92" s="278">
        <v>19.980090000000001</v>
      </c>
    </row>
    <row r="93" spans="1:13">
      <c r="A93" s="302">
        <v>84</v>
      </c>
      <c r="B93" s="278" t="s">
        <v>251</v>
      </c>
      <c r="C93" s="278">
        <v>188.35</v>
      </c>
      <c r="D93" s="280">
        <v>188.93333333333331</v>
      </c>
      <c r="E93" s="280">
        <v>184.66666666666663</v>
      </c>
      <c r="F93" s="280">
        <v>180.98333333333332</v>
      </c>
      <c r="G93" s="280">
        <v>176.71666666666664</v>
      </c>
      <c r="H93" s="280">
        <v>192.61666666666662</v>
      </c>
      <c r="I93" s="280">
        <v>196.88333333333333</v>
      </c>
      <c r="J93" s="280">
        <v>200.56666666666661</v>
      </c>
      <c r="K93" s="278">
        <v>193.2</v>
      </c>
      <c r="L93" s="278">
        <v>185.25</v>
      </c>
      <c r="M93" s="278">
        <v>7.0221900000000002</v>
      </c>
    </row>
    <row r="94" spans="1:13">
      <c r="A94" s="302">
        <v>85</v>
      </c>
      <c r="B94" s="278" t="s">
        <v>252</v>
      </c>
      <c r="C94" s="278">
        <v>745.9</v>
      </c>
      <c r="D94" s="280">
        <v>752.45000000000016</v>
      </c>
      <c r="E94" s="280">
        <v>733.90000000000032</v>
      </c>
      <c r="F94" s="280">
        <v>721.9000000000002</v>
      </c>
      <c r="G94" s="280">
        <v>703.35000000000036</v>
      </c>
      <c r="H94" s="280">
        <v>764.45000000000027</v>
      </c>
      <c r="I94" s="280">
        <v>783.00000000000023</v>
      </c>
      <c r="J94" s="280">
        <v>795.00000000000023</v>
      </c>
      <c r="K94" s="278">
        <v>771</v>
      </c>
      <c r="L94" s="278">
        <v>740.45</v>
      </c>
      <c r="M94" s="278">
        <v>1.32254</v>
      </c>
    </row>
    <row r="95" spans="1:13">
      <c r="A95" s="302">
        <v>86</v>
      </c>
      <c r="B95" s="278" t="s">
        <v>109</v>
      </c>
      <c r="C95" s="278">
        <v>534.85</v>
      </c>
      <c r="D95" s="280">
        <v>531.91666666666663</v>
      </c>
      <c r="E95" s="280">
        <v>526.33333333333326</v>
      </c>
      <c r="F95" s="280">
        <v>517.81666666666661</v>
      </c>
      <c r="G95" s="280">
        <v>512.23333333333323</v>
      </c>
      <c r="H95" s="280">
        <v>540.43333333333328</v>
      </c>
      <c r="I95" s="280">
        <v>546.01666666666654</v>
      </c>
      <c r="J95" s="280">
        <v>554.5333333333333</v>
      </c>
      <c r="K95" s="278">
        <v>537.5</v>
      </c>
      <c r="L95" s="278">
        <v>523.4</v>
      </c>
      <c r="M95" s="278">
        <v>45.236849999999997</v>
      </c>
    </row>
    <row r="96" spans="1:13">
      <c r="A96" s="302">
        <v>87</v>
      </c>
      <c r="B96" s="278" t="s">
        <v>253</v>
      </c>
      <c r="C96" s="278">
        <v>2458.8000000000002</v>
      </c>
      <c r="D96" s="280">
        <v>2468.2666666666669</v>
      </c>
      <c r="E96" s="280">
        <v>2440.5333333333338</v>
      </c>
      <c r="F96" s="280">
        <v>2422.2666666666669</v>
      </c>
      <c r="G96" s="280">
        <v>2394.5333333333338</v>
      </c>
      <c r="H96" s="280">
        <v>2486.5333333333338</v>
      </c>
      <c r="I96" s="280">
        <v>2514.2666666666664</v>
      </c>
      <c r="J96" s="280">
        <v>2532.5333333333338</v>
      </c>
      <c r="K96" s="278">
        <v>2496</v>
      </c>
      <c r="L96" s="278">
        <v>2450</v>
      </c>
      <c r="M96" s="278">
        <v>1.5412600000000001</v>
      </c>
    </row>
    <row r="97" spans="1:13">
      <c r="A97" s="302">
        <v>88</v>
      </c>
      <c r="B97" s="278" t="s">
        <v>111</v>
      </c>
      <c r="C97" s="278">
        <v>859.55</v>
      </c>
      <c r="D97" s="280">
        <v>865.2833333333333</v>
      </c>
      <c r="E97" s="280">
        <v>846.56666666666661</v>
      </c>
      <c r="F97" s="280">
        <v>833.58333333333326</v>
      </c>
      <c r="G97" s="280">
        <v>814.86666666666656</v>
      </c>
      <c r="H97" s="280">
        <v>878.26666666666665</v>
      </c>
      <c r="I97" s="280">
        <v>896.98333333333335</v>
      </c>
      <c r="J97" s="280">
        <v>909.9666666666667</v>
      </c>
      <c r="K97" s="278">
        <v>884</v>
      </c>
      <c r="L97" s="278">
        <v>852.3</v>
      </c>
      <c r="M97" s="278">
        <v>242.39682999999999</v>
      </c>
    </row>
    <row r="98" spans="1:13">
      <c r="A98" s="302">
        <v>89</v>
      </c>
      <c r="B98" s="278" t="s">
        <v>254</v>
      </c>
      <c r="C98" s="278">
        <v>493.8</v>
      </c>
      <c r="D98" s="280">
        <v>490.11666666666662</v>
      </c>
      <c r="E98" s="280">
        <v>483.68333333333322</v>
      </c>
      <c r="F98" s="280">
        <v>473.56666666666661</v>
      </c>
      <c r="G98" s="280">
        <v>467.13333333333321</v>
      </c>
      <c r="H98" s="280">
        <v>500.23333333333323</v>
      </c>
      <c r="I98" s="280">
        <v>506.66666666666663</v>
      </c>
      <c r="J98" s="280">
        <v>516.7833333333333</v>
      </c>
      <c r="K98" s="278">
        <v>496.55</v>
      </c>
      <c r="L98" s="278">
        <v>480</v>
      </c>
      <c r="M98" s="278">
        <v>42.164239999999999</v>
      </c>
    </row>
    <row r="99" spans="1:13">
      <c r="A99" s="302">
        <v>90</v>
      </c>
      <c r="B99" s="278" t="s">
        <v>107</v>
      </c>
      <c r="C99" s="278">
        <v>465.85</v>
      </c>
      <c r="D99" s="280">
        <v>470.2</v>
      </c>
      <c r="E99" s="280">
        <v>456.75</v>
      </c>
      <c r="F99" s="280">
        <v>447.65000000000003</v>
      </c>
      <c r="G99" s="280">
        <v>434.20000000000005</v>
      </c>
      <c r="H99" s="280">
        <v>479.29999999999995</v>
      </c>
      <c r="I99" s="280">
        <v>492.74999999999989</v>
      </c>
      <c r="J99" s="280">
        <v>501.84999999999991</v>
      </c>
      <c r="K99" s="278">
        <v>483.65</v>
      </c>
      <c r="L99" s="278">
        <v>461.1</v>
      </c>
      <c r="M99" s="278">
        <v>39.934899999999999</v>
      </c>
    </row>
    <row r="100" spans="1:13">
      <c r="A100" s="302">
        <v>91</v>
      </c>
      <c r="B100" s="278" t="s">
        <v>112</v>
      </c>
      <c r="C100" s="278">
        <v>2119.5</v>
      </c>
      <c r="D100" s="280">
        <v>2089.8333333333335</v>
      </c>
      <c r="E100" s="280">
        <v>2049.666666666667</v>
      </c>
      <c r="F100" s="280">
        <v>1979.8333333333335</v>
      </c>
      <c r="G100" s="280">
        <v>1939.666666666667</v>
      </c>
      <c r="H100" s="280">
        <v>2159.666666666667</v>
      </c>
      <c r="I100" s="280">
        <v>2199.8333333333339</v>
      </c>
      <c r="J100" s="280">
        <v>2269.666666666667</v>
      </c>
      <c r="K100" s="278">
        <v>2130</v>
      </c>
      <c r="L100" s="278">
        <v>2020</v>
      </c>
      <c r="M100" s="278">
        <v>26.366980000000002</v>
      </c>
    </row>
    <row r="101" spans="1:13">
      <c r="A101" s="302">
        <v>92</v>
      </c>
      <c r="B101" s="278" t="s">
        <v>113</v>
      </c>
      <c r="C101" s="278">
        <v>239</v>
      </c>
      <c r="D101" s="280">
        <v>239.88333333333333</v>
      </c>
      <c r="E101" s="280">
        <v>235.31666666666666</v>
      </c>
      <c r="F101" s="280">
        <v>231.63333333333333</v>
      </c>
      <c r="G101" s="280">
        <v>227.06666666666666</v>
      </c>
      <c r="H101" s="280">
        <v>243.56666666666666</v>
      </c>
      <c r="I101" s="280">
        <v>248.13333333333333</v>
      </c>
      <c r="J101" s="280">
        <v>251.81666666666666</v>
      </c>
      <c r="K101" s="278">
        <v>244.45</v>
      </c>
      <c r="L101" s="278">
        <v>236.2</v>
      </c>
      <c r="M101" s="278">
        <v>4.35419</v>
      </c>
    </row>
    <row r="102" spans="1:13">
      <c r="A102" s="302">
        <v>93</v>
      </c>
      <c r="B102" s="278" t="s">
        <v>115</v>
      </c>
      <c r="C102" s="278">
        <v>129.5</v>
      </c>
      <c r="D102" s="280">
        <v>126.96666666666665</v>
      </c>
      <c r="E102" s="280">
        <v>123.18333333333331</v>
      </c>
      <c r="F102" s="280">
        <v>116.86666666666666</v>
      </c>
      <c r="G102" s="280">
        <v>113.08333333333331</v>
      </c>
      <c r="H102" s="280">
        <v>133.2833333333333</v>
      </c>
      <c r="I102" s="280">
        <v>137.06666666666663</v>
      </c>
      <c r="J102" s="280">
        <v>143.3833333333333</v>
      </c>
      <c r="K102" s="278">
        <v>130.75</v>
      </c>
      <c r="L102" s="278">
        <v>120.65</v>
      </c>
      <c r="M102" s="278">
        <v>343.25677999999999</v>
      </c>
    </row>
    <row r="103" spans="1:13">
      <c r="A103" s="302">
        <v>94</v>
      </c>
      <c r="B103" s="278" t="s">
        <v>116</v>
      </c>
      <c r="C103" s="278">
        <v>180.75</v>
      </c>
      <c r="D103" s="280">
        <v>179.25</v>
      </c>
      <c r="E103" s="280">
        <v>176.6</v>
      </c>
      <c r="F103" s="280">
        <v>172.45</v>
      </c>
      <c r="G103" s="280">
        <v>169.79999999999998</v>
      </c>
      <c r="H103" s="280">
        <v>183.4</v>
      </c>
      <c r="I103" s="280">
        <v>186.04999999999998</v>
      </c>
      <c r="J103" s="280">
        <v>190.20000000000002</v>
      </c>
      <c r="K103" s="278">
        <v>181.9</v>
      </c>
      <c r="L103" s="278">
        <v>175.1</v>
      </c>
      <c r="M103" s="278">
        <v>56.100850000000001</v>
      </c>
    </row>
    <row r="104" spans="1:13">
      <c r="A104" s="302">
        <v>95</v>
      </c>
      <c r="B104" s="278" t="s">
        <v>117</v>
      </c>
      <c r="C104" s="278">
        <v>1970.9</v>
      </c>
      <c r="D104" s="280">
        <v>1976.5</v>
      </c>
      <c r="E104" s="280">
        <v>1949.6</v>
      </c>
      <c r="F104" s="280">
        <v>1928.3</v>
      </c>
      <c r="G104" s="280">
        <v>1901.3999999999999</v>
      </c>
      <c r="H104" s="280">
        <v>1997.8</v>
      </c>
      <c r="I104" s="280">
        <v>2024.7</v>
      </c>
      <c r="J104" s="280">
        <v>2046</v>
      </c>
      <c r="K104" s="278">
        <v>2003.4</v>
      </c>
      <c r="L104" s="278">
        <v>1955.2</v>
      </c>
      <c r="M104" s="278">
        <v>42.617379999999997</v>
      </c>
    </row>
    <row r="105" spans="1:13">
      <c r="A105" s="302">
        <v>96</v>
      </c>
      <c r="B105" s="278" t="s">
        <v>255</v>
      </c>
      <c r="C105" s="278">
        <v>169.3</v>
      </c>
      <c r="D105" s="280">
        <v>170.29999999999998</v>
      </c>
      <c r="E105" s="280">
        <v>166.09999999999997</v>
      </c>
      <c r="F105" s="280">
        <v>162.89999999999998</v>
      </c>
      <c r="G105" s="280">
        <v>158.69999999999996</v>
      </c>
      <c r="H105" s="280">
        <v>173.49999999999997</v>
      </c>
      <c r="I105" s="280">
        <v>177.69999999999996</v>
      </c>
      <c r="J105" s="280">
        <v>180.89999999999998</v>
      </c>
      <c r="K105" s="278">
        <v>174.5</v>
      </c>
      <c r="L105" s="278">
        <v>167.1</v>
      </c>
      <c r="M105" s="278">
        <v>15.47592</v>
      </c>
    </row>
    <row r="106" spans="1:13">
      <c r="A106" s="302">
        <v>97</v>
      </c>
      <c r="B106" s="278" t="s">
        <v>256</v>
      </c>
      <c r="C106" s="278">
        <v>22.5</v>
      </c>
      <c r="D106" s="280">
        <v>22.649999999999995</v>
      </c>
      <c r="E106" s="280">
        <v>22.249999999999989</v>
      </c>
      <c r="F106" s="280">
        <v>21.999999999999993</v>
      </c>
      <c r="G106" s="280">
        <v>21.599999999999987</v>
      </c>
      <c r="H106" s="280">
        <v>22.899999999999991</v>
      </c>
      <c r="I106" s="280">
        <v>23.299999999999997</v>
      </c>
      <c r="J106" s="280">
        <v>23.549999999999994</v>
      </c>
      <c r="K106" s="278">
        <v>23.05</v>
      </c>
      <c r="L106" s="278">
        <v>22.4</v>
      </c>
      <c r="M106" s="278">
        <v>7.6411899999999999</v>
      </c>
    </row>
    <row r="107" spans="1:13">
      <c r="A107" s="302">
        <v>98</v>
      </c>
      <c r="B107" s="278" t="s">
        <v>110</v>
      </c>
      <c r="C107" s="278">
        <v>1597.3</v>
      </c>
      <c r="D107" s="280">
        <v>1613.0333333333335</v>
      </c>
      <c r="E107" s="280">
        <v>1574.2666666666671</v>
      </c>
      <c r="F107" s="280">
        <v>1551.2333333333336</v>
      </c>
      <c r="G107" s="280">
        <v>1512.4666666666672</v>
      </c>
      <c r="H107" s="280">
        <v>1636.0666666666671</v>
      </c>
      <c r="I107" s="280">
        <v>1674.8333333333335</v>
      </c>
      <c r="J107" s="280">
        <v>1697.866666666667</v>
      </c>
      <c r="K107" s="278">
        <v>1651.8</v>
      </c>
      <c r="L107" s="278">
        <v>1590</v>
      </c>
      <c r="M107" s="278">
        <v>70.560919999999996</v>
      </c>
    </row>
    <row r="108" spans="1:13">
      <c r="A108" s="302">
        <v>99</v>
      </c>
      <c r="B108" s="278" t="s">
        <v>119</v>
      </c>
      <c r="C108" s="278">
        <v>304.39999999999998</v>
      </c>
      <c r="D108" s="280">
        <v>306.40000000000003</v>
      </c>
      <c r="E108" s="280">
        <v>300.00000000000006</v>
      </c>
      <c r="F108" s="280">
        <v>295.60000000000002</v>
      </c>
      <c r="G108" s="280">
        <v>289.20000000000005</v>
      </c>
      <c r="H108" s="280">
        <v>310.80000000000007</v>
      </c>
      <c r="I108" s="280">
        <v>317.20000000000005</v>
      </c>
      <c r="J108" s="280">
        <v>321.60000000000008</v>
      </c>
      <c r="K108" s="278">
        <v>312.8</v>
      </c>
      <c r="L108" s="278">
        <v>302</v>
      </c>
      <c r="M108" s="278">
        <v>430.76017000000002</v>
      </c>
    </row>
    <row r="109" spans="1:13">
      <c r="A109" s="302">
        <v>100</v>
      </c>
      <c r="B109" s="278" t="s">
        <v>257</v>
      </c>
      <c r="C109" s="278">
        <v>1249.3499999999999</v>
      </c>
      <c r="D109" s="280">
        <v>1253.2333333333333</v>
      </c>
      <c r="E109" s="280">
        <v>1226.6666666666667</v>
      </c>
      <c r="F109" s="280">
        <v>1203.9833333333333</v>
      </c>
      <c r="G109" s="280">
        <v>1177.4166666666667</v>
      </c>
      <c r="H109" s="280">
        <v>1275.9166666666667</v>
      </c>
      <c r="I109" s="280">
        <v>1302.4833333333333</v>
      </c>
      <c r="J109" s="280">
        <v>1325.1666666666667</v>
      </c>
      <c r="K109" s="278">
        <v>1279.8</v>
      </c>
      <c r="L109" s="278">
        <v>1230.55</v>
      </c>
      <c r="M109" s="278">
        <v>5.5907999999999998</v>
      </c>
    </row>
    <row r="110" spans="1:13">
      <c r="A110" s="302">
        <v>101</v>
      </c>
      <c r="B110" s="278" t="s">
        <v>120</v>
      </c>
      <c r="C110" s="278">
        <v>362.25</v>
      </c>
      <c r="D110" s="280">
        <v>364.38333333333338</v>
      </c>
      <c r="E110" s="280">
        <v>352.76666666666677</v>
      </c>
      <c r="F110" s="280">
        <v>343.28333333333336</v>
      </c>
      <c r="G110" s="280">
        <v>331.66666666666674</v>
      </c>
      <c r="H110" s="280">
        <v>373.86666666666679</v>
      </c>
      <c r="I110" s="280">
        <v>385.48333333333346</v>
      </c>
      <c r="J110" s="280">
        <v>394.96666666666681</v>
      </c>
      <c r="K110" s="278">
        <v>376</v>
      </c>
      <c r="L110" s="278">
        <v>354.9</v>
      </c>
      <c r="M110" s="278">
        <v>45.00253</v>
      </c>
    </row>
    <row r="111" spans="1:13">
      <c r="A111" s="302">
        <v>102</v>
      </c>
      <c r="B111" s="278" t="s">
        <v>258</v>
      </c>
      <c r="C111" s="278">
        <v>19.55</v>
      </c>
      <c r="D111" s="280">
        <v>19.666666666666668</v>
      </c>
      <c r="E111" s="280">
        <v>19.183333333333337</v>
      </c>
      <c r="F111" s="280">
        <v>18.81666666666667</v>
      </c>
      <c r="G111" s="280">
        <v>18.333333333333339</v>
      </c>
      <c r="H111" s="280">
        <v>20.033333333333335</v>
      </c>
      <c r="I111" s="280">
        <v>20.516666666666662</v>
      </c>
      <c r="J111" s="280">
        <v>20.883333333333333</v>
      </c>
      <c r="K111" s="278">
        <v>20.149999999999999</v>
      </c>
      <c r="L111" s="278">
        <v>19.3</v>
      </c>
      <c r="M111" s="278">
        <v>10.98382</v>
      </c>
    </row>
    <row r="112" spans="1:13">
      <c r="A112" s="302">
        <v>103</v>
      </c>
      <c r="B112" s="278" t="s">
        <v>122</v>
      </c>
      <c r="C112" s="278">
        <v>18.850000000000001</v>
      </c>
      <c r="D112" s="280">
        <v>19.099999999999998</v>
      </c>
      <c r="E112" s="280">
        <v>18.549999999999997</v>
      </c>
      <c r="F112" s="280">
        <v>18.25</v>
      </c>
      <c r="G112" s="280">
        <v>17.7</v>
      </c>
      <c r="H112" s="280">
        <v>19.399999999999995</v>
      </c>
      <c r="I112" s="280">
        <v>19.95</v>
      </c>
      <c r="J112" s="280">
        <v>20.249999999999993</v>
      </c>
      <c r="K112" s="278">
        <v>19.649999999999999</v>
      </c>
      <c r="L112" s="278">
        <v>18.8</v>
      </c>
      <c r="M112" s="278">
        <v>327.82569999999998</v>
      </c>
    </row>
    <row r="113" spans="1:13">
      <c r="A113" s="302">
        <v>104</v>
      </c>
      <c r="B113" s="278" t="s">
        <v>129</v>
      </c>
      <c r="C113" s="278">
        <v>188.95</v>
      </c>
      <c r="D113" s="280">
        <v>184.01666666666665</v>
      </c>
      <c r="E113" s="280">
        <v>177.58333333333331</v>
      </c>
      <c r="F113" s="280">
        <v>166.21666666666667</v>
      </c>
      <c r="G113" s="280">
        <v>159.78333333333333</v>
      </c>
      <c r="H113" s="280">
        <v>195.3833333333333</v>
      </c>
      <c r="I113" s="280">
        <v>201.81666666666663</v>
      </c>
      <c r="J113" s="280">
        <v>213.18333333333328</v>
      </c>
      <c r="K113" s="278">
        <v>190.45</v>
      </c>
      <c r="L113" s="278">
        <v>172.65</v>
      </c>
      <c r="M113" s="278">
        <v>583.82988</v>
      </c>
    </row>
    <row r="114" spans="1:13">
      <c r="A114" s="302">
        <v>105</v>
      </c>
      <c r="B114" s="278" t="s">
        <v>118</v>
      </c>
      <c r="C114" s="278">
        <v>121.8</v>
      </c>
      <c r="D114" s="280">
        <v>122.96666666666665</v>
      </c>
      <c r="E114" s="280">
        <v>119.2833333333333</v>
      </c>
      <c r="F114" s="280">
        <v>116.76666666666665</v>
      </c>
      <c r="G114" s="280">
        <v>113.0833333333333</v>
      </c>
      <c r="H114" s="280">
        <v>125.48333333333331</v>
      </c>
      <c r="I114" s="280">
        <v>129.16666666666669</v>
      </c>
      <c r="J114" s="280">
        <v>131.68333333333331</v>
      </c>
      <c r="K114" s="278">
        <v>126.65</v>
      </c>
      <c r="L114" s="278">
        <v>120.45</v>
      </c>
      <c r="M114" s="278">
        <v>123.15998999999999</v>
      </c>
    </row>
    <row r="115" spans="1:13">
      <c r="A115" s="302">
        <v>106</v>
      </c>
      <c r="B115" s="278" t="s">
        <v>259</v>
      </c>
      <c r="C115" s="278">
        <v>73.349999999999994</v>
      </c>
      <c r="D115" s="280">
        <v>74.716666666666669</v>
      </c>
      <c r="E115" s="280">
        <v>71.983333333333334</v>
      </c>
      <c r="F115" s="280">
        <v>70.61666666666666</v>
      </c>
      <c r="G115" s="280">
        <v>67.883333333333326</v>
      </c>
      <c r="H115" s="280">
        <v>76.083333333333343</v>
      </c>
      <c r="I115" s="280">
        <v>78.816666666666691</v>
      </c>
      <c r="J115" s="280">
        <v>80.183333333333351</v>
      </c>
      <c r="K115" s="278">
        <v>77.45</v>
      </c>
      <c r="L115" s="278">
        <v>73.349999999999994</v>
      </c>
      <c r="M115" s="278">
        <v>8.9920299999999997</v>
      </c>
    </row>
    <row r="116" spans="1:13">
      <c r="A116" s="302">
        <v>107</v>
      </c>
      <c r="B116" s="278" t="s">
        <v>260</v>
      </c>
      <c r="C116" s="278">
        <v>45.05</v>
      </c>
      <c r="D116" s="280">
        <v>45.566666666666663</v>
      </c>
      <c r="E116" s="280">
        <v>44.233333333333327</v>
      </c>
      <c r="F116" s="280">
        <v>43.416666666666664</v>
      </c>
      <c r="G116" s="280">
        <v>42.083333333333329</v>
      </c>
      <c r="H116" s="280">
        <v>46.383333333333326</v>
      </c>
      <c r="I116" s="280">
        <v>47.716666666666669</v>
      </c>
      <c r="J116" s="280">
        <v>48.533333333333324</v>
      </c>
      <c r="K116" s="278">
        <v>46.9</v>
      </c>
      <c r="L116" s="278">
        <v>44.75</v>
      </c>
      <c r="M116" s="278">
        <v>13.37973</v>
      </c>
    </row>
    <row r="117" spans="1:13">
      <c r="A117" s="302">
        <v>108</v>
      </c>
      <c r="B117" s="278" t="s">
        <v>261</v>
      </c>
      <c r="C117" s="278">
        <v>69.45</v>
      </c>
      <c r="D117" s="280">
        <v>68.250000000000014</v>
      </c>
      <c r="E117" s="280">
        <v>65.850000000000023</v>
      </c>
      <c r="F117" s="280">
        <v>62.250000000000014</v>
      </c>
      <c r="G117" s="280">
        <v>59.850000000000023</v>
      </c>
      <c r="H117" s="280">
        <v>71.850000000000023</v>
      </c>
      <c r="I117" s="280">
        <v>74.250000000000028</v>
      </c>
      <c r="J117" s="280">
        <v>77.850000000000023</v>
      </c>
      <c r="K117" s="278">
        <v>70.650000000000006</v>
      </c>
      <c r="L117" s="278">
        <v>64.650000000000006</v>
      </c>
      <c r="M117" s="278">
        <v>31.073360000000001</v>
      </c>
    </row>
    <row r="118" spans="1:13">
      <c r="A118" s="302">
        <v>109</v>
      </c>
      <c r="B118" s="278" t="s">
        <v>128</v>
      </c>
      <c r="C118" s="278">
        <v>74.45</v>
      </c>
      <c r="D118" s="280">
        <v>74.13333333333334</v>
      </c>
      <c r="E118" s="280">
        <v>73.316666666666677</v>
      </c>
      <c r="F118" s="280">
        <v>72.183333333333337</v>
      </c>
      <c r="G118" s="280">
        <v>71.366666666666674</v>
      </c>
      <c r="H118" s="280">
        <v>75.26666666666668</v>
      </c>
      <c r="I118" s="280">
        <v>76.083333333333343</v>
      </c>
      <c r="J118" s="280">
        <v>77.216666666666683</v>
      </c>
      <c r="K118" s="278">
        <v>74.95</v>
      </c>
      <c r="L118" s="278">
        <v>73</v>
      </c>
      <c r="M118" s="278">
        <v>102.40766000000001</v>
      </c>
    </row>
    <row r="119" spans="1:13">
      <c r="A119" s="302">
        <v>110</v>
      </c>
      <c r="B119" s="278" t="s">
        <v>123</v>
      </c>
      <c r="C119" s="278">
        <v>450.8</v>
      </c>
      <c r="D119" s="280">
        <v>454.56666666666666</v>
      </c>
      <c r="E119" s="280">
        <v>444.58333333333331</v>
      </c>
      <c r="F119" s="280">
        <v>438.36666666666667</v>
      </c>
      <c r="G119" s="280">
        <v>428.38333333333333</v>
      </c>
      <c r="H119" s="280">
        <v>460.7833333333333</v>
      </c>
      <c r="I119" s="280">
        <v>470.76666666666665</v>
      </c>
      <c r="J119" s="280">
        <v>476.98333333333329</v>
      </c>
      <c r="K119" s="278">
        <v>464.55</v>
      </c>
      <c r="L119" s="278">
        <v>448.35</v>
      </c>
      <c r="M119" s="278">
        <v>21.979949999999999</v>
      </c>
    </row>
    <row r="120" spans="1:13">
      <c r="A120" s="302">
        <v>111</v>
      </c>
      <c r="B120" s="278" t="s">
        <v>125</v>
      </c>
      <c r="C120" s="278">
        <v>346.8</v>
      </c>
      <c r="D120" s="280">
        <v>351.33333333333331</v>
      </c>
      <c r="E120" s="280">
        <v>338.66666666666663</v>
      </c>
      <c r="F120" s="280">
        <v>330.5333333333333</v>
      </c>
      <c r="G120" s="280">
        <v>317.86666666666662</v>
      </c>
      <c r="H120" s="280">
        <v>359.46666666666664</v>
      </c>
      <c r="I120" s="280">
        <v>372.13333333333327</v>
      </c>
      <c r="J120" s="280">
        <v>380.26666666666665</v>
      </c>
      <c r="K120" s="278">
        <v>364</v>
      </c>
      <c r="L120" s="278">
        <v>343.2</v>
      </c>
      <c r="M120" s="278">
        <v>255.55566999999999</v>
      </c>
    </row>
    <row r="121" spans="1:13">
      <c r="A121" s="302">
        <v>112</v>
      </c>
      <c r="B121" s="278" t="s">
        <v>262</v>
      </c>
      <c r="C121" s="278">
        <v>2456.0500000000002</v>
      </c>
      <c r="D121" s="280">
        <v>2450.35</v>
      </c>
      <c r="E121" s="280">
        <v>2410.6999999999998</v>
      </c>
      <c r="F121" s="280">
        <v>2365.35</v>
      </c>
      <c r="G121" s="280">
        <v>2325.6999999999998</v>
      </c>
      <c r="H121" s="280">
        <v>2495.6999999999998</v>
      </c>
      <c r="I121" s="280">
        <v>2535.3500000000004</v>
      </c>
      <c r="J121" s="280">
        <v>2580.6999999999998</v>
      </c>
      <c r="K121" s="278">
        <v>2490</v>
      </c>
      <c r="L121" s="278">
        <v>2405</v>
      </c>
      <c r="M121" s="278">
        <v>3.5852900000000001</v>
      </c>
    </row>
    <row r="122" spans="1:13">
      <c r="A122" s="302">
        <v>113</v>
      </c>
      <c r="B122" s="278" t="s">
        <v>127</v>
      </c>
      <c r="C122" s="278">
        <v>672.2</v>
      </c>
      <c r="D122" s="280">
        <v>672.35</v>
      </c>
      <c r="E122" s="280">
        <v>665.25</v>
      </c>
      <c r="F122" s="280">
        <v>658.3</v>
      </c>
      <c r="G122" s="280">
        <v>651.19999999999993</v>
      </c>
      <c r="H122" s="280">
        <v>679.30000000000007</v>
      </c>
      <c r="I122" s="280">
        <v>686.4000000000002</v>
      </c>
      <c r="J122" s="280">
        <v>693.35000000000014</v>
      </c>
      <c r="K122" s="278">
        <v>679.45</v>
      </c>
      <c r="L122" s="278">
        <v>665.4</v>
      </c>
      <c r="M122" s="278">
        <v>72.144009999999994</v>
      </c>
    </row>
    <row r="123" spans="1:13">
      <c r="A123" s="302">
        <v>114</v>
      </c>
      <c r="B123" s="278" t="s">
        <v>124</v>
      </c>
      <c r="C123" s="278">
        <v>978.8</v>
      </c>
      <c r="D123" s="280">
        <v>991.98333333333323</v>
      </c>
      <c r="E123" s="280">
        <v>954.11666666666656</v>
      </c>
      <c r="F123" s="280">
        <v>929.43333333333328</v>
      </c>
      <c r="G123" s="280">
        <v>891.56666666666661</v>
      </c>
      <c r="H123" s="280">
        <v>1016.6666666666665</v>
      </c>
      <c r="I123" s="280">
        <v>1054.5333333333331</v>
      </c>
      <c r="J123" s="280">
        <v>1079.2166666666665</v>
      </c>
      <c r="K123" s="278">
        <v>1029.8499999999999</v>
      </c>
      <c r="L123" s="278">
        <v>967.3</v>
      </c>
      <c r="M123" s="278">
        <v>146.44737000000001</v>
      </c>
    </row>
    <row r="124" spans="1:13">
      <c r="A124" s="302">
        <v>115</v>
      </c>
      <c r="B124" s="278" t="s">
        <v>263</v>
      </c>
      <c r="C124" s="278">
        <v>1604.7</v>
      </c>
      <c r="D124" s="280">
        <v>1612.8666666666668</v>
      </c>
      <c r="E124" s="280">
        <v>1568.0333333333335</v>
      </c>
      <c r="F124" s="280">
        <v>1531.3666666666668</v>
      </c>
      <c r="G124" s="280">
        <v>1486.5333333333335</v>
      </c>
      <c r="H124" s="280">
        <v>1649.5333333333335</v>
      </c>
      <c r="I124" s="280">
        <v>1694.3666666666666</v>
      </c>
      <c r="J124" s="280">
        <v>1731.0333333333335</v>
      </c>
      <c r="K124" s="278">
        <v>1657.7</v>
      </c>
      <c r="L124" s="278">
        <v>1576.2</v>
      </c>
      <c r="M124" s="278">
        <v>5.48881</v>
      </c>
    </row>
    <row r="125" spans="1:13">
      <c r="A125" s="302">
        <v>116</v>
      </c>
      <c r="B125" s="278" t="s">
        <v>264</v>
      </c>
      <c r="C125" s="278">
        <v>40.15</v>
      </c>
      <c r="D125" s="280">
        <v>40.68333333333333</v>
      </c>
      <c r="E125" s="280">
        <v>39.466666666666661</v>
      </c>
      <c r="F125" s="280">
        <v>38.783333333333331</v>
      </c>
      <c r="G125" s="280">
        <v>37.566666666666663</v>
      </c>
      <c r="H125" s="280">
        <v>41.36666666666666</v>
      </c>
      <c r="I125" s="280">
        <v>42.583333333333329</v>
      </c>
      <c r="J125" s="280">
        <v>43.266666666666659</v>
      </c>
      <c r="K125" s="278">
        <v>41.9</v>
      </c>
      <c r="L125" s="278">
        <v>40</v>
      </c>
      <c r="M125" s="278">
        <v>24.230979999999999</v>
      </c>
    </row>
    <row r="126" spans="1:13">
      <c r="A126" s="302">
        <v>117</v>
      </c>
      <c r="B126" s="278" t="s">
        <v>131</v>
      </c>
      <c r="C126" s="278">
        <v>169.9</v>
      </c>
      <c r="D126" s="280">
        <v>171.23333333333335</v>
      </c>
      <c r="E126" s="280">
        <v>167.6166666666667</v>
      </c>
      <c r="F126" s="280">
        <v>165.33333333333334</v>
      </c>
      <c r="G126" s="280">
        <v>161.7166666666667</v>
      </c>
      <c r="H126" s="280">
        <v>173.51666666666671</v>
      </c>
      <c r="I126" s="280">
        <v>177.13333333333338</v>
      </c>
      <c r="J126" s="280">
        <v>179.41666666666671</v>
      </c>
      <c r="K126" s="278">
        <v>174.85</v>
      </c>
      <c r="L126" s="278">
        <v>168.95</v>
      </c>
      <c r="M126" s="278">
        <v>110.65823</v>
      </c>
    </row>
    <row r="127" spans="1:13">
      <c r="A127" s="302">
        <v>118</v>
      </c>
      <c r="B127" s="278" t="s">
        <v>130</v>
      </c>
      <c r="C127" s="278">
        <v>98</v>
      </c>
      <c r="D127" s="280">
        <v>97.083333333333329</v>
      </c>
      <c r="E127" s="280">
        <v>95.066666666666663</v>
      </c>
      <c r="F127" s="280">
        <v>92.13333333333334</v>
      </c>
      <c r="G127" s="280">
        <v>90.116666666666674</v>
      </c>
      <c r="H127" s="280">
        <v>100.01666666666665</v>
      </c>
      <c r="I127" s="280">
        <v>102.03333333333333</v>
      </c>
      <c r="J127" s="280">
        <v>104.96666666666664</v>
      </c>
      <c r="K127" s="278">
        <v>99.1</v>
      </c>
      <c r="L127" s="278">
        <v>94.15</v>
      </c>
      <c r="M127" s="278">
        <v>232.27274</v>
      </c>
    </row>
    <row r="128" spans="1:13">
      <c r="A128" s="302">
        <v>119</v>
      </c>
      <c r="B128" s="278" t="s">
        <v>132</v>
      </c>
      <c r="C128" s="278">
        <v>1570</v>
      </c>
      <c r="D128" s="280">
        <v>1576.7</v>
      </c>
      <c r="E128" s="280">
        <v>1538.4</v>
      </c>
      <c r="F128" s="280">
        <v>1506.8</v>
      </c>
      <c r="G128" s="280">
        <v>1468.5</v>
      </c>
      <c r="H128" s="280">
        <v>1608.3000000000002</v>
      </c>
      <c r="I128" s="280">
        <v>1646.6</v>
      </c>
      <c r="J128" s="280">
        <v>1678.2000000000003</v>
      </c>
      <c r="K128" s="278">
        <v>1615</v>
      </c>
      <c r="L128" s="278">
        <v>1545.1</v>
      </c>
      <c r="M128" s="278">
        <v>34.107419999999998</v>
      </c>
    </row>
    <row r="129" spans="1:13">
      <c r="A129" s="302">
        <v>120</v>
      </c>
      <c r="B129" s="278" t="s">
        <v>265</v>
      </c>
      <c r="C129" s="278">
        <v>471.05</v>
      </c>
      <c r="D129" s="280">
        <v>467.08333333333331</v>
      </c>
      <c r="E129" s="280">
        <v>459.16666666666663</v>
      </c>
      <c r="F129" s="280">
        <v>447.2833333333333</v>
      </c>
      <c r="G129" s="280">
        <v>439.36666666666662</v>
      </c>
      <c r="H129" s="280">
        <v>478.96666666666664</v>
      </c>
      <c r="I129" s="280">
        <v>486.88333333333327</v>
      </c>
      <c r="J129" s="280">
        <v>498.76666666666665</v>
      </c>
      <c r="K129" s="278">
        <v>475</v>
      </c>
      <c r="L129" s="278">
        <v>455.2</v>
      </c>
      <c r="M129" s="278">
        <v>3.7123200000000001</v>
      </c>
    </row>
    <row r="130" spans="1:13">
      <c r="A130" s="302">
        <v>121</v>
      </c>
      <c r="B130" s="278" t="s">
        <v>134</v>
      </c>
      <c r="C130" s="278">
        <v>1150.25</v>
      </c>
      <c r="D130" s="280">
        <v>1161.4666666666667</v>
      </c>
      <c r="E130" s="280">
        <v>1133.3833333333334</v>
      </c>
      <c r="F130" s="280">
        <v>1116.5166666666667</v>
      </c>
      <c r="G130" s="280">
        <v>1088.4333333333334</v>
      </c>
      <c r="H130" s="280">
        <v>1178.3333333333335</v>
      </c>
      <c r="I130" s="280">
        <v>1206.4166666666665</v>
      </c>
      <c r="J130" s="280">
        <v>1223.2833333333335</v>
      </c>
      <c r="K130" s="278">
        <v>1189.55</v>
      </c>
      <c r="L130" s="278">
        <v>1144.5999999999999</v>
      </c>
      <c r="M130" s="278">
        <v>59.781329999999997</v>
      </c>
    </row>
    <row r="131" spans="1:13">
      <c r="A131" s="302">
        <v>122</v>
      </c>
      <c r="B131" s="278" t="s">
        <v>135</v>
      </c>
      <c r="C131" s="278">
        <v>53.15</v>
      </c>
      <c r="D131" s="280">
        <v>53.733333333333327</v>
      </c>
      <c r="E131" s="280">
        <v>52.266666666666652</v>
      </c>
      <c r="F131" s="280">
        <v>51.383333333333326</v>
      </c>
      <c r="G131" s="280">
        <v>49.91666666666665</v>
      </c>
      <c r="H131" s="280">
        <v>54.616666666666653</v>
      </c>
      <c r="I131" s="280">
        <v>56.083333333333336</v>
      </c>
      <c r="J131" s="280">
        <v>56.966666666666654</v>
      </c>
      <c r="K131" s="278">
        <v>55.2</v>
      </c>
      <c r="L131" s="278">
        <v>52.85</v>
      </c>
      <c r="M131" s="278">
        <v>127.68617</v>
      </c>
    </row>
    <row r="132" spans="1:13">
      <c r="A132" s="302">
        <v>123</v>
      </c>
      <c r="B132" s="278" t="s">
        <v>266</v>
      </c>
      <c r="C132" s="278">
        <v>1125.3499999999999</v>
      </c>
      <c r="D132" s="280">
        <v>1138.6166666666668</v>
      </c>
      <c r="E132" s="280">
        <v>1108.2833333333335</v>
      </c>
      <c r="F132" s="280">
        <v>1091.2166666666667</v>
      </c>
      <c r="G132" s="280">
        <v>1060.8833333333334</v>
      </c>
      <c r="H132" s="280">
        <v>1155.6833333333336</v>
      </c>
      <c r="I132" s="280">
        <v>1186.0166666666667</v>
      </c>
      <c r="J132" s="280">
        <v>1203.0833333333337</v>
      </c>
      <c r="K132" s="278">
        <v>1168.95</v>
      </c>
      <c r="L132" s="278">
        <v>1121.55</v>
      </c>
      <c r="M132" s="278">
        <v>0.96162999999999998</v>
      </c>
    </row>
    <row r="133" spans="1:13">
      <c r="A133" s="302">
        <v>124</v>
      </c>
      <c r="B133" s="278" t="s">
        <v>136</v>
      </c>
      <c r="C133" s="278">
        <v>247.15</v>
      </c>
      <c r="D133" s="280">
        <v>247.79999999999998</v>
      </c>
      <c r="E133" s="280">
        <v>242.19999999999996</v>
      </c>
      <c r="F133" s="280">
        <v>237.24999999999997</v>
      </c>
      <c r="G133" s="280">
        <v>231.64999999999995</v>
      </c>
      <c r="H133" s="280">
        <v>252.74999999999997</v>
      </c>
      <c r="I133" s="280">
        <v>258.35000000000002</v>
      </c>
      <c r="J133" s="280">
        <v>263.29999999999995</v>
      </c>
      <c r="K133" s="278">
        <v>253.4</v>
      </c>
      <c r="L133" s="278">
        <v>242.85</v>
      </c>
      <c r="M133" s="278">
        <v>51.317749999999997</v>
      </c>
    </row>
    <row r="134" spans="1:13">
      <c r="A134" s="302">
        <v>125</v>
      </c>
      <c r="B134" s="278" t="s">
        <v>267</v>
      </c>
      <c r="C134" s="278">
        <v>1784.9</v>
      </c>
      <c r="D134" s="280">
        <v>1776.8999999999999</v>
      </c>
      <c r="E134" s="280">
        <v>1753.7999999999997</v>
      </c>
      <c r="F134" s="280">
        <v>1722.6999999999998</v>
      </c>
      <c r="G134" s="280">
        <v>1699.5999999999997</v>
      </c>
      <c r="H134" s="280">
        <v>1807.9999999999998</v>
      </c>
      <c r="I134" s="280">
        <v>1831.0999999999997</v>
      </c>
      <c r="J134" s="280">
        <v>1862.1999999999998</v>
      </c>
      <c r="K134" s="278">
        <v>1800</v>
      </c>
      <c r="L134" s="278">
        <v>1745.8</v>
      </c>
      <c r="M134" s="278">
        <v>1.04118</v>
      </c>
    </row>
    <row r="135" spans="1:13">
      <c r="A135" s="302">
        <v>126</v>
      </c>
      <c r="B135" s="278" t="s">
        <v>137</v>
      </c>
      <c r="C135" s="278">
        <v>820.5</v>
      </c>
      <c r="D135" s="280">
        <v>827.86666666666667</v>
      </c>
      <c r="E135" s="280">
        <v>810.73333333333335</v>
      </c>
      <c r="F135" s="280">
        <v>800.9666666666667</v>
      </c>
      <c r="G135" s="280">
        <v>783.83333333333337</v>
      </c>
      <c r="H135" s="280">
        <v>837.63333333333333</v>
      </c>
      <c r="I135" s="280">
        <v>854.76666666666677</v>
      </c>
      <c r="J135" s="280">
        <v>864.5333333333333</v>
      </c>
      <c r="K135" s="278">
        <v>845</v>
      </c>
      <c r="L135" s="278">
        <v>818.1</v>
      </c>
      <c r="M135" s="278">
        <v>47.019799999999996</v>
      </c>
    </row>
    <row r="136" spans="1:13">
      <c r="A136" s="302">
        <v>127</v>
      </c>
      <c r="B136" s="278" t="s">
        <v>138</v>
      </c>
      <c r="C136" s="278">
        <v>885.75</v>
      </c>
      <c r="D136" s="280">
        <v>879.61666666666667</v>
      </c>
      <c r="E136" s="280">
        <v>869.2833333333333</v>
      </c>
      <c r="F136" s="280">
        <v>852.81666666666661</v>
      </c>
      <c r="G136" s="280">
        <v>842.48333333333323</v>
      </c>
      <c r="H136" s="280">
        <v>896.08333333333337</v>
      </c>
      <c r="I136" s="280">
        <v>906.41666666666663</v>
      </c>
      <c r="J136" s="280">
        <v>922.88333333333344</v>
      </c>
      <c r="K136" s="278">
        <v>889.95</v>
      </c>
      <c r="L136" s="278">
        <v>863.15</v>
      </c>
      <c r="M136" s="278">
        <v>26.666609999999999</v>
      </c>
    </row>
    <row r="137" spans="1:13">
      <c r="A137" s="302">
        <v>128</v>
      </c>
      <c r="B137" s="278" t="s">
        <v>149</v>
      </c>
      <c r="C137" s="278">
        <v>57451.5</v>
      </c>
      <c r="D137" s="280">
        <v>57670.5</v>
      </c>
      <c r="E137" s="280">
        <v>57081</v>
      </c>
      <c r="F137" s="280">
        <v>56710.5</v>
      </c>
      <c r="G137" s="280">
        <v>56121</v>
      </c>
      <c r="H137" s="280">
        <v>58041</v>
      </c>
      <c r="I137" s="280">
        <v>58630.5</v>
      </c>
      <c r="J137" s="280">
        <v>59001</v>
      </c>
      <c r="K137" s="278">
        <v>58260</v>
      </c>
      <c r="L137" s="278">
        <v>57300</v>
      </c>
      <c r="M137" s="278">
        <v>4.8189999999999997E-2</v>
      </c>
    </row>
    <row r="138" spans="1:13">
      <c r="A138" s="302">
        <v>129</v>
      </c>
      <c r="B138" s="278" t="s">
        <v>146</v>
      </c>
      <c r="C138" s="278">
        <v>906.95</v>
      </c>
      <c r="D138" s="280">
        <v>906.91666666666663</v>
      </c>
      <c r="E138" s="280">
        <v>897.13333333333321</v>
      </c>
      <c r="F138" s="280">
        <v>887.31666666666661</v>
      </c>
      <c r="G138" s="280">
        <v>877.53333333333319</v>
      </c>
      <c r="H138" s="280">
        <v>916.73333333333323</v>
      </c>
      <c r="I138" s="280">
        <v>926.51666666666677</v>
      </c>
      <c r="J138" s="280">
        <v>936.33333333333326</v>
      </c>
      <c r="K138" s="278">
        <v>916.7</v>
      </c>
      <c r="L138" s="278">
        <v>897.1</v>
      </c>
      <c r="M138" s="278">
        <v>7.0880900000000002</v>
      </c>
    </row>
    <row r="139" spans="1:13">
      <c r="A139" s="302">
        <v>130</v>
      </c>
      <c r="B139" s="278" t="s">
        <v>140</v>
      </c>
      <c r="C139" s="278">
        <v>136.30000000000001</v>
      </c>
      <c r="D139" s="280">
        <v>138.71666666666667</v>
      </c>
      <c r="E139" s="280">
        <v>132.68333333333334</v>
      </c>
      <c r="F139" s="280">
        <v>129.06666666666666</v>
      </c>
      <c r="G139" s="280">
        <v>123.03333333333333</v>
      </c>
      <c r="H139" s="280">
        <v>142.33333333333334</v>
      </c>
      <c r="I139" s="280">
        <v>148.3666666666667</v>
      </c>
      <c r="J139" s="280">
        <v>151.98333333333335</v>
      </c>
      <c r="K139" s="278">
        <v>144.75</v>
      </c>
      <c r="L139" s="278">
        <v>135.1</v>
      </c>
      <c r="M139" s="278">
        <v>146.58483000000001</v>
      </c>
    </row>
    <row r="140" spans="1:13">
      <c r="A140" s="302">
        <v>131</v>
      </c>
      <c r="B140" s="278" t="s">
        <v>139</v>
      </c>
      <c r="C140" s="278">
        <v>408.3</v>
      </c>
      <c r="D140" s="280">
        <v>406.09999999999997</v>
      </c>
      <c r="E140" s="280">
        <v>399.99999999999994</v>
      </c>
      <c r="F140" s="280">
        <v>391.7</v>
      </c>
      <c r="G140" s="280">
        <v>385.59999999999997</v>
      </c>
      <c r="H140" s="280">
        <v>414.39999999999992</v>
      </c>
      <c r="I140" s="280">
        <v>420.49999999999994</v>
      </c>
      <c r="J140" s="280">
        <v>428.7999999999999</v>
      </c>
      <c r="K140" s="278">
        <v>412.2</v>
      </c>
      <c r="L140" s="278">
        <v>397.8</v>
      </c>
      <c r="M140" s="278">
        <v>62.493099999999998</v>
      </c>
    </row>
    <row r="141" spans="1:13">
      <c r="A141" s="302">
        <v>132</v>
      </c>
      <c r="B141" s="278" t="s">
        <v>141</v>
      </c>
      <c r="C141" s="278">
        <v>119.2</v>
      </c>
      <c r="D141" s="280">
        <v>120.83333333333333</v>
      </c>
      <c r="E141" s="280">
        <v>116.96666666666665</v>
      </c>
      <c r="F141" s="280">
        <v>114.73333333333332</v>
      </c>
      <c r="G141" s="280">
        <v>110.86666666666665</v>
      </c>
      <c r="H141" s="280">
        <v>123.06666666666666</v>
      </c>
      <c r="I141" s="280">
        <v>126.93333333333334</v>
      </c>
      <c r="J141" s="280">
        <v>129.16666666666669</v>
      </c>
      <c r="K141" s="278">
        <v>124.7</v>
      </c>
      <c r="L141" s="278">
        <v>118.6</v>
      </c>
      <c r="M141" s="278">
        <v>82.340890000000002</v>
      </c>
    </row>
    <row r="142" spans="1:13">
      <c r="A142" s="302">
        <v>133</v>
      </c>
      <c r="B142" s="278" t="s">
        <v>268</v>
      </c>
      <c r="C142" s="278">
        <v>27.05</v>
      </c>
      <c r="D142" s="280">
        <v>27.266666666666666</v>
      </c>
      <c r="E142" s="280">
        <v>26.783333333333331</v>
      </c>
      <c r="F142" s="280">
        <v>26.516666666666666</v>
      </c>
      <c r="G142" s="280">
        <v>26.033333333333331</v>
      </c>
      <c r="H142" s="280">
        <v>27.533333333333331</v>
      </c>
      <c r="I142" s="280">
        <v>28.016666666666666</v>
      </c>
      <c r="J142" s="280">
        <v>28.283333333333331</v>
      </c>
      <c r="K142" s="278">
        <v>27.75</v>
      </c>
      <c r="L142" s="278">
        <v>27</v>
      </c>
      <c r="M142" s="278">
        <v>3.61829</v>
      </c>
    </row>
    <row r="143" spans="1:13">
      <c r="A143" s="302">
        <v>134</v>
      </c>
      <c r="B143" s="278" t="s">
        <v>142</v>
      </c>
      <c r="C143" s="278">
        <v>316.75</v>
      </c>
      <c r="D143" s="280">
        <v>316.7</v>
      </c>
      <c r="E143" s="280">
        <v>312.89999999999998</v>
      </c>
      <c r="F143" s="280">
        <v>309.05</v>
      </c>
      <c r="G143" s="280">
        <v>305.25</v>
      </c>
      <c r="H143" s="280">
        <v>320.54999999999995</v>
      </c>
      <c r="I143" s="280">
        <v>324.35000000000002</v>
      </c>
      <c r="J143" s="280">
        <v>328.19999999999993</v>
      </c>
      <c r="K143" s="278">
        <v>320.5</v>
      </c>
      <c r="L143" s="278">
        <v>312.85000000000002</v>
      </c>
      <c r="M143" s="278">
        <v>20.23479</v>
      </c>
    </row>
    <row r="144" spans="1:13">
      <c r="A144" s="302">
        <v>135</v>
      </c>
      <c r="B144" s="278" t="s">
        <v>143</v>
      </c>
      <c r="C144" s="278">
        <v>5050.1000000000004</v>
      </c>
      <c r="D144" s="280">
        <v>4991.6500000000005</v>
      </c>
      <c r="E144" s="280">
        <v>4909.5000000000009</v>
      </c>
      <c r="F144" s="280">
        <v>4768.9000000000005</v>
      </c>
      <c r="G144" s="280">
        <v>4686.7500000000009</v>
      </c>
      <c r="H144" s="280">
        <v>5132.2500000000009</v>
      </c>
      <c r="I144" s="280">
        <v>5214.4000000000005</v>
      </c>
      <c r="J144" s="280">
        <v>5355.0000000000009</v>
      </c>
      <c r="K144" s="278">
        <v>5073.8</v>
      </c>
      <c r="L144" s="278">
        <v>4851.05</v>
      </c>
      <c r="M144" s="278">
        <v>18.681719999999999</v>
      </c>
    </row>
    <row r="145" spans="1:13">
      <c r="A145" s="302">
        <v>136</v>
      </c>
      <c r="B145" s="278" t="s">
        <v>145</v>
      </c>
      <c r="C145" s="278">
        <v>440.05</v>
      </c>
      <c r="D145" s="280">
        <v>438.81666666666666</v>
      </c>
      <c r="E145" s="280">
        <v>430.5333333333333</v>
      </c>
      <c r="F145" s="280">
        <v>421.01666666666665</v>
      </c>
      <c r="G145" s="280">
        <v>412.73333333333329</v>
      </c>
      <c r="H145" s="280">
        <v>448.33333333333331</v>
      </c>
      <c r="I145" s="280">
        <v>456.61666666666673</v>
      </c>
      <c r="J145" s="280">
        <v>466.13333333333333</v>
      </c>
      <c r="K145" s="278">
        <v>447.1</v>
      </c>
      <c r="L145" s="278">
        <v>429.3</v>
      </c>
      <c r="M145" s="278">
        <v>10.04745</v>
      </c>
    </row>
    <row r="146" spans="1:13">
      <c r="A146" s="302">
        <v>137</v>
      </c>
      <c r="B146" s="278" t="s">
        <v>147</v>
      </c>
      <c r="C146" s="278">
        <v>882</v>
      </c>
      <c r="D146" s="280">
        <v>892.76666666666677</v>
      </c>
      <c r="E146" s="280">
        <v>866.53333333333353</v>
      </c>
      <c r="F146" s="280">
        <v>851.06666666666672</v>
      </c>
      <c r="G146" s="280">
        <v>824.83333333333348</v>
      </c>
      <c r="H146" s="280">
        <v>908.23333333333358</v>
      </c>
      <c r="I146" s="280">
        <v>934.46666666666692</v>
      </c>
      <c r="J146" s="280">
        <v>949.93333333333362</v>
      </c>
      <c r="K146" s="278">
        <v>919</v>
      </c>
      <c r="L146" s="278">
        <v>877.3</v>
      </c>
      <c r="M146" s="278">
        <v>9.4385899999999996</v>
      </c>
    </row>
    <row r="147" spans="1:13">
      <c r="A147" s="302">
        <v>138</v>
      </c>
      <c r="B147" s="278" t="s">
        <v>148</v>
      </c>
      <c r="C147" s="278">
        <v>81.75</v>
      </c>
      <c r="D147" s="280">
        <v>82.100000000000009</v>
      </c>
      <c r="E147" s="280">
        <v>80.700000000000017</v>
      </c>
      <c r="F147" s="280">
        <v>79.650000000000006</v>
      </c>
      <c r="G147" s="280">
        <v>78.250000000000014</v>
      </c>
      <c r="H147" s="280">
        <v>83.15000000000002</v>
      </c>
      <c r="I147" s="280">
        <v>84.550000000000026</v>
      </c>
      <c r="J147" s="280">
        <v>85.600000000000023</v>
      </c>
      <c r="K147" s="278">
        <v>83.5</v>
      </c>
      <c r="L147" s="278">
        <v>81.05</v>
      </c>
      <c r="M147" s="278">
        <v>107.92983</v>
      </c>
    </row>
    <row r="148" spans="1:13">
      <c r="A148" s="302">
        <v>139</v>
      </c>
      <c r="B148" s="278" t="s">
        <v>269</v>
      </c>
      <c r="C148" s="278">
        <v>839.25</v>
      </c>
      <c r="D148" s="280">
        <v>836.86666666666667</v>
      </c>
      <c r="E148" s="280">
        <v>824.73333333333335</v>
      </c>
      <c r="F148" s="280">
        <v>810.2166666666667</v>
      </c>
      <c r="G148" s="280">
        <v>798.08333333333337</v>
      </c>
      <c r="H148" s="280">
        <v>851.38333333333333</v>
      </c>
      <c r="I148" s="280">
        <v>863.51666666666677</v>
      </c>
      <c r="J148" s="280">
        <v>878.0333333333333</v>
      </c>
      <c r="K148" s="278">
        <v>849</v>
      </c>
      <c r="L148" s="278">
        <v>822.35</v>
      </c>
      <c r="M148" s="278">
        <v>1.49905</v>
      </c>
    </row>
    <row r="149" spans="1:13">
      <c r="A149" s="302">
        <v>140</v>
      </c>
      <c r="B149" s="278" t="s">
        <v>150</v>
      </c>
      <c r="C149" s="278">
        <v>826.25</v>
      </c>
      <c r="D149" s="280">
        <v>826.18333333333339</v>
      </c>
      <c r="E149" s="280">
        <v>810.36666666666679</v>
      </c>
      <c r="F149" s="280">
        <v>794.48333333333335</v>
      </c>
      <c r="G149" s="280">
        <v>778.66666666666674</v>
      </c>
      <c r="H149" s="280">
        <v>842.06666666666683</v>
      </c>
      <c r="I149" s="280">
        <v>857.88333333333344</v>
      </c>
      <c r="J149" s="280">
        <v>873.76666666666688</v>
      </c>
      <c r="K149" s="278">
        <v>842</v>
      </c>
      <c r="L149" s="278">
        <v>810.3</v>
      </c>
      <c r="M149" s="278">
        <v>15.522869999999999</v>
      </c>
    </row>
    <row r="150" spans="1:13">
      <c r="A150" s="302">
        <v>141</v>
      </c>
      <c r="B150" s="278" t="s">
        <v>270</v>
      </c>
      <c r="C150" s="278">
        <v>594.35</v>
      </c>
      <c r="D150" s="280">
        <v>592.44999999999993</v>
      </c>
      <c r="E150" s="280">
        <v>581.89999999999986</v>
      </c>
      <c r="F150" s="280">
        <v>569.44999999999993</v>
      </c>
      <c r="G150" s="280">
        <v>558.89999999999986</v>
      </c>
      <c r="H150" s="280">
        <v>604.89999999999986</v>
      </c>
      <c r="I150" s="280">
        <v>615.44999999999982</v>
      </c>
      <c r="J150" s="280">
        <v>627.89999999999986</v>
      </c>
      <c r="K150" s="278">
        <v>603</v>
      </c>
      <c r="L150" s="278">
        <v>580</v>
      </c>
      <c r="M150" s="278">
        <v>12.847899999999999</v>
      </c>
    </row>
    <row r="151" spans="1:13">
      <c r="A151" s="302">
        <v>142</v>
      </c>
      <c r="B151" s="278" t="s">
        <v>152</v>
      </c>
      <c r="C151" s="278">
        <v>17.149999999999999</v>
      </c>
      <c r="D151" s="280">
        <v>17.25</v>
      </c>
      <c r="E151" s="280">
        <v>17</v>
      </c>
      <c r="F151" s="280">
        <v>16.850000000000001</v>
      </c>
      <c r="G151" s="280">
        <v>16.600000000000001</v>
      </c>
      <c r="H151" s="280">
        <v>17.399999999999999</v>
      </c>
      <c r="I151" s="280">
        <v>17.649999999999999</v>
      </c>
      <c r="J151" s="280">
        <v>17.799999999999997</v>
      </c>
      <c r="K151" s="278">
        <v>17.5</v>
      </c>
      <c r="L151" s="278">
        <v>17.100000000000001</v>
      </c>
      <c r="M151" s="278">
        <v>27.194130000000001</v>
      </c>
    </row>
    <row r="152" spans="1:13">
      <c r="A152" s="302">
        <v>143</v>
      </c>
      <c r="B152" s="278" t="s">
        <v>271</v>
      </c>
      <c r="C152" s="278">
        <v>19.95</v>
      </c>
      <c r="D152" s="280">
        <v>19.883333333333333</v>
      </c>
      <c r="E152" s="280">
        <v>19.716666666666665</v>
      </c>
      <c r="F152" s="280">
        <v>19.483333333333331</v>
      </c>
      <c r="G152" s="280">
        <v>19.316666666666663</v>
      </c>
      <c r="H152" s="280">
        <v>20.116666666666667</v>
      </c>
      <c r="I152" s="280">
        <v>20.283333333333339</v>
      </c>
      <c r="J152" s="280">
        <v>20.516666666666669</v>
      </c>
      <c r="K152" s="278">
        <v>20.05</v>
      </c>
      <c r="L152" s="278">
        <v>19.649999999999999</v>
      </c>
      <c r="M152" s="278">
        <v>21.052910000000001</v>
      </c>
    </row>
    <row r="153" spans="1:13">
      <c r="A153" s="302">
        <v>144</v>
      </c>
      <c r="B153" s="278" t="s">
        <v>156</v>
      </c>
      <c r="C153" s="278">
        <v>74.25</v>
      </c>
      <c r="D153" s="280">
        <v>73.683333333333323</v>
      </c>
      <c r="E153" s="280">
        <v>71.666666666666643</v>
      </c>
      <c r="F153" s="280">
        <v>69.083333333333314</v>
      </c>
      <c r="G153" s="280">
        <v>67.066666666666634</v>
      </c>
      <c r="H153" s="280">
        <v>76.266666666666652</v>
      </c>
      <c r="I153" s="280">
        <v>78.283333333333331</v>
      </c>
      <c r="J153" s="280">
        <v>80.86666666666666</v>
      </c>
      <c r="K153" s="278">
        <v>75.7</v>
      </c>
      <c r="L153" s="278">
        <v>71.099999999999994</v>
      </c>
      <c r="M153" s="278">
        <v>89.436359999999993</v>
      </c>
    </row>
    <row r="154" spans="1:13">
      <c r="A154" s="302">
        <v>145</v>
      </c>
      <c r="B154" s="278" t="s">
        <v>157</v>
      </c>
      <c r="C154" s="278">
        <v>90.25</v>
      </c>
      <c r="D154" s="280">
        <v>90.899999999999991</v>
      </c>
      <c r="E154" s="280">
        <v>89.149999999999977</v>
      </c>
      <c r="F154" s="280">
        <v>88.049999999999983</v>
      </c>
      <c r="G154" s="280">
        <v>86.299999999999969</v>
      </c>
      <c r="H154" s="280">
        <v>91.999999999999986</v>
      </c>
      <c r="I154" s="280">
        <v>93.750000000000014</v>
      </c>
      <c r="J154" s="280">
        <v>94.85</v>
      </c>
      <c r="K154" s="278">
        <v>92.65</v>
      </c>
      <c r="L154" s="278">
        <v>89.8</v>
      </c>
      <c r="M154" s="278">
        <v>201.43414000000001</v>
      </c>
    </row>
    <row r="155" spans="1:13">
      <c r="A155" s="302">
        <v>146</v>
      </c>
      <c r="B155" s="278" t="s">
        <v>151</v>
      </c>
      <c r="C155" s="278">
        <v>28</v>
      </c>
      <c r="D155" s="280">
        <v>28.033333333333331</v>
      </c>
      <c r="E155" s="280">
        <v>27.716666666666661</v>
      </c>
      <c r="F155" s="280">
        <v>27.43333333333333</v>
      </c>
      <c r="G155" s="280">
        <v>27.11666666666666</v>
      </c>
      <c r="H155" s="280">
        <v>28.316666666666663</v>
      </c>
      <c r="I155" s="280">
        <v>28.633333333333333</v>
      </c>
      <c r="J155" s="280">
        <v>28.916666666666664</v>
      </c>
      <c r="K155" s="278">
        <v>28.35</v>
      </c>
      <c r="L155" s="278">
        <v>27.75</v>
      </c>
      <c r="M155" s="278">
        <v>71.768519999999995</v>
      </c>
    </row>
    <row r="156" spans="1:13">
      <c r="A156" s="302">
        <v>147</v>
      </c>
      <c r="B156" s="278" t="s">
        <v>154</v>
      </c>
      <c r="C156" s="278">
        <v>16295.45</v>
      </c>
      <c r="D156" s="280">
        <v>16355.15</v>
      </c>
      <c r="E156" s="280">
        <v>16205.3</v>
      </c>
      <c r="F156" s="280">
        <v>16115.15</v>
      </c>
      <c r="G156" s="280">
        <v>15965.3</v>
      </c>
      <c r="H156" s="280">
        <v>16445.3</v>
      </c>
      <c r="I156" s="280">
        <v>16595.150000000001</v>
      </c>
      <c r="J156" s="280">
        <v>16685.3</v>
      </c>
      <c r="K156" s="278">
        <v>16505</v>
      </c>
      <c r="L156" s="278">
        <v>16265</v>
      </c>
      <c r="M156" s="278">
        <v>1.2108000000000001</v>
      </c>
    </row>
    <row r="157" spans="1:13">
      <c r="A157" s="302">
        <v>148</v>
      </c>
      <c r="B157" s="278" t="s">
        <v>3163</v>
      </c>
      <c r="C157" s="278">
        <v>239.3</v>
      </c>
      <c r="D157" s="280">
        <v>240.46666666666667</v>
      </c>
      <c r="E157" s="280">
        <v>235.33333333333334</v>
      </c>
      <c r="F157" s="280">
        <v>231.36666666666667</v>
      </c>
      <c r="G157" s="280">
        <v>226.23333333333335</v>
      </c>
      <c r="H157" s="280">
        <v>244.43333333333334</v>
      </c>
      <c r="I157" s="280">
        <v>249.56666666666666</v>
      </c>
      <c r="J157" s="280">
        <v>253.53333333333333</v>
      </c>
      <c r="K157" s="278">
        <v>245.6</v>
      </c>
      <c r="L157" s="278">
        <v>236.5</v>
      </c>
      <c r="M157" s="278">
        <v>11.390309999999999</v>
      </c>
    </row>
    <row r="158" spans="1:13">
      <c r="A158" s="302">
        <v>149</v>
      </c>
      <c r="B158" s="278" t="s">
        <v>272</v>
      </c>
      <c r="C158" s="278">
        <v>300.89999999999998</v>
      </c>
      <c r="D158" s="280">
        <v>304.51666666666665</v>
      </c>
      <c r="E158" s="280">
        <v>295.58333333333331</v>
      </c>
      <c r="F158" s="280">
        <v>290.26666666666665</v>
      </c>
      <c r="G158" s="280">
        <v>281.33333333333331</v>
      </c>
      <c r="H158" s="280">
        <v>309.83333333333331</v>
      </c>
      <c r="I158" s="280">
        <v>318.76666666666671</v>
      </c>
      <c r="J158" s="280">
        <v>324.08333333333331</v>
      </c>
      <c r="K158" s="278">
        <v>313.45</v>
      </c>
      <c r="L158" s="278">
        <v>299.2</v>
      </c>
      <c r="M158" s="278">
        <v>3.1167099999999999</v>
      </c>
    </row>
    <row r="159" spans="1:13">
      <c r="A159" s="302">
        <v>150</v>
      </c>
      <c r="B159" s="278" t="s">
        <v>159</v>
      </c>
      <c r="C159" s="278">
        <v>77</v>
      </c>
      <c r="D159" s="280">
        <v>77.466666666666669</v>
      </c>
      <c r="E159" s="280">
        <v>75.933333333333337</v>
      </c>
      <c r="F159" s="280">
        <v>74.866666666666674</v>
      </c>
      <c r="G159" s="280">
        <v>73.333333333333343</v>
      </c>
      <c r="H159" s="280">
        <v>78.533333333333331</v>
      </c>
      <c r="I159" s="280">
        <v>80.066666666666663</v>
      </c>
      <c r="J159" s="280">
        <v>81.133333333333326</v>
      </c>
      <c r="K159" s="278">
        <v>79</v>
      </c>
      <c r="L159" s="278">
        <v>76.400000000000006</v>
      </c>
      <c r="M159" s="278">
        <v>179.99915999999999</v>
      </c>
    </row>
    <row r="160" spans="1:13">
      <c r="A160" s="302">
        <v>151</v>
      </c>
      <c r="B160" s="278" t="s">
        <v>158</v>
      </c>
      <c r="C160" s="278">
        <v>84.2</v>
      </c>
      <c r="D160" s="280">
        <v>84.5</v>
      </c>
      <c r="E160" s="280">
        <v>83.2</v>
      </c>
      <c r="F160" s="280">
        <v>82.2</v>
      </c>
      <c r="G160" s="280">
        <v>80.900000000000006</v>
      </c>
      <c r="H160" s="280">
        <v>85.5</v>
      </c>
      <c r="I160" s="280">
        <v>86.800000000000011</v>
      </c>
      <c r="J160" s="280">
        <v>87.8</v>
      </c>
      <c r="K160" s="278">
        <v>85.8</v>
      </c>
      <c r="L160" s="278">
        <v>83.5</v>
      </c>
      <c r="M160" s="278">
        <v>7.7066999999999997</v>
      </c>
    </row>
    <row r="161" spans="1:13">
      <c r="A161" s="302">
        <v>152</v>
      </c>
      <c r="B161" s="278" t="s">
        <v>273</v>
      </c>
      <c r="C161" s="278">
        <v>2351.9</v>
      </c>
      <c r="D161" s="280">
        <v>2354</v>
      </c>
      <c r="E161" s="280">
        <v>2336.5</v>
      </c>
      <c r="F161" s="280">
        <v>2321.1</v>
      </c>
      <c r="G161" s="280">
        <v>2303.6</v>
      </c>
      <c r="H161" s="280">
        <v>2369.4</v>
      </c>
      <c r="I161" s="280">
        <v>2386.9</v>
      </c>
      <c r="J161" s="280">
        <v>2402.3000000000002</v>
      </c>
      <c r="K161" s="278">
        <v>2371.5</v>
      </c>
      <c r="L161" s="278">
        <v>2338.6</v>
      </c>
      <c r="M161" s="278">
        <v>0.37353999999999998</v>
      </c>
    </row>
    <row r="162" spans="1:13">
      <c r="A162" s="302">
        <v>153</v>
      </c>
      <c r="B162" s="278" t="s">
        <v>274</v>
      </c>
      <c r="C162" s="278">
        <v>1494</v>
      </c>
      <c r="D162" s="280">
        <v>1499.8666666666668</v>
      </c>
      <c r="E162" s="280">
        <v>1469.7333333333336</v>
      </c>
      <c r="F162" s="280">
        <v>1445.4666666666667</v>
      </c>
      <c r="G162" s="280">
        <v>1415.3333333333335</v>
      </c>
      <c r="H162" s="280">
        <v>1524.1333333333337</v>
      </c>
      <c r="I162" s="280">
        <v>1554.2666666666669</v>
      </c>
      <c r="J162" s="280">
        <v>1578.5333333333338</v>
      </c>
      <c r="K162" s="278">
        <v>1530</v>
      </c>
      <c r="L162" s="278">
        <v>1475.6</v>
      </c>
      <c r="M162" s="278">
        <v>1.2299100000000001</v>
      </c>
    </row>
    <row r="163" spans="1:13">
      <c r="A163" s="302">
        <v>154</v>
      </c>
      <c r="B163" s="278" t="s">
        <v>275</v>
      </c>
      <c r="C163" s="278">
        <v>172.4</v>
      </c>
      <c r="D163" s="280">
        <v>174.13333333333333</v>
      </c>
      <c r="E163" s="280">
        <v>170.26666666666665</v>
      </c>
      <c r="F163" s="280">
        <v>168.13333333333333</v>
      </c>
      <c r="G163" s="280">
        <v>164.26666666666665</v>
      </c>
      <c r="H163" s="280">
        <v>176.26666666666665</v>
      </c>
      <c r="I163" s="280">
        <v>180.13333333333333</v>
      </c>
      <c r="J163" s="280">
        <v>182.26666666666665</v>
      </c>
      <c r="K163" s="278">
        <v>178</v>
      </c>
      <c r="L163" s="278">
        <v>172</v>
      </c>
      <c r="M163" s="278">
        <v>1.14713</v>
      </c>
    </row>
    <row r="164" spans="1:13">
      <c r="A164" s="302">
        <v>155</v>
      </c>
      <c r="B164" s="278" t="s">
        <v>160</v>
      </c>
      <c r="C164" s="278">
        <v>18392.75</v>
      </c>
      <c r="D164" s="280">
        <v>18506.566666666666</v>
      </c>
      <c r="E164" s="280">
        <v>17996.783333333333</v>
      </c>
      <c r="F164" s="280">
        <v>17600.816666666666</v>
      </c>
      <c r="G164" s="280">
        <v>17091.033333333333</v>
      </c>
      <c r="H164" s="280">
        <v>18902.533333333333</v>
      </c>
      <c r="I164" s="280">
        <v>19412.316666666666</v>
      </c>
      <c r="J164" s="280">
        <v>19808.283333333333</v>
      </c>
      <c r="K164" s="278">
        <v>19016.349999999999</v>
      </c>
      <c r="L164" s="278">
        <v>18110.599999999999</v>
      </c>
      <c r="M164" s="278">
        <v>0.57904999999999995</v>
      </c>
    </row>
    <row r="165" spans="1:13">
      <c r="A165" s="302">
        <v>156</v>
      </c>
      <c r="B165" s="278" t="s">
        <v>162</v>
      </c>
      <c r="C165" s="278">
        <v>234.75</v>
      </c>
      <c r="D165" s="280">
        <v>232.9</v>
      </c>
      <c r="E165" s="280">
        <v>228.95000000000002</v>
      </c>
      <c r="F165" s="280">
        <v>223.15</v>
      </c>
      <c r="G165" s="280">
        <v>219.20000000000002</v>
      </c>
      <c r="H165" s="280">
        <v>238.70000000000002</v>
      </c>
      <c r="I165" s="280">
        <v>242.65</v>
      </c>
      <c r="J165" s="280">
        <v>248.45000000000002</v>
      </c>
      <c r="K165" s="278">
        <v>236.85</v>
      </c>
      <c r="L165" s="278">
        <v>227.1</v>
      </c>
      <c r="M165" s="278">
        <v>20.461749999999999</v>
      </c>
    </row>
    <row r="166" spans="1:13">
      <c r="A166" s="302">
        <v>157</v>
      </c>
      <c r="B166" s="278" t="s">
        <v>276</v>
      </c>
      <c r="C166" s="278">
        <v>4219.2</v>
      </c>
      <c r="D166" s="280">
        <v>4258.05</v>
      </c>
      <c r="E166" s="280">
        <v>4171.1500000000005</v>
      </c>
      <c r="F166" s="280">
        <v>4123.1000000000004</v>
      </c>
      <c r="G166" s="280">
        <v>4036.2000000000007</v>
      </c>
      <c r="H166" s="280">
        <v>4306.1000000000004</v>
      </c>
      <c r="I166" s="280">
        <v>4393</v>
      </c>
      <c r="J166" s="280">
        <v>4441.05</v>
      </c>
      <c r="K166" s="278">
        <v>4344.95</v>
      </c>
      <c r="L166" s="278">
        <v>4210</v>
      </c>
      <c r="M166" s="278">
        <v>0.39287</v>
      </c>
    </row>
    <row r="167" spans="1:13">
      <c r="A167" s="302">
        <v>158</v>
      </c>
      <c r="B167" s="278" t="s">
        <v>164</v>
      </c>
      <c r="C167" s="278">
        <v>1419.45</v>
      </c>
      <c r="D167" s="280">
        <v>1402.2666666666667</v>
      </c>
      <c r="E167" s="280">
        <v>1379.5833333333333</v>
      </c>
      <c r="F167" s="280">
        <v>1339.7166666666667</v>
      </c>
      <c r="G167" s="280">
        <v>1317.0333333333333</v>
      </c>
      <c r="H167" s="280">
        <v>1442.1333333333332</v>
      </c>
      <c r="I167" s="280">
        <v>1464.8166666666666</v>
      </c>
      <c r="J167" s="280">
        <v>1504.6833333333332</v>
      </c>
      <c r="K167" s="278">
        <v>1424.95</v>
      </c>
      <c r="L167" s="278">
        <v>1362.4</v>
      </c>
      <c r="M167" s="278">
        <v>10.532080000000001</v>
      </c>
    </row>
    <row r="168" spans="1:13">
      <c r="A168" s="302">
        <v>159</v>
      </c>
      <c r="B168" s="278" t="s">
        <v>161</v>
      </c>
      <c r="C168" s="278">
        <v>933.1</v>
      </c>
      <c r="D168" s="280">
        <v>936.19999999999993</v>
      </c>
      <c r="E168" s="280">
        <v>912.39999999999986</v>
      </c>
      <c r="F168" s="280">
        <v>891.69999999999993</v>
      </c>
      <c r="G168" s="280">
        <v>867.89999999999986</v>
      </c>
      <c r="H168" s="280">
        <v>956.89999999999986</v>
      </c>
      <c r="I168" s="280">
        <v>980.69999999999982</v>
      </c>
      <c r="J168" s="280">
        <v>1001.3999999999999</v>
      </c>
      <c r="K168" s="278">
        <v>960</v>
      </c>
      <c r="L168" s="278">
        <v>915.5</v>
      </c>
      <c r="M168" s="278">
        <v>23.310400000000001</v>
      </c>
    </row>
    <row r="169" spans="1:13">
      <c r="A169" s="302">
        <v>160</v>
      </c>
      <c r="B169" s="278" t="s">
        <v>163</v>
      </c>
      <c r="C169" s="278">
        <v>79.099999999999994</v>
      </c>
      <c r="D169" s="280">
        <v>79.783333333333331</v>
      </c>
      <c r="E169" s="280">
        <v>78.166666666666657</v>
      </c>
      <c r="F169" s="280">
        <v>77.23333333333332</v>
      </c>
      <c r="G169" s="280">
        <v>75.616666666666646</v>
      </c>
      <c r="H169" s="280">
        <v>80.716666666666669</v>
      </c>
      <c r="I169" s="280">
        <v>82.333333333333343</v>
      </c>
      <c r="J169" s="280">
        <v>83.26666666666668</v>
      </c>
      <c r="K169" s="278">
        <v>81.400000000000006</v>
      </c>
      <c r="L169" s="278">
        <v>78.849999999999994</v>
      </c>
      <c r="M169" s="278">
        <v>54.064579999999999</v>
      </c>
    </row>
    <row r="170" spans="1:13">
      <c r="A170" s="302">
        <v>161</v>
      </c>
      <c r="B170" s="278" t="s">
        <v>166</v>
      </c>
      <c r="C170" s="278">
        <v>158.9</v>
      </c>
      <c r="D170" s="280">
        <v>158.58333333333334</v>
      </c>
      <c r="E170" s="280">
        <v>157.31666666666669</v>
      </c>
      <c r="F170" s="280">
        <v>155.73333333333335</v>
      </c>
      <c r="G170" s="280">
        <v>154.4666666666667</v>
      </c>
      <c r="H170" s="280">
        <v>160.16666666666669</v>
      </c>
      <c r="I170" s="280">
        <v>161.43333333333334</v>
      </c>
      <c r="J170" s="280">
        <v>163.01666666666668</v>
      </c>
      <c r="K170" s="278">
        <v>159.85</v>
      </c>
      <c r="L170" s="278">
        <v>157</v>
      </c>
      <c r="M170" s="278">
        <v>96.615589999999997</v>
      </c>
    </row>
    <row r="171" spans="1:13">
      <c r="A171" s="302">
        <v>162</v>
      </c>
      <c r="B171" s="278" t="s">
        <v>277</v>
      </c>
      <c r="C171" s="278">
        <v>141.1</v>
      </c>
      <c r="D171" s="280">
        <v>141.23333333333335</v>
      </c>
      <c r="E171" s="280">
        <v>137.9666666666667</v>
      </c>
      <c r="F171" s="280">
        <v>134.83333333333334</v>
      </c>
      <c r="G171" s="280">
        <v>131.56666666666669</v>
      </c>
      <c r="H171" s="280">
        <v>144.3666666666667</v>
      </c>
      <c r="I171" s="280">
        <v>147.63333333333335</v>
      </c>
      <c r="J171" s="280">
        <v>150.76666666666671</v>
      </c>
      <c r="K171" s="278">
        <v>144.5</v>
      </c>
      <c r="L171" s="278">
        <v>138.1</v>
      </c>
      <c r="M171" s="278">
        <v>8.9177199999999992</v>
      </c>
    </row>
    <row r="172" spans="1:13">
      <c r="A172" s="302">
        <v>163</v>
      </c>
      <c r="B172" s="278" t="s">
        <v>278</v>
      </c>
      <c r="C172" s="278">
        <v>9976.5499999999993</v>
      </c>
      <c r="D172" s="280">
        <v>10005.483333333332</v>
      </c>
      <c r="E172" s="280">
        <v>9921.0666666666639</v>
      </c>
      <c r="F172" s="280">
        <v>9865.5833333333321</v>
      </c>
      <c r="G172" s="280">
        <v>9781.1666666666642</v>
      </c>
      <c r="H172" s="280">
        <v>10060.966666666664</v>
      </c>
      <c r="I172" s="280">
        <v>10145.383333333331</v>
      </c>
      <c r="J172" s="280">
        <v>10200.866666666663</v>
      </c>
      <c r="K172" s="278">
        <v>10089.9</v>
      </c>
      <c r="L172" s="278">
        <v>9950</v>
      </c>
      <c r="M172" s="278">
        <v>1.311E-2</v>
      </c>
    </row>
    <row r="173" spans="1:13">
      <c r="A173" s="302">
        <v>164</v>
      </c>
      <c r="B173" s="278" t="s">
        <v>165</v>
      </c>
      <c r="C173" s="278">
        <v>27</v>
      </c>
      <c r="D173" s="280">
        <v>26.983333333333334</v>
      </c>
      <c r="E173" s="280">
        <v>26.31666666666667</v>
      </c>
      <c r="F173" s="280">
        <v>25.633333333333336</v>
      </c>
      <c r="G173" s="280">
        <v>24.966666666666672</v>
      </c>
      <c r="H173" s="280">
        <v>27.666666666666668</v>
      </c>
      <c r="I173" s="280">
        <v>28.333333333333332</v>
      </c>
      <c r="J173" s="280">
        <v>29.016666666666666</v>
      </c>
      <c r="K173" s="278">
        <v>27.65</v>
      </c>
      <c r="L173" s="278">
        <v>26.3</v>
      </c>
      <c r="M173" s="278">
        <v>265.90285</v>
      </c>
    </row>
    <row r="174" spans="1:13">
      <c r="A174" s="302">
        <v>165</v>
      </c>
      <c r="B174" s="278" t="s">
        <v>279</v>
      </c>
      <c r="C174" s="278">
        <v>183.2</v>
      </c>
      <c r="D174" s="280">
        <v>183.19999999999996</v>
      </c>
      <c r="E174" s="280">
        <v>183.19999999999993</v>
      </c>
      <c r="F174" s="280">
        <v>183.19999999999996</v>
      </c>
      <c r="G174" s="280">
        <v>183.19999999999993</v>
      </c>
      <c r="H174" s="280">
        <v>183.19999999999993</v>
      </c>
      <c r="I174" s="280">
        <v>183.2</v>
      </c>
      <c r="J174" s="280">
        <v>183.19999999999993</v>
      </c>
      <c r="K174" s="278">
        <v>183.2</v>
      </c>
      <c r="L174" s="278">
        <v>183.2</v>
      </c>
      <c r="M174" s="278">
        <v>0.63002999999999998</v>
      </c>
    </row>
    <row r="175" spans="1:13">
      <c r="A175" s="302">
        <v>166</v>
      </c>
      <c r="B175" s="278" t="s">
        <v>169</v>
      </c>
      <c r="C175" s="278">
        <v>112</v>
      </c>
      <c r="D175" s="280">
        <v>112.83333333333333</v>
      </c>
      <c r="E175" s="280">
        <v>110.21666666666665</v>
      </c>
      <c r="F175" s="280">
        <v>108.43333333333332</v>
      </c>
      <c r="G175" s="280">
        <v>105.81666666666665</v>
      </c>
      <c r="H175" s="280">
        <v>114.61666666666666</v>
      </c>
      <c r="I175" s="280">
        <v>117.23333333333333</v>
      </c>
      <c r="J175" s="280">
        <v>119.01666666666667</v>
      </c>
      <c r="K175" s="278">
        <v>115.45</v>
      </c>
      <c r="L175" s="278">
        <v>111.05</v>
      </c>
      <c r="M175" s="278">
        <v>198.74495999999999</v>
      </c>
    </row>
    <row r="176" spans="1:13">
      <c r="A176" s="302">
        <v>167</v>
      </c>
      <c r="B176" s="278" t="s">
        <v>170</v>
      </c>
      <c r="C176" s="278">
        <v>88.75</v>
      </c>
      <c r="D176" s="280">
        <v>88.433333333333337</v>
      </c>
      <c r="E176" s="280">
        <v>87.716666666666669</v>
      </c>
      <c r="F176" s="280">
        <v>86.683333333333337</v>
      </c>
      <c r="G176" s="280">
        <v>85.966666666666669</v>
      </c>
      <c r="H176" s="280">
        <v>89.466666666666669</v>
      </c>
      <c r="I176" s="280">
        <v>90.183333333333337</v>
      </c>
      <c r="J176" s="280">
        <v>91.216666666666669</v>
      </c>
      <c r="K176" s="278">
        <v>89.15</v>
      </c>
      <c r="L176" s="278">
        <v>87.4</v>
      </c>
      <c r="M176" s="278">
        <v>51.56147</v>
      </c>
    </row>
    <row r="177" spans="1:13">
      <c r="A177" s="302">
        <v>168</v>
      </c>
      <c r="B177" s="278" t="s">
        <v>280</v>
      </c>
      <c r="C177" s="278">
        <v>508.5</v>
      </c>
      <c r="D177" s="280">
        <v>511.51666666666665</v>
      </c>
      <c r="E177" s="280">
        <v>503.48333333333335</v>
      </c>
      <c r="F177" s="280">
        <v>498.4666666666667</v>
      </c>
      <c r="G177" s="280">
        <v>490.43333333333339</v>
      </c>
      <c r="H177" s="280">
        <v>516.5333333333333</v>
      </c>
      <c r="I177" s="280">
        <v>524.56666666666661</v>
      </c>
      <c r="J177" s="280">
        <v>529.58333333333326</v>
      </c>
      <c r="K177" s="278">
        <v>519.54999999999995</v>
      </c>
      <c r="L177" s="278">
        <v>506.5</v>
      </c>
      <c r="M177" s="278">
        <v>0.41242000000000001</v>
      </c>
    </row>
    <row r="178" spans="1:13">
      <c r="A178" s="302">
        <v>169</v>
      </c>
      <c r="B178" s="278" t="s">
        <v>171</v>
      </c>
      <c r="C178" s="278">
        <v>1441.25</v>
      </c>
      <c r="D178" s="280">
        <v>1442.5666666666666</v>
      </c>
      <c r="E178" s="280">
        <v>1423.6833333333332</v>
      </c>
      <c r="F178" s="280">
        <v>1406.1166666666666</v>
      </c>
      <c r="G178" s="280">
        <v>1387.2333333333331</v>
      </c>
      <c r="H178" s="280">
        <v>1460.1333333333332</v>
      </c>
      <c r="I178" s="280">
        <v>1479.0166666666664</v>
      </c>
      <c r="J178" s="280">
        <v>1496.5833333333333</v>
      </c>
      <c r="K178" s="278">
        <v>1461.45</v>
      </c>
      <c r="L178" s="278">
        <v>1425</v>
      </c>
      <c r="M178" s="278">
        <v>180.77196000000001</v>
      </c>
    </row>
    <row r="179" spans="1:13">
      <c r="A179" s="302">
        <v>170</v>
      </c>
      <c r="B179" s="278" t="s">
        <v>281</v>
      </c>
      <c r="C179" s="278">
        <v>730.4</v>
      </c>
      <c r="D179" s="280">
        <v>729.79999999999984</v>
      </c>
      <c r="E179" s="280">
        <v>716.64999999999964</v>
      </c>
      <c r="F179" s="280">
        <v>702.89999999999975</v>
      </c>
      <c r="G179" s="280">
        <v>689.74999999999955</v>
      </c>
      <c r="H179" s="280">
        <v>743.54999999999973</v>
      </c>
      <c r="I179" s="280">
        <v>756.7</v>
      </c>
      <c r="J179" s="280">
        <v>770.44999999999982</v>
      </c>
      <c r="K179" s="278">
        <v>742.95</v>
      </c>
      <c r="L179" s="278">
        <v>716.05</v>
      </c>
      <c r="M179" s="278">
        <v>14.00398</v>
      </c>
    </row>
    <row r="180" spans="1:13">
      <c r="A180" s="302">
        <v>171</v>
      </c>
      <c r="B180" s="278" t="s">
        <v>176</v>
      </c>
      <c r="C180" s="278">
        <v>3370.45</v>
      </c>
      <c r="D180" s="280">
        <v>3390.6333333333332</v>
      </c>
      <c r="E180" s="280">
        <v>3325.3166666666666</v>
      </c>
      <c r="F180" s="280">
        <v>3280.1833333333334</v>
      </c>
      <c r="G180" s="280">
        <v>3214.8666666666668</v>
      </c>
      <c r="H180" s="280">
        <v>3435.7666666666664</v>
      </c>
      <c r="I180" s="280">
        <v>3501.083333333333</v>
      </c>
      <c r="J180" s="280">
        <v>3546.2166666666662</v>
      </c>
      <c r="K180" s="278">
        <v>3455.95</v>
      </c>
      <c r="L180" s="278">
        <v>3345.5</v>
      </c>
      <c r="M180" s="278">
        <v>1.6334900000000001</v>
      </c>
    </row>
    <row r="181" spans="1:13">
      <c r="A181" s="302">
        <v>172</v>
      </c>
      <c r="B181" s="278" t="s">
        <v>174</v>
      </c>
      <c r="C181" s="278">
        <v>19251.150000000001</v>
      </c>
      <c r="D181" s="280">
        <v>19116.916666666668</v>
      </c>
      <c r="E181" s="280">
        <v>18884.233333333337</v>
      </c>
      <c r="F181" s="280">
        <v>18517.316666666669</v>
      </c>
      <c r="G181" s="280">
        <v>18284.633333333339</v>
      </c>
      <c r="H181" s="280">
        <v>19483.833333333336</v>
      </c>
      <c r="I181" s="280">
        <v>19716.516666666663</v>
      </c>
      <c r="J181" s="280">
        <v>20083.433333333334</v>
      </c>
      <c r="K181" s="278">
        <v>19349.599999999999</v>
      </c>
      <c r="L181" s="278">
        <v>18750</v>
      </c>
      <c r="M181" s="278">
        <v>0.83404</v>
      </c>
    </row>
    <row r="182" spans="1:13">
      <c r="A182" s="302">
        <v>173</v>
      </c>
      <c r="B182" s="278" t="s">
        <v>177</v>
      </c>
      <c r="C182" s="278">
        <v>575.04999999999995</v>
      </c>
      <c r="D182" s="280">
        <v>580.36666666666667</v>
      </c>
      <c r="E182" s="280">
        <v>564.88333333333333</v>
      </c>
      <c r="F182" s="280">
        <v>554.7166666666667</v>
      </c>
      <c r="G182" s="280">
        <v>539.23333333333335</v>
      </c>
      <c r="H182" s="280">
        <v>590.5333333333333</v>
      </c>
      <c r="I182" s="280">
        <v>606.01666666666665</v>
      </c>
      <c r="J182" s="280">
        <v>616.18333333333328</v>
      </c>
      <c r="K182" s="278">
        <v>595.85</v>
      </c>
      <c r="L182" s="278">
        <v>570.20000000000005</v>
      </c>
      <c r="M182" s="278">
        <v>45.714640000000003</v>
      </c>
    </row>
    <row r="183" spans="1:13">
      <c r="A183" s="302">
        <v>174</v>
      </c>
      <c r="B183" s="278" t="s">
        <v>175</v>
      </c>
      <c r="C183" s="278">
        <v>1021.75</v>
      </c>
      <c r="D183" s="280">
        <v>1022.9499999999999</v>
      </c>
      <c r="E183" s="280">
        <v>1009.3999999999999</v>
      </c>
      <c r="F183" s="280">
        <v>997.05</v>
      </c>
      <c r="G183" s="280">
        <v>983.49999999999989</v>
      </c>
      <c r="H183" s="280">
        <v>1035.2999999999997</v>
      </c>
      <c r="I183" s="280">
        <v>1048.8499999999999</v>
      </c>
      <c r="J183" s="280">
        <v>1061.1999999999998</v>
      </c>
      <c r="K183" s="278">
        <v>1036.5</v>
      </c>
      <c r="L183" s="278">
        <v>1010.6</v>
      </c>
      <c r="M183" s="278">
        <v>6.44421</v>
      </c>
    </row>
    <row r="184" spans="1:13">
      <c r="A184" s="302">
        <v>175</v>
      </c>
      <c r="B184" s="278" t="s">
        <v>173</v>
      </c>
      <c r="C184" s="278">
        <v>151.94999999999999</v>
      </c>
      <c r="D184" s="280">
        <v>153.20000000000002</v>
      </c>
      <c r="E184" s="280">
        <v>150.25000000000003</v>
      </c>
      <c r="F184" s="280">
        <v>148.55000000000001</v>
      </c>
      <c r="G184" s="280">
        <v>145.60000000000002</v>
      </c>
      <c r="H184" s="280">
        <v>154.90000000000003</v>
      </c>
      <c r="I184" s="280">
        <v>157.85000000000002</v>
      </c>
      <c r="J184" s="280">
        <v>159.55000000000004</v>
      </c>
      <c r="K184" s="278">
        <v>156.15</v>
      </c>
      <c r="L184" s="278">
        <v>151.5</v>
      </c>
      <c r="M184" s="278">
        <v>611.50189</v>
      </c>
    </row>
    <row r="185" spans="1:13">
      <c r="A185" s="302">
        <v>176</v>
      </c>
      <c r="B185" s="278" t="s">
        <v>172</v>
      </c>
      <c r="C185" s="278">
        <v>28.1</v>
      </c>
      <c r="D185" s="280">
        <v>28.033333333333335</v>
      </c>
      <c r="E185" s="280">
        <v>27.516666666666669</v>
      </c>
      <c r="F185" s="280">
        <v>26.933333333333334</v>
      </c>
      <c r="G185" s="280">
        <v>26.416666666666668</v>
      </c>
      <c r="H185" s="280">
        <v>28.616666666666671</v>
      </c>
      <c r="I185" s="280">
        <v>29.133333333333336</v>
      </c>
      <c r="J185" s="280">
        <v>29.716666666666672</v>
      </c>
      <c r="K185" s="278">
        <v>28.55</v>
      </c>
      <c r="L185" s="278">
        <v>27.45</v>
      </c>
      <c r="M185" s="278">
        <v>274.87243000000001</v>
      </c>
    </row>
    <row r="186" spans="1:13">
      <c r="A186" s="302">
        <v>177</v>
      </c>
      <c r="B186" s="278" t="s">
        <v>282</v>
      </c>
      <c r="C186" s="278">
        <v>100.95</v>
      </c>
      <c r="D186" s="280">
        <v>100.84999999999998</v>
      </c>
      <c r="E186" s="280">
        <v>99.19999999999996</v>
      </c>
      <c r="F186" s="280">
        <v>97.449999999999974</v>
      </c>
      <c r="G186" s="280">
        <v>95.799999999999955</v>
      </c>
      <c r="H186" s="280">
        <v>102.59999999999997</v>
      </c>
      <c r="I186" s="280">
        <v>104.24999999999997</v>
      </c>
      <c r="J186" s="280">
        <v>105.99999999999997</v>
      </c>
      <c r="K186" s="278">
        <v>102.5</v>
      </c>
      <c r="L186" s="278">
        <v>99.1</v>
      </c>
      <c r="M186" s="278">
        <v>12.46683</v>
      </c>
    </row>
    <row r="187" spans="1:13">
      <c r="A187" s="302">
        <v>178</v>
      </c>
      <c r="B187" s="278" t="s">
        <v>179</v>
      </c>
      <c r="C187" s="278">
        <v>466.45</v>
      </c>
      <c r="D187" s="280">
        <v>462.81666666666666</v>
      </c>
      <c r="E187" s="280">
        <v>456.63333333333333</v>
      </c>
      <c r="F187" s="280">
        <v>446.81666666666666</v>
      </c>
      <c r="G187" s="280">
        <v>440.63333333333333</v>
      </c>
      <c r="H187" s="280">
        <v>472.63333333333333</v>
      </c>
      <c r="I187" s="280">
        <v>478.81666666666661</v>
      </c>
      <c r="J187" s="280">
        <v>488.63333333333333</v>
      </c>
      <c r="K187" s="278">
        <v>469</v>
      </c>
      <c r="L187" s="278">
        <v>453</v>
      </c>
      <c r="M187" s="278">
        <v>89.88288</v>
      </c>
    </row>
    <row r="188" spans="1:13">
      <c r="A188" s="302">
        <v>179</v>
      </c>
      <c r="B188" s="278" t="s">
        <v>180</v>
      </c>
      <c r="C188" s="278">
        <v>386.1</v>
      </c>
      <c r="D188" s="280">
        <v>386.4666666666667</v>
      </c>
      <c r="E188" s="280">
        <v>380.23333333333341</v>
      </c>
      <c r="F188" s="280">
        <v>374.36666666666673</v>
      </c>
      <c r="G188" s="280">
        <v>368.13333333333344</v>
      </c>
      <c r="H188" s="280">
        <v>392.33333333333337</v>
      </c>
      <c r="I188" s="280">
        <v>398.56666666666672</v>
      </c>
      <c r="J188" s="280">
        <v>404.43333333333334</v>
      </c>
      <c r="K188" s="278">
        <v>392.7</v>
      </c>
      <c r="L188" s="278">
        <v>380.6</v>
      </c>
      <c r="M188" s="278">
        <v>17.392579999999999</v>
      </c>
    </row>
    <row r="189" spans="1:13">
      <c r="A189" s="302">
        <v>180</v>
      </c>
      <c r="B189" s="278" t="s">
        <v>283</v>
      </c>
      <c r="C189" s="278">
        <v>359.6</v>
      </c>
      <c r="D189" s="280">
        <v>364.41666666666669</v>
      </c>
      <c r="E189" s="280">
        <v>346.83333333333337</v>
      </c>
      <c r="F189" s="280">
        <v>334.06666666666666</v>
      </c>
      <c r="G189" s="280">
        <v>316.48333333333335</v>
      </c>
      <c r="H189" s="280">
        <v>377.18333333333339</v>
      </c>
      <c r="I189" s="280">
        <v>394.76666666666677</v>
      </c>
      <c r="J189" s="280">
        <v>407.53333333333342</v>
      </c>
      <c r="K189" s="278">
        <v>382</v>
      </c>
      <c r="L189" s="278">
        <v>351.65</v>
      </c>
      <c r="M189" s="278">
        <v>14.585559999999999</v>
      </c>
    </row>
    <row r="190" spans="1:13">
      <c r="A190" s="302">
        <v>181</v>
      </c>
      <c r="B190" s="278" t="s">
        <v>193</v>
      </c>
      <c r="C190" s="278">
        <v>315.8</v>
      </c>
      <c r="D190" s="280">
        <v>318.26666666666665</v>
      </c>
      <c r="E190" s="280">
        <v>309.58333333333331</v>
      </c>
      <c r="F190" s="280">
        <v>303.36666666666667</v>
      </c>
      <c r="G190" s="280">
        <v>294.68333333333334</v>
      </c>
      <c r="H190" s="280">
        <v>324.48333333333329</v>
      </c>
      <c r="I190" s="280">
        <v>333.16666666666669</v>
      </c>
      <c r="J190" s="280">
        <v>339.38333333333327</v>
      </c>
      <c r="K190" s="278">
        <v>326.95</v>
      </c>
      <c r="L190" s="278">
        <v>312.05</v>
      </c>
      <c r="M190" s="278">
        <v>55.284109999999998</v>
      </c>
    </row>
    <row r="191" spans="1:13">
      <c r="A191" s="302">
        <v>182</v>
      </c>
      <c r="B191" s="278" t="s">
        <v>188</v>
      </c>
      <c r="C191" s="278">
        <v>1991.2</v>
      </c>
      <c r="D191" s="280">
        <v>1976.7833333333335</v>
      </c>
      <c r="E191" s="280">
        <v>1955.5666666666671</v>
      </c>
      <c r="F191" s="280">
        <v>1919.9333333333336</v>
      </c>
      <c r="G191" s="280">
        <v>1898.7166666666672</v>
      </c>
      <c r="H191" s="280">
        <v>2012.416666666667</v>
      </c>
      <c r="I191" s="280">
        <v>2033.6333333333337</v>
      </c>
      <c r="J191" s="280">
        <v>2069.2666666666669</v>
      </c>
      <c r="K191" s="278">
        <v>1998</v>
      </c>
      <c r="L191" s="278">
        <v>1941.15</v>
      </c>
      <c r="M191" s="278">
        <v>34.009250000000002</v>
      </c>
    </row>
    <row r="192" spans="1:13">
      <c r="A192" s="302">
        <v>183</v>
      </c>
      <c r="B192" s="278" t="s">
        <v>3466</v>
      </c>
      <c r="C192" s="278">
        <v>360.3</v>
      </c>
      <c r="D192" s="280">
        <v>360.66666666666669</v>
      </c>
      <c r="E192" s="280">
        <v>354.93333333333339</v>
      </c>
      <c r="F192" s="280">
        <v>349.56666666666672</v>
      </c>
      <c r="G192" s="280">
        <v>343.83333333333343</v>
      </c>
      <c r="H192" s="280">
        <v>366.03333333333336</v>
      </c>
      <c r="I192" s="280">
        <v>371.76666666666659</v>
      </c>
      <c r="J192" s="280">
        <v>377.13333333333333</v>
      </c>
      <c r="K192" s="278">
        <v>366.4</v>
      </c>
      <c r="L192" s="278">
        <v>355.3</v>
      </c>
      <c r="M192" s="278">
        <v>38.832729999999998</v>
      </c>
    </row>
    <row r="193" spans="1:13">
      <c r="A193" s="302">
        <v>184</v>
      </c>
      <c r="B193" s="278" t="s">
        <v>185</v>
      </c>
      <c r="C193" s="278">
        <v>35.35</v>
      </c>
      <c r="D193" s="280">
        <v>35.15</v>
      </c>
      <c r="E193" s="280">
        <v>34.799999999999997</v>
      </c>
      <c r="F193" s="280">
        <v>34.25</v>
      </c>
      <c r="G193" s="280">
        <v>33.9</v>
      </c>
      <c r="H193" s="280">
        <v>35.699999999999996</v>
      </c>
      <c r="I193" s="280">
        <v>36.050000000000004</v>
      </c>
      <c r="J193" s="280">
        <v>36.599999999999994</v>
      </c>
      <c r="K193" s="278">
        <v>35.5</v>
      </c>
      <c r="L193" s="278">
        <v>34.6</v>
      </c>
      <c r="M193" s="278">
        <v>21.519110000000001</v>
      </c>
    </row>
    <row r="194" spans="1:13">
      <c r="A194" s="302">
        <v>185</v>
      </c>
      <c r="B194" s="278" t="s">
        <v>184</v>
      </c>
      <c r="C194" s="278">
        <v>84.1</v>
      </c>
      <c r="D194" s="280">
        <v>84.066666666666677</v>
      </c>
      <c r="E194" s="280">
        <v>82.933333333333351</v>
      </c>
      <c r="F194" s="280">
        <v>81.76666666666668</v>
      </c>
      <c r="G194" s="280">
        <v>80.633333333333354</v>
      </c>
      <c r="H194" s="280">
        <v>85.233333333333348</v>
      </c>
      <c r="I194" s="280">
        <v>86.366666666666674</v>
      </c>
      <c r="J194" s="280">
        <v>87.533333333333346</v>
      </c>
      <c r="K194" s="278">
        <v>85.2</v>
      </c>
      <c r="L194" s="278">
        <v>82.9</v>
      </c>
      <c r="M194" s="278">
        <v>372.90910000000002</v>
      </c>
    </row>
    <row r="195" spans="1:13">
      <c r="A195" s="302">
        <v>186</v>
      </c>
      <c r="B195" s="278" t="s">
        <v>186</v>
      </c>
      <c r="C195" s="278">
        <v>32.85</v>
      </c>
      <c r="D195" s="280">
        <v>33.1</v>
      </c>
      <c r="E195" s="280">
        <v>32.300000000000004</v>
      </c>
      <c r="F195" s="280">
        <v>31.75</v>
      </c>
      <c r="G195" s="280">
        <v>30.950000000000003</v>
      </c>
      <c r="H195" s="280">
        <v>33.650000000000006</v>
      </c>
      <c r="I195" s="280">
        <v>34.450000000000003</v>
      </c>
      <c r="J195" s="280">
        <v>35.000000000000007</v>
      </c>
      <c r="K195" s="278">
        <v>33.9</v>
      </c>
      <c r="L195" s="278">
        <v>32.549999999999997</v>
      </c>
      <c r="M195" s="278">
        <v>350.29406</v>
      </c>
    </row>
    <row r="196" spans="1:13">
      <c r="A196" s="302">
        <v>187</v>
      </c>
      <c r="B196" s="278" t="s">
        <v>187</v>
      </c>
      <c r="C196" s="278">
        <v>283.7</v>
      </c>
      <c r="D196" s="280">
        <v>282.81666666666666</v>
      </c>
      <c r="E196" s="280">
        <v>279.38333333333333</v>
      </c>
      <c r="F196" s="280">
        <v>275.06666666666666</v>
      </c>
      <c r="G196" s="280">
        <v>271.63333333333333</v>
      </c>
      <c r="H196" s="280">
        <v>287.13333333333333</v>
      </c>
      <c r="I196" s="280">
        <v>290.56666666666661</v>
      </c>
      <c r="J196" s="280">
        <v>294.88333333333333</v>
      </c>
      <c r="K196" s="278">
        <v>286.25</v>
      </c>
      <c r="L196" s="278">
        <v>278.5</v>
      </c>
      <c r="M196" s="278">
        <v>130.35881000000001</v>
      </c>
    </row>
    <row r="197" spans="1:13">
      <c r="A197" s="302">
        <v>188</v>
      </c>
      <c r="B197" s="269" t="s">
        <v>189</v>
      </c>
      <c r="C197" s="269">
        <v>520.04999999999995</v>
      </c>
      <c r="D197" s="309">
        <v>517.19999999999993</v>
      </c>
      <c r="E197" s="309">
        <v>512.89999999999986</v>
      </c>
      <c r="F197" s="309">
        <v>505.74999999999994</v>
      </c>
      <c r="G197" s="309">
        <v>501.44999999999987</v>
      </c>
      <c r="H197" s="309">
        <v>524.34999999999991</v>
      </c>
      <c r="I197" s="309">
        <v>528.64999999999986</v>
      </c>
      <c r="J197" s="309">
        <v>535.79999999999984</v>
      </c>
      <c r="K197" s="269">
        <v>521.5</v>
      </c>
      <c r="L197" s="269">
        <v>510.05</v>
      </c>
      <c r="M197" s="269">
        <v>25.40109</v>
      </c>
    </row>
    <row r="198" spans="1:13">
      <c r="A198" s="302">
        <v>189</v>
      </c>
      <c r="B198" s="269" t="s">
        <v>284</v>
      </c>
      <c r="C198" s="269">
        <v>115.5</v>
      </c>
      <c r="D198" s="309">
        <v>116.10000000000001</v>
      </c>
      <c r="E198" s="309">
        <v>114.40000000000002</v>
      </c>
      <c r="F198" s="309">
        <v>113.30000000000001</v>
      </c>
      <c r="G198" s="309">
        <v>111.60000000000002</v>
      </c>
      <c r="H198" s="309">
        <v>117.20000000000002</v>
      </c>
      <c r="I198" s="309">
        <v>118.9</v>
      </c>
      <c r="J198" s="309">
        <v>120.00000000000001</v>
      </c>
      <c r="K198" s="269">
        <v>117.8</v>
      </c>
      <c r="L198" s="269">
        <v>115</v>
      </c>
      <c r="M198" s="269">
        <v>0.81889999999999996</v>
      </c>
    </row>
    <row r="199" spans="1:13">
      <c r="A199" s="302">
        <v>190</v>
      </c>
      <c r="B199" s="269" t="s">
        <v>168</v>
      </c>
      <c r="C199" s="269">
        <v>561.95000000000005</v>
      </c>
      <c r="D199" s="309">
        <v>563.76666666666677</v>
      </c>
      <c r="E199" s="309">
        <v>554.53333333333353</v>
      </c>
      <c r="F199" s="309">
        <v>547.11666666666679</v>
      </c>
      <c r="G199" s="309">
        <v>537.88333333333355</v>
      </c>
      <c r="H199" s="309">
        <v>571.18333333333351</v>
      </c>
      <c r="I199" s="309">
        <v>580.41666666666686</v>
      </c>
      <c r="J199" s="309">
        <v>587.83333333333348</v>
      </c>
      <c r="K199" s="269">
        <v>573</v>
      </c>
      <c r="L199" s="269">
        <v>556.35</v>
      </c>
      <c r="M199" s="269">
        <v>3.3720500000000002</v>
      </c>
    </row>
    <row r="200" spans="1:13">
      <c r="A200" s="302">
        <v>191</v>
      </c>
      <c r="B200" s="269" t="s">
        <v>190</v>
      </c>
      <c r="C200" s="269">
        <v>849.85</v>
      </c>
      <c r="D200" s="309">
        <v>851.25</v>
      </c>
      <c r="E200" s="309">
        <v>842.5</v>
      </c>
      <c r="F200" s="309">
        <v>835.15</v>
      </c>
      <c r="G200" s="309">
        <v>826.4</v>
      </c>
      <c r="H200" s="309">
        <v>858.6</v>
      </c>
      <c r="I200" s="309">
        <v>867.35</v>
      </c>
      <c r="J200" s="309">
        <v>874.7</v>
      </c>
      <c r="K200" s="269">
        <v>860</v>
      </c>
      <c r="L200" s="269">
        <v>843.9</v>
      </c>
      <c r="M200" s="269">
        <v>22.175660000000001</v>
      </c>
    </row>
    <row r="201" spans="1:13">
      <c r="A201" s="302">
        <v>192</v>
      </c>
      <c r="B201" s="269" t="s">
        <v>191</v>
      </c>
      <c r="C201" s="269">
        <v>2618.75</v>
      </c>
      <c r="D201" s="309">
        <v>2604.0333333333333</v>
      </c>
      <c r="E201" s="309">
        <v>2574.7166666666667</v>
      </c>
      <c r="F201" s="309">
        <v>2530.6833333333334</v>
      </c>
      <c r="G201" s="309">
        <v>2501.3666666666668</v>
      </c>
      <c r="H201" s="309">
        <v>2648.0666666666666</v>
      </c>
      <c r="I201" s="309">
        <v>2677.3833333333332</v>
      </c>
      <c r="J201" s="309">
        <v>2721.4166666666665</v>
      </c>
      <c r="K201" s="269">
        <v>2633.35</v>
      </c>
      <c r="L201" s="269">
        <v>2560</v>
      </c>
      <c r="M201" s="269">
        <v>6.6366100000000001</v>
      </c>
    </row>
    <row r="202" spans="1:13">
      <c r="A202" s="302">
        <v>193</v>
      </c>
      <c r="B202" s="269" t="s">
        <v>192</v>
      </c>
      <c r="C202" s="269">
        <v>302.3</v>
      </c>
      <c r="D202" s="309">
        <v>303.51666666666671</v>
      </c>
      <c r="E202" s="309">
        <v>298.88333333333344</v>
      </c>
      <c r="F202" s="309">
        <v>295.46666666666675</v>
      </c>
      <c r="G202" s="309">
        <v>290.83333333333348</v>
      </c>
      <c r="H202" s="309">
        <v>306.93333333333339</v>
      </c>
      <c r="I202" s="309">
        <v>311.56666666666672</v>
      </c>
      <c r="J202" s="309">
        <v>314.98333333333335</v>
      </c>
      <c r="K202" s="269">
        <v>308.14999999999998</v>
      </c>
      <c r="L202" s="269">
        <v>300.10000000000002</v>
      </c>
      <c r="M202" s="269">
        <v>12.234349999999999</v>
      </c>
    </row>
    <row r="203" spans="1:13">
      <c r="A203" s="302">
        <v>194</v>
      </c>
      <c r="B203" s="269" t="s">
        <v>198</v>
      </c>
      <c r="C203" s="269">
        <v>366.8</v>
      </c>
      <c r="D203" s="309">
        <v>364.38333333333338</v>
      </c>
      <c r="E203" s="309">
        <v>358.76666666666677</v>
      </c>
      <c r="F203" s="309">
        <v>350.73333333333341</v>
      </c>
      <c r="G203" s="309">
        <v>345.11666666666679</v>
      </c>
      <c r="H203" s="309">
        <v>372.41666666666674</v>
      </c>
      <c r="I203" s="309">
        <v>378.03333333333342</v>
      </c>
      <c r="J203" s="309">
        <v>386.06666666666672</v>
      </c>
      <c r="K203" s="269">
        <v>370</v>
      </c>
      <c r="L203" s="269">
        <v>356.35</v>
      </c>
      <c r="M203" s="269">
        <v>100.88455</v>
      </c>
    </row>
    <row r="204" spans="1:13">
      <c r="A204" s="302">
        <v>195</v>
      </c>
      <c r="B204" s="269" t="s">
        <v>196</v>
      </c>
      <c r="C204" s="269">
        <v>3571.5</v>
      </c>
      <c r="D204" s="309">
        <v>3552.6166666666668</v>
      </c>
      <c r="E204" s="309">
        <v>3515.2333333333336</v>
      </c>
      <c r="F204" s="309">
        <v>3458.9666666666667</v>
      </c>
      <c r="G204" s="309">
        <v>3421.5833333333335</v>
      </c>
      <c r="H204" s="309">
        <v>3608.8833333333337</v>
      </c>
      <c r="I204" s="309">
        <v>3646.2666666666669</v>
      </c>
      <c r="J204" s="309">
        <v>3702.5333333333338</v>
      </c>
      <c r="K204" s="269">
        <v>3590</v>
      </c>
      <c r="L204" s="269">
        <v>3496.35</v>
      </c>
      <c r="M204" s="269">
        <v>7.1053600000000001</v>
      </c>
    </row>
    <row r="205" spans="1:13">
      <c r="A205" s="302">
        <v>196</v>
      </c>
      <c r="B205" s="269" t="s">
        <v>197</v>
      </c>
      <c r="C205" s="269">
        <v>23.2</v>
      </c>
      <c r="D205" s="309">
        <v>23.233333333333331</v>
      </c>
      <c r="E205" s="309">
        <v>22.86666666666666</v>
      </c>
      <c r="F205" s="309">
        <v>22.533333333333328</v>
      </c>
      <c r="G205" s="309">
        <v>22.166666666666657</v>
      </c>
      <c r="H205" s="309">
        <v>23.566666666666663</v>
      </c>
      <c r="I205" s="309">
        <v>23.93333333333333</v>
      </c>
      <c r="J205" s="309">
        <v>24.266666666666666</v>
      </c>
      <c r="K205" s="269">
        <v>23.6</v>
      </c>
      <c r="L205" s="269">
        <v>22.9</v>
      </c>
      <c r="M205" s="269">
        <v>27.677299999999999</v>
      </c>
    </row>
    <row r="206" spans="1:13">
      <c r="A206" s="302">
        <v>197</v>
      </c>
      <c r="B206" s="269" t="s">
        <v>194</v>
      </c>
      <c r="C206" s="269">
        <v>927.05</v>
      </c>
      <c r="D206" s="309">
        <v>906.96666666666658</v>
      </c>
      <c r="E206" s="309">
        <v>879.28333333333319</v>
      </c>
      <c r="F206" s="309">
        <v>831.51666666666665</v>
      </c>
      <c r="G206" s="309">
        <v>803.83333333333326</v>
      </c>
      <c r="H206" s="309">
        <v>954.73333333333312</v>
      </c>
      <c r="I206" s="309">
        <v>982.41666666666652</v>
      </c>
      <c r="J206" s="309">
        <v>1030.1833333333329</v>
      </c>
      <c r="K206" s="269">
        <v>934.65</v>
      </c>
      <c r="L206" s="269">
        <v>859.2</v>
      </c>
      <c r="M206" s="269">
        <v>14.86687</v>
      </c>
    </row>
    <row r="207" spans="1:13">
      <c r="A207" s="302">
        <v>198</v>
      </c>
      <c r="B207" s="269" t="s">
        <v>144</v>
      </c>
      <c r="C207" s="269">
        <v>609.95000000000005</v>
      </c>
      <c r="D207" s="309">
        <v>599.01666666666677</v>
      </c>
      <c r="E207" s="309">
        <v>582.28333333333353</v>
      </c>
      <c r="F207" s="309">
        <v>554.61666666666679</v>
      </c>
      <c r="G207" s="309">
        <v>537.88333333333355</v>
      </c>
      <c r="H207" s="309">
        <v>626.68333333333351</v>
      </c>
      <c r="I207" s="309">
        <v>643.41666666666686</v>
      </c>
      <c r="J207" s="309">
        <v>671.08333333333348</v>
      </c>
      <c r="K207" s="269">
        <v>615.75</v>
      </c>
      <c r="L207" s="269">
        <v>571.35</v>
      </c>
      <c r="M207" s="269">
        <v>90.016440000000003</v>
      </c>
    </row>
    <row r="208" spans="1:13">
      <c r="A208" s="302">
        <v>199</v>
      </c>
      <c r="B208" s="269" t="s">
        <v>285</v>
      </c>
      <c r="C208" s="269">
        <v>172.05</v>
      </c>
      <c r="D208" s="309">
        <v>172.4666666666667</v>
      </c>
      <c r="E208" s="309">
        <v>171.03333333333339</v>
      </c>
      <c r="F208" s="309">
        <v>170.01666666666668</v>
      </c>
      <c r="G208" s="309">
        <v>168.58333333333337</v>
      </c>
      <c r="H208" s="309">
        <v>173.48333333333341</v>
      </c>
      <c r="I208" s="309">
        <v>174.91666666666669</v>
      </c>
      <c r="J208" s="309">
        <v>175.93333333333342</v>
      </c>
      <c r="K208" s="269">
        <v>173.9</v>
      </c>
      <c r="L208" s="269">
        <v>171.45</v>
      </c>
      <c r="M208" s="269">
        <v>1.02685</v>
      </c>
    </row>
    <row r="209" spans="1:13">
      <c r="A209" s="302">
        <v>200</v>
      </c>
      <c r="B209" s="269" t="s">
        <v>286</v>
      </c>
      <c r="C209" s="269">
        <v>130.19999999999999</v>
      </c>
      <c r="D209" s="309">
        <v>131.06666666666666</v>
      </c>
      <c r="E209" s="309">
        <v>129.13333333333333</v>
      </c>
      <c r="F209" s="309">
        <v>128.06666666666666</v>
      </c>
      <c r="G209" s="309">
        <v>126.13333333333333</v>
      </c>
      <c r="H209" s="309">
        <v>132.13333333333333</v>
      </c>
      <c r="I209" s="309">
        <v>134.06666666666666</v>
      </c>
      <c r="J209" s="309">
        <v>135.13333333333333</v>
      </c>
      <c r="K209" s="269">
        <v>133</v>
      </c>
      <c r="L209" s="269">
        <v>130</v>
      </c>
      <c r="M209" s="269">
        <v>1.0841000000000001</v>
      </c>
    </row>
    <row r="210" spans="1:13">
      <c r="A210" s="302">
        <v>201</v>
      </c>
      <c r="B210" s="269" t="s">
        <v>564</v>
      </c>
      <c r="C210" s="269">
        <v>580.04999999999995</v>
      </c>
      <c r="D210" s="309">
        <v>590.73333333333335</v>
      </c>
      <c r="E210" s="309">
        <v>566.51666666666665</v>
      </c>
      <c r="F210" s="309">
        <v>552.98333333333335</v>
      </c>
      <c r="G210" s="309">
        <v>528.76666666666665</v>
      </c>
      <c r="H210" s="309">
        <v>604.26666666666665</v>
      </c>
      <c r="I210" s="309">
        <v>628.48333333333335</v>
      </c>
      <c r="J210" s="309">
        <v>642.01666666666665</v>
      </c>
      <c r="K210" s="269">
        <v>614.95000000000005</v>
      </c>
      <c r="L210" s="269">
        <v>577.20000000000005</v>
      </c>
      <c r="M210" s="269">
        <v>3.4085200000000002</v>
      </c>
    </row>
    <row r="211" spans="1:13">
      <c r="A211" s="302">
        <v>202</v>
      </c>
      <c r="B211" s="269" t="s">
        <v>199</v>
      </c>
      <c r="C211" s="269">
        <v>90.2</v>
      </c>
      <c r="D211" s="309">
        <v>90.033333333333346</v>
      </c>
      <c r="E211" s="309">
        <v>88.316666666666691</v>
      </c>
      <c r="F211" s="309">
        <v>86.433333333333351</v>
      </c>
      <c r="G211" s="309">
        <v>84.716666666666697</v>
      </c>
      <c r="H211" s="309">
        <v>91.916666666666686</v>
      </c>
      <c r="I211" s="309">
        <v>93.633333333333354</v>
      </c>
      <c r="J211" s="309">
        <v>95.51666666666668</v>
      </c>
      <c r="K211" s="269">
        <v>91.75</v>
      </c>
      <c r="L211" s="269">
        <v>88.15</v>
      </c>
      <c r="M211" s="269">
        <v>315.01740000000001</v>
      </c>
    </row>
    <row r="212" spans="1:13">
      <c r="A212" s="302">
        <v>203</v>
      </c>
      <c r="B212" s="269" t="s">
        <v>121</v>
      </c>
      <c r="C212" s="269">
        <v>5.55</v>
      </c>
      <c r="D212" s="309">
        <v>5.583333333333333</v>
      </c>
      <c r="E212" s="309">
        <v>5.3166666666666664</v>
      </c>
      <c r="F212" s="309">
        <v>5.083333333333333</v>
      </c>
      <c r="G212" s="309">
        <v>4.8166666666666664</v>
      </c>
      <c r="H212" s="309">
        <v>5.8166666666666664</v>
      </c>
      <c r="I212" s="309">
        <v>6.0833333333333339</v>
      </c>
      <c r="J212" s="309">
        <v>6.3166666666666664</v>
      </c>
      <c r="K212" s="269">
        <v>5.85</v>
      </c>
      <c r="L212" s="269">
        <v>5.35</v>
      </c>
      <c r="M212" s="269">
        <v>4005.3742000000002</v>
      </c>
    </row>
    <row r="213" spans="1:13">
      <c r="A213" s="302">
        <v>204</v>
      </c>
      <c r="B213" s="269" t="s">
        <v>200</v>
      </c>
      <c r="C213" s="269">
        <v>461.35</v>
      </c>
      <c r="D213" s="309">
        <v>460.68333333333334</v>
      </c>
      <c r="E213" s="309">
        <v>454.66666666666669</v>
      </c>
      <c r="F213" s="309">
        <v>447.98333333333335</v>
      </c>
      <c r="G213" s="309">
        <v>441.9666666666667</v>
      </c>
      <c r="H213" s="309">
        <v>467.36666666666667</v>
      </c>
      <c r="I213" s="309">
        <v>473.38333333333333</v>
      </c>
      <c r="J213" s="309">
        <v>480.06666666666666</v>
      </c>
      <c r="K213" s="269">
        <v>466.7</v>
      </c>
      <c r="L213" s="269">
        <v>454</v>
      </c>
      <c r="M213" s="269">
        <v>19.512889999999999</v>
      </c>
    </row>
    <row r="214" spans="1:13">
      <c r="A214" s="302">
        <v>205</v>
      </c>
      <c r="B214" s="269" t="s">
        <v>570</v>
      </c>
      <c r="C214" s="269">
        <v>1883.05</v>
      </c>
      <c r="D214" s="309">
        <v>1879.5</v>
      </c>
      <c r="E214" s="309">
        <v>1863.55</v>
      </c>
      <c r="F214" s="309">
        <v>1844.05</v>
      </c>
      <c r="G214" s="309">
        <v>1828.1</v>
      </c>
      <c r="H214" s="309">
        <v>1899</v>
      </c>
      <c r="I214" s="309">
        <v>1914.9499999999998</v>
      </c>
      <c r="J214" s="309">
        <v>1934.45</v>
      </c>
      <c r="K214" s="269">
        <v>1895.45</v>
      </c>
      <c r="L214" s="269">
        <v>1860</v>
      </c>
      <c r="M214" s="269">
        <v>0.23177</v>
      </c>
    </row>
    <row r="215" spans="1:13">
      <c r="A215" s="302">
        <v>206</v>
      </c>
      <c r="B215" s="269" t="s">
        <v>201</v>
      </c>
      <c r="C215" s="309">
        <v>189.1</v>
      </c>
      <c r="D215" s="309">
        <v>188.06666666666663</v>
      </c>
      <c r="E215" s="309">
        <v>184.43333333333328</v>
      </c>
      <c r="F215" s="309">
        <v>179.76666666666665</v>
      </c>
      <c r="G215" s="309">
        <v>176.1333333333333</v>
      </c>
      <c r="H215" s="309">
        <v>192.73333333333326</v>
      </c>
      <c r="I215" s="309">
        <v>196.36666666666665</v>
      </c>
      <c r="J215" s="309">
        <v>201.03333333333325</v>
      </c>
      <c r="K215" s="309">
        <v>191.7</v>
      </c>
      <c r="L215" s="309">
        <v>183.4</v>
      </c>
      <c r="M215" s="309">
        <v>71.293970000000002</v>
      </c>
    </row>
    <row r="216" spans="1:13">
      <c r="A216" s="302">
        <v>207</v>
      </c>
      <c r="B216" s="269" t="s">
        <v>202</v>
      </c>
      <c r="C216" s="309">
        <v>26.9</v>
      </c>
      <c r="D216" s="309">
        <v>27.099999999999998</v>
      </c>
      <c r="E216" s="309">
        <v>26.599999999999994</v>
      </c>
      <c r="F216" s="309">
        <v>26.299999999999997</v>
      </c>
      <c r="G216" s="309">
        <v>25.799999999999994</v>
      </c>
      <c r="H216" s="309">
        <v>27.399999999999995</v>
      </c>
      <c r="I216" s="309">
        <v>27.900000000000002</v>
      </c>
      <c r="J216" s="309">
        <v>28.199999999999996</v>
      </c>
      <c r="K216" s="309">
        <v>27.6</v>
      </c>
      <c r="L216" s="309">
        <v>26.8</v>
      </c>
      <c r="M216" s="309">
        <v>121.09506</v>
      </c>
    </row>
    <row r="217" spans="1:13">
      <c r="A217" s="302">
        <v>208</v>
      </c>
      <c r="B217" s="269" t="s">
        <v>203</v>
      </c>
      <c r="C217" s="309">
        <v>153.94999999999999</v>
      </c>
      <c r="D217" s="309">
        <v>155.43333333333331</v>
      </c>
      <c r="E217" s="309">
        <v>151.36666666666662</v>
      </c>
      <c r="F217" s="309">
        <v>148.7833333333333</v>
      </c>
      <c r="G217" s="309">
        <v>144.71666666666661</v>
      </c>
      <c r="H217" s="309">
        <v>158.01666666666662</v>
      </c>
      <c r="I217" s="309">
        <v>162.08333333333329</v>
      </c>
      <c r="J217" s="309">
        <v>164.66666666666663</v>
      </c>
      <c r="K217" s="309">
        <v>159.5</v>
      </c>
      <c r="L217" s="309">
        <v>152.85</v>
      </c>
      <c r="M217" s="309">
        <v>155.07263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43973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5"/>
      <c r="L9" s="282"/>
      <c r="M9" s="283"/>
    </row>
    <row r="10" spans="1:15" ht="42.75" customHeight="1">
      <c r="A10" s="514"/>
      <c r="B10" s="516"/>
      <c r="C10" s="521" t="s">
        <v>23</v>
      </c>
      <c r="D10" s="52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17883.3</v>
      </c>
      <c r="D11" s="280">
        <v>17961.55</v>
      </c>
      <c r="E11" s="280">
        <v>17429.099999999999</v>
      </c>
      <c r="F11" s="280">
        <v>16974.899999999998</v>
      </c>
      <c r="G11" s="280">
        <v>16442.449999999997</v>
      </c>
      <c r="H11" s="280">
        <v>18415.75</v>
      </c>
      <c r="I11" s="280">
        <v>18948.200000000004</v>
      </c>
      <c r="J11" s="280">
        <v>19402.400000000001</v>
      </c>
      <c r="K11" s="278">
        <v>18494</v>
      </c>
      <c r="L11" s="278">
        <v>17507.349999999999</v>
      </c>
      <c r="M11" s="278">
        <v>5.2679999999999998E-2</v>
      </c>
    </row>
    <row r="12" spans="1:15" ht="12" customHeight="1">
      <c r="A12" s="269">
        <v>2</v>
      </c>
      <c r="B12" s="278" t="s">
        <v>804</v>
      </c>
      <c r="C12" s="279">
        <v>1007.4</v>
      </c>
      <c r="D12" s="280">
        <v>1012.9833333333332</v>
      </c>
      <c r="E12" s="280">
        <v>993.46666666666647</v>
      </c>
      <c r="F12" s="280">
        <v>979.53333333333319</v>
      </c>
      <c r="G12" s="280">
        <v>960.01666666666642</v>
      </c>
      <c r="H12" s="280">
        <v>1026.9166666666665</v>
      </c>
      <c r="I12" s="280">
        <v>1046.4333333333332</v>
      </c>
      <c r="J12" s="280">
        <v>1060.3666666666666</v>
      </c>
      <c r="K12" s="278">
        <v>1032.5</v>
      </c>
      <c r="L12" s="278">
        <v>999.05</v>
      </c>
      <c r="M12" s="278">
        <v>2.9085899999999998</v>
      </c>
    </row>
    <row r="13" spans="1:15" ht="12" customHeight="1">
      <c r="A13" s="269">
        <v>3</v>
      </c>
      <c r="B13" s="278" t="s">
        <v>295</v>
      </c>
      <c r="C13" s="279">
        <v>1078</v>
      </c>
      <c r="D13" s="280">
        <v>1058.4833333333333</v>
      </c>
      <c r="E13" s="280">
        <v>1036.5166666666667</v>
      </c>
      <c r="F13" s="280">
        <v>995.0333333333333</v>
      </c>
      <c r="G13" s="280">
        <v>973.06666666666661</v>
      </c>
      <c r="H13" s="280">
        <v>1099.9666666666667</v>
      </c>
      <c r="I13" s="280">
        <v>1121.9333333333334</v>
      </c>
      <c r="J13" s="280">
        <v>1163.4166666666667</v>
      </c>
      <c r="K13" s="278">
        <v>1080.45</v>
      </c>
      <c r="L13" s="278">
        <v>1017</v>
      </c>
      <c r="M13" s="278">
        <v>0.31378</v>
      </c>
    </row>
    <row r="14" spans="1:15" ht="12" customHeight="1">
      <c r="A14" s="269">
        <v>4</v>
      </c>
      <c r="B14" s="278" t="s">
        <v>296</v>
      </c>
      <c r="C14" s="279">
        <v>16798.349999999999</v>
      </c>
      <c r="D14" s="280">
        <v>16868.116666666665</v>
      </c>
      <c r="E14" s="280">
        <v>16636.23333333333</v>
      </c>
      <c r="F14" s="280">
        <v>16474.116666666665</v>
      </c>
      <c r="G14" s="280">
        <v>16242.23333333333</v>
      </c>
      <c r="H14" s="280">
        <v>17030.23333333333</v>
      </c>
      <c r="I14" s="280">
        <v>17262.116666666669</v>
      </c>
      <c r="J14" s="280">
        <v>17424.23333333333</v>
      </c>
      <c r="K14" s="278">
        <v>17100</v>
      </c>
      <c r="L14" s="278">
        <v>16706</v>
      </c>
      <c r="M14" s="278">
        <v>8.8830000000000006E-2</v>
      </c>
    </row>
    <row r="15" spans="1:15" ht="12" customHeight="1">
      <c r="A15" s="269">
        <v>5</v>
      </c>
      <c r="B15" s="278" t="s">
        <v>228</v>
      </c>
      <c r="C15" s="279">
        <v>43.2</v>
      </c>
      <c r="D15" s="280">
        <v>43.616666666666667</v>
      </c>
      <c r="E15" s="280">
        <v>42.333333333333336</v>
      </c>
      <c r="F15" s="280">
        <v>41.466666666666669</v>
      </c>
      <c r="G15" s="280">
        <v>40.183333333333337</v>
      </c>
      <c r="H15" s="280">
        <v>44.483333333333334</v>
      </c>
      <c r="I15" s="280">
        <v>45.766666666666666</v>
      </c>
      <c r="J15" s="280">
        <v>46.633333333333333</v>
      </c>
      <c r="K15" s="278">
        <v>44.9</v>
      </c>
      <c r="L15" s="278">
        <v>42.75</v>
      </c>
      <c r="M15" s="278">
        <v>30.518039999999999</v>
      </c>
    </row>
    <row r="16" spans="1:15" ht="12" customHeight="1">
      <c r="A16" s="269">
        <v>6</v>
      </c>
      <c r="B16" s="278" t="s">
        <v>229</v>
      </c>
      <c r="C16" s="279">
        <v>112.1</v>
      </c>
      <c r="D16" s="280">
        <v>109.51666666666667</v>
      </c>
      <c r="E16" s="280">
        <v>105.63333333333333</v>
      </c>
      <c r="F16" s="280">
        <v>99.166666666666657</v>
      </c>
      <c r="G16" s="280">
        <v>95.283333333333317</v>
      </c>
      <c r="H16" s="280">
        <v>115.98333333333333</v>
      </c>
      <c r="I16" s="280">
        <v>119.86666666666669</v>
      </c>
      <c r="J16" s="280">
        <v>126.33333333333334</v>
      </c>
      <c r="K16" s="278">
        <v>113.4</v>
      </c>
      <c r="L16" s="278">
        <v>103.05</v>
      </c>
      <c r="M16" s="278">
        <v>42.392400000000002</v>
      </c>
    </row>
    <row r="17" spans="1:13" ht="12" customHeight="1">
      <c r="A17" s="269">
        <v>7</v>
      </c>
      <c r="B17" s="278" t="s">
        <v>39</v>
      </c>
      <c r="C17" s="279">
        <v>1187.5999999999999</v>
      </c>
      <c r="D17" s="280">
        <v>1186.1166666666666</v>
      </c>
      <c r="E17" s="280">
        <v>1171.4833333333331</v>
      </c>
      <c r="F17" s="280">
        <v>1155.3666666666666</v>
      </c>
      <c r="G17" s="280">
        <v>1140.7333333333331</v>
      </c>
      <c r="H17" s="280">
        <v>1202.2333333333331</v>
      </c>
      <c r="I17" s="280">
        <v>1216.8666666666668</v>
      </c>
      <c r="J17" s="280">
        <v>1232.9833333333331</v>
      </c>
      <c r="K17" s="278">
        <v>1200.75</v>
      </c>
      <c r="L17" s="278">
        <v>1170</v>
      </c>
      <c r="M17" s="278">
        <v>10.094429999999999</v>
      </c>
    </row>
    <row r="18" spans="1:13" ht="12" customHeight="1">
      <c r="A18" s="269">
        <v>8</v>
      </c>
      <c r="B18" s="278" t="s">
        <v>297</v>
      </c>
      <c r="C18" s="279">
        <v>112.15</v>
      </c>
      <c r="D18" s="280">
        <v>110.81666666666666</v>
      </c>
      <c r="E18" s="280">
        <v>106.88333333333333</v>
      </c>
      <c r="F18" s="280">
        <v>101.61666666666666</v>
      </c>
      <c r="G18" s="280">
        <v>97.683333333333323</v>
      </c>
      <c r="H18" s="280">
        <v>116.08333333333333</v>
      </c>
      <c r="I18" s="280">
        <v>120.01666666666667</v>
      </c>
      <c r="J18" s="280">
        <v>125.28333333333333</v>
      </c>
      <c r="K18" s="278">
        <v>114.75</v>
      </c>
      <c r="L18" s="278">
        <v>105.55</v>
      </c>
      <c r="M18" s="278">
        <v>46.546660000000003</v>
      </c>
    </row>
    <row r="19" spans="1:13" ht="12" customHeight="1">
      <c r="A19" s="269">
        <v>9</v>
      </c>
      <c r="B19" s="278" t="s">
        <v>298</v>
      </c>
      <c r="C19" s="279">
        <v>235.1</v>
      </c>
      <c r="D19" s="280">
        <v>237.48333333333335</v>
      </c>
      <c r="E19" s="280">
        <v>230.6166666666667</v>
      </c>
      <c r="F19" s="280">
        <v>226.13333333333335</v>
      </c>
      <c r="G19" s="280">
        <v>219.26666666666671</v>
      </c>
      <c r="H19" s="280">
        <v>241.9666666666667</v>
      </c>
      <c r="I19" s="280">
        <v>248.83333333333337</v>
      </c>
      <c r="J19" s="280">
        <v>253.31666666666669</v>
      </c>
      <c r="K19" s="278">
        <v>244.35</v>
      </c>
      <c r="L19" s="278">
        <v>233</v>
      </c>
      <c r="M19" s="278">
        <v>3.6583399999999999</v>
      </c>
    </row>
    <row r="20" spans="1:13" ht="12" customHeight="1">
      <c r="A20" s="269">
        <v>10</v>
      </c>
      <c r="B20" s="278" t="s">
        <v>42</v>
      </c>
      <c r="C20" s="279">
        <v>317.14999999999998</v>
      </c>
      <c r="D20" s="280">
        <v>318.23333333333329</v>
      </c>
      <c r="E20" s="280">
        <v>314.31666666666661</v>
      </c>
      <c r="F20" s="280">
        <v>311.48333333333329</v>
      </c>
      <c r="G20" s="280">
        <v>307.56666666666661</v>
      </c>
      <c r="H20" s="280">
        <v>321.06666666666661</v>
      </c>
      <c r="I20" s="280">
        <v>324.98333333333323</v>
      </c>
      <c r="J20" s="280">
        <v>327.81666666666661</v>
      </c>
      <c r="K20" s="278">
        <v>322.14999999999998</v>
      </c>
      <c r="L20" s="278">
        <v>315.39999999999998</v>
      </c>
      <c r="M20" s="278">
        <v>46.025680000000001</v>
      </c>
    </row>
    <row r="21" spans="1:13" ht="12" customHeight="1">
      <c r="A21" s="269">
        <v>11</v>
      </c>
      <c r="B21" s="278" t="s">
        <v>44</v>
      </c>
      <c r="C21" s="279">
        <v>34.25</v>
      </c>
      <c r="D21" s="280">
        <v>34.116666666666667</v>
      </c>
      <c r="E21" s="280">
        <v>33.333333333333336</v>
      </c>
      <c r="F21" s="280">
        <v>32.416666666666671</v>
      </c>
      <c r="G21" s="280">
        <v>31.63333333333334</v>
      </c>
      <c r="H21" s="280">
        <v>35.033333333333331</v>
      </c>
      <c r="I21" s="280">
        <v>35.816666666666663</v>
      </c>
      <c r="J21" s="280">
        <v>36.733333333333327</v>
      </c>
      <c r="K21" s="278">
        <v>34.9</v>
      </c>
      <c r="L21" s="278">
        <v>33.200000000000003</v>
      </c>
      <c r="M21" s="278">
        <v>237.95462000000001</v>
      </c>
    </row>
    <row r="22" spans="1:13" ht="12" customHeight="1">
      <c r="A22" s="269">
        <v>12</v>
      </c>
      <c r="B22" s="278" t="s">
        <v>299</v>
      </c>
      <c r="C22" s="279">
        <v>178.8</v>
      </c>
      <c r="D22" s="280">
        <v>180.05000000000004</v>
      </c>
      <c r="E22" s="280">
        <v>176.95000000000007</v>
      </c>
      <c r="F22" s="280">
        <v>175.10000000000002</v>
      </c>
      <c r="G22" s="280">
        <v>172.00000000000006</v>
      </c>
      <c r="H22" s="280">
        <v>181.90000000000009</v>
      </c>
      <c r="I22" s="280">
        <v>185.00000000000006</v>
      </c>
      <c r="J22" s="280">
        <v>186.85000000000011</v>
      </c>
      <c r="K22" s="278">
        <v>183.15</v>
      </c>
      <c r="L22" s="278">
        <v>178.2</v>
      </c>
      <c r="M22" s="278">
        <v>4.6198699999999997</v>
      </c>
    </row>
    <row r="23" spans="1:13">
      <c r="A23" s="269">
        <v>13</v>
      </c>
      <c r="B23" s="278" t="s">
        <v>300</v>
      </c>
      <c r="C23" s="279">
        <v>157.44999999999999</v>
      </c>
      <c r="D23" s="280">
        <v>158.81666666666666</v>
      </c>
      <c r="E23" s="280">
        <v>153.63333333333333</v>
      </c>
      <c r="F23" s="280">
        <v>149.81666666666666</v>
      </c>
      <c r="G23" s="280">
        <v>144.63333333333333</v>
      </c>
      <c r="H23" s="280">
        <v>162.63333333333333</v>
      </c>
      <c r="I23" s="280">
        <v>167.81666666666666</v>
      </c>
      <c r="J23" s="280">
        <v>171.63333333333333</v>
      </c>
      <c r="K23" s="278">
        <v>164</v>
      </c>
      <c r="L23" s="278">
        <v>155</v>
      </c>
      <c r="M23" s="278">
        <v>0.93183000000000005</v>
      </c>
    </row>
    <row r="24" spans="1:13">
      <c r="A24" s="269">
        <v>14</v>
      </c>
      <c r="B24" s="278" t="s">
        <v>301</v>
      </c>
      <c r="C24" s="279">
        <v>170.5</v>
      </c>
      <c r="D24" s="280">
        <v>171.01666666666665</v>
      </c>
      <c r="E24" s="280">
        <v>169.0333333333333</v>
      </c>
      <c r="F24" s="280">
        <v>167.56666666666666</v>
      </c>
      <c r="G24" s="280">
        <v>165.58333333333331</v>
      </c>
      <c r="H24" s="280">
        <v>172.48333333333329</v>
      </c>
      <c r="I24" s="280">
        <v>174.46666666666664</v>
      </c>
      <c r="J24" s="280">
        <v>175.93333333333328</v>
      </c>
      <c r="K24" s="278">
        <v>173</v>
      </c>
      <c r="L24" s="278">
        <v>169.55</v>
      </c>
      <c r="M24" s="278">
        <v>0.38335999999999998</v>
      </c>
    </row>
    <row r="25" spans="1:13">
      <c r="A25" s="269">
        <v>15</v>
      </c>
      <c r="B25" s="278" t="s">
        <v>834</v>
      </c>
      <c r="C25" s="279">
        <v>1476.2</v>
      </c>
      <c r="D25" s="280">
        <v>1453.8</v>
      </c>
      <c r="E25" s="280">
        <v>1431.3999999999999</v>
      </c>
      <c r="F25" s="280">
        <v>1386.6</v>
      </c>
      <c r="G25" s="280">
        <v>1364.1999999999998</v>
      </c>
      <c r="H25" s="280">
        <v>1498.6</v>
      </c>
      <c r="I25" s="280">
        <v>1521</v>
      </c>
      <c r="J25" s="280">
        <v>1565.8</v>
      </c>
      <c r="K25" s="278">
        <v>1476.2</v>
      </c>
      <c r="L25" s="278">
        <v>1409</v>
      </c>
      <c r="M25" s="278">
        <v>0.25630999999999998</v>
      </c>
    </row>
    <row r="26" spans="1:13">
      <c r="A26" s="269">
        <v>16</v>
      </c>
      <c r="B26" s="278" t="s">
        <v>293</v>
      </c>
      <c r="C26" s="279">
        <v>1629</v>
      </c>
      <c r="D26" s="280">
        <v>1654.3999999999999</v>
      </c>
      <c r="E26" s="280">
        <v>1591.0999999999997</v>
      </c>
      <c r="F26" s="280">
        <v>1553.1999999999998</v>
      </c>
      <c r="G26" s="280">
        <v>1489.8999999999996</v>
      </c>
      <c r="H26" s="280">
        <v>1692.2999999999997</v>
      </c>
      <c r="I26" s="280">
        <v>1755.6</v>
      </c>
      <c r="J26" s="280">
        <v>1793.4999999999998</v>
      </c>
      <c r="K26" s="278">
        <v>1717.7</v>
      </c>
      <c r="L26" s="278">
        <v>1616.5</v>
      </c>
      <c r="M26" s="278">
        <v>2.6535199999999999</v>
      </c>
    </row>
    <row r="27" spans="1:13">
      <c r="A27" s="269">
        <v>17</v>
      </c>
      <c r="B27" s="278" t="s">
        <v>230</v>
      </c>
      <c r="C27" s="279">
        <v>1487.4</v>
      </c>
      <c r="D27" s="280">
        <v>1508.8</v>
      </c>
      <c r="E27" s="280">
        <v>1445.6</v>
      </c>
      <c r="F27" s="280">
        <v>1403.8</v>
      </c>
      <c r="G27" s="280">
        <v>1340.6</v>
      </c>
      <c r="H27" s="280">
        <v>1550.6</v>
      </c>
      <c r="I27" s="280">
        <v>1613.8000000000002</v>
      </c>
      <c r="J27" s="280">
        <v>1655.6</v>
      </c>
      <c r="K27" s="278">
        <v>1572</v>
      </c>
      <c r="L27" s="278">
        <v>1467</v>
      </c>
      <c r="M27" s="278">
        <v>11.53674</v>
      </c>
    </row>
    <row r="28" spans="1:13">
      <c r="A28" s="269">
        <v>18</v>
      </c>
      <c r="B28" s="278" t="s">
        <v>302</v>
      </c>
      <c r="C28" s="279">
        <v>1795.3</v>
      </c>
      <c r="D28" s="280">
        <v>1804.1000000000001</v>
      </c>
      <c r="E28" s="280">
        <v>1780.2000000000003</v>
      </c>
      <c r="F28" s="280">
        <v>1765.1000000000001</v>
      </c>
      <c r="G28" s="280">
        <v>1741.2000000000003</v>
      </c>
      <c r="H28" s="280">
        <v>1819.2000000000003</v>
      </c>
      <c r="I28" s="280">
        <v>1843.1000000000004</v>
      </c>
      <c r="J28" s="280">
        <v>1858.2000000000003</v>
      </c>
      <c r="K28" s="278">
        <v>1828</v>
      </c>
      <c r="L28" s="278">
        <v>1789</v>
      </c>
      <c r="M28" s="278">
        <v>4.4330000000000001E-2</v>
      </c>
    </row>
    <row r="29" spans="1:13">
      <c r="A29" s="269">
        <v>19</v>
      </c>
      <c r="B29" s="278" t="s">
        <v>231</v>
      </c>
      <c r="C29" s="279">
        <v>2474.9499999999998</v>
      </c>
      <c r="D29" s="280">
        <v>2469.9500000000003</v>
      </c>
      <c r="E29" s="280">
        <v>2446.9000000000005</v>
      </c>
      <c r="F29" s="280">
        <v>2418.8500000000004</v>
      </c>
      <c r="G29" s="280">
        <v>2395.8000000000006</v>
      </c>
      <c r="H29" s="280">
        <v>2498.0000000000005</v>
      </c>
      <c r="I29" s="280">
        <v>2521.0500000000006</v>
      </c>
      <c r="J29" s="280">
        <v>2549.1000000000004</v>
      </c>
      <c r="K29" s="278">
        <v>2493</v>
      </c>
      <c r="L29" s="278">
        <v>2441.9</v>
      </c>
      <c r="M29" s="278">
        <v>0.40994000000000003</v>
      </c>
    </row>
    <row r="30" spans="1:13">
      <c r="A30" s="269">
        <v>20</v>
      </c>
      <c r="B30" s="278" t="s">
        <v>304</v>
      </c>
      <c r="C30" s="279">
        <v>66.849999999999994</v>
      </c>
      <c r="D30" s="280">
        <v>66.949999999999989</v>
      </c>
      <c r="E30" s="280">
        <v>65.84999999999998</v>
      </c>
      <c r="F30" s="280">
        <v>64.849999999999994</v>
      </c>
      <c r="G30" s="280">
        <v>63.749999999999986</v>
      </c>
      <c r="H30" s="280">
        <v>67.949999999999974</v>
      </c>
      <c r="I30" s="280">
        <v>69.05</v>
      </c>
      <c r="J30" s="280">
        <v>70.049999999999969</v>
      </c>
      <c r="K30" s="278">
        <v>68.05</v>
      </c>
      <c r="L30" s="278">
        <v>65.95</v>
      </c>
      <c r="M30" s="278">
        <v>0.41352</v>
      </c>
    </row>
    <row r="31" spans="1:13">
      <c r="A31" s="269">
        <v>21</v>
      </c>
      <c r="B31" s="278" t="s">
        <v>46</v>
      </c>
      <c r="C31" s="279">
        <v>596.4</v>
      </c>
      <c r="D31" s="280">
        <v>586.16666666666663</v>
      </c>
      <c r="E31" s="280">
        <v>572.73333333333323</v>
      </c>
      <c r="F31" s="280">
        <v>549.06666666666661</v>
      </c>
      <c r="G31" s="280">
        <v>535.63333333333321</v>
      </c>
      <c r="H31" s="280">
        <v>609.83333333333326</v>
      </c>
      <c r="I31" s="280">
        <v>623.26666666666665</v>
      </c>
      <c r="J31" s="280">
        <v>646.93333333333328</v>
      </c>
      <c r="K31" s="278">
        <v>599.6</v>
      </c>
      <c r="L31" s="278">
        <v>562.5</v>
      </c>
      <c r="M31" s="278">
        <v>30.828209999999999</v>
      </c>
    </row>
    <row r="32" spans="1:13">
      <c r="A32" s="269">
        <v>22</v>
      </c>
      <c r="B32" s="278" t="s">
        <v>305</v>
      </c>
      <c r="C32" s="279">
        <v>1184.9000000000001</v>
      </c>
      <c r="D32" s="280">
        <v>1183.1333333333334</v>
      </c>
      <c r="E32" s="280">
        <v>1167.0166666666669</v>
      </c>
      <c r="F32" s="280">
        <v>1149.1333333333334</v>
      </c>
      <c r="G32" s="280">
        <v>1133.0166666666669</v>
      </c>
      <c r="H32" s="280">
        <v>1201.0166666666669</v>
      </c>
      <c r="I32" s="280">
        <v>1217.1333333333332</v>
      </c>
      <c r="J32" s="280">
        <v>1235.0166666666669</v>
      </c>
      <c r="K32" s="278">
        <v>1199.25</v>
      </c>
      <c r="L32" s="278">
        <v>1165.25</v>
      </c>
      <c r="M32" s="278">
        <v>0.88046999999999997</v>
      </c>
    </row>
    <row r="33" spans="1:13">
      <c r="A33" s="269">
        <v>23</v>
      </c>
      <c r="B33" s="278" t="s">
        <v>47</v>
      </c>
      <c r="C33" s="279">
        <v>181</v>
      </c>
      <c r="D33" s="280">
        <v>180.73333333333335</v>
      </c>
      <c r="E33" s="280">
        <v>177.76666666666671</v>
      </c>
      <c r="F33" s="280">
        <v>174.53333333333336</v>
      </c>
      <c r="G33" s="280">
        <v>171.56666666666672</v>
      </c>
      <c r="H33" s="280">
        <v>183.9666666666667</v>
      </c>
      <c r="I33" s="280">
        <v>186.93333333333334</v>
      </c>
      <c r="J33" s="280">
        <v>190.16666666666669</v>
      </c>
      <c r="K33" s="278">
        <v>183.7</v>
      </c>
      <c r="L33" s="278">
        <v>177.5</v>
      </c>
      <c r="M33" s="278">
        <v>50.974159999999998</v>
      </c>
    </row>
    <row r="34" spans="1:13">
      <c r="A34" s="269">
        <v>24</v>
      </c>
      <c r="B34" s="278" t="s">
        <v>294</v>
      </c>
      <c r="C34" s="279">
        <v>1382.6</v>
      </c>
      <c r="D34" s="280">
        <v>1367.55</v>
      </c>
      <c r="E34" s="280">
        <v>1328.5</v>
      </c>
      <c r="F34" s="280">
        <v>1274.4000000000001</v>
      </c>
      <c r="G34" s="280">
        <v>1235.3500000000001</v>
      </c>
      <c r="H34" s="280">
        <v>1421.6499999999999</v>
      </c>
      <c r="I34" s="280">
        <v>1460.6999999999996</v>
      </c>
      <c r="J34" s="280">
        <v>1514.7999999999997</v>
      </c>
      <c r="K34" s="278">
        <v>1406.6</v>
      </c>
      <c r="L34" s="278">
        <v>1313.45</v>
      </c>
      <c r="M34" s="278">
        <v>0.79564000000000001</v>
      </c>
    </row>
    <row r="35" spans="1:13">
      <c r="A35" s="269">
        <v>25</v>
      </c>
      <c r="B35" s="278" t="s">
        <v>303</v>
      </c>
      <c r="C35" s="279">
        <v>897</v>
      </c>
      <c r="D35" s="280">
        <v>890.66666666666663</v>
      </c>
      <c r="E35" s="280">
        <v>866.33333333333326</v>
      </c>
      <c r="F35" s="280">
        <v>835.66666666666663</v>
      </c>
      <c r="G35" s="280">
        <v>811.33333333333326</v>
      </c>
      <c r="H35" s="280">
        <v>921.33333333333326</v>
      </c>
      <c r="I35" s="280">
        <v>945.66666666666652</v>
      </c>
      <c r="J35" s="280">
        <v>976.33333333333326</v>
      </c>
      <c r="K35" s="278">
        <v>915</v>
      </c>
      <c r="L35" s="278">
        <v>860</v>
      </c>
      <c r="M35" s="278">
        <v>3.2909899999999999</v>
      </c>
    </row>
    <row r="36" spans="1:13">
      <c r="A36" s="269">
        <v>26</v>
      </c>
      <c r="B36" s="278" t="s">
        <v>48</v>
      </c>
      <c r="C36" s="279">
        <v>1280.3</v>
      </c>
      <c r="D36" s="280">
        <v>1287.5</v>
      </c>
      <c r="E36" s="280">
        <v>1265</v>
      </c>
      <c r="F36" s="280">
        <v>1249.7</v>
      </c>
      <c r="G36" s="280">
        <v>1227.2</v>
      </c>
      <c r="H36" s="280">
        <v>1302.8</v>
      </c>
      <c r="I36" s="280">
        <v>1325.3</v>
      </c>
      <c r="J36" s="280">
        <v>1340.6</v>
      </c>
      <c r="K36" s="278">
        <v>1310</v>
      </c>
      <c r="L36" s="278">
        <v>1272.2</v>
      </c>
      <c r="M36" s="278">
        <v>6.08962</v>
      </c>
    </row>
    <row r="37" spans="1:13">
      <c r="A37" s="269">
        <v>27</v>
      </c>
      <c r="B37" s="278" t="s">
        <v>49</v>
      </c>
      <c r="C37" s="279">
        <v>91.85</v>
      </c>
      <c r="D37" s="280">
        <v>91.616666666666674</v>
      </c>
      <c r="E37" s="280">
        <v>90.233333333333348</v>
      </c>
      <c r="F37" s="280">
        <v>88.616666666666674</v>
      </c>
      <c r="G37" s="280">
        <v>87.233333333333348</v>
      </c>
      <c r="H37" s="280">
        <v>93.233333333333348</v>
      </c>
      <c r="I37" s="280">
        <v>94.616666666666674</v>
      </c>
      <c r="J37" s="280">
        <v>96.233333333333348</v>
      </c>
      <c r="K37" s="278">
        <v>93</v>
      </c>
      <c r="L37" s="278">
        <v>90</v>
      </c>
      <c r="M37" s="278">
        <v>98.617000000000004</v>
      </c>
    </row>
    <row r="38" spans="1:13">
      <c r="A38" s="269">
        <v>28</v>
      </c>
      <c r="B38" s="278" t="s">
        <v>306</v>
      </c>
      <c r="C38" s="279">
        <v>117</v>
      </c>
      <c r="D38" s="280">
        <v>115.3</v>
      </c>
      <c r="E38" s="280">
        <v>112.64999999999999</v>
      </c>
      <c r="F38" s="280">
        <v>108.3</v>
      </c>
      <c r="G38" s="280">
        <v>105.64999999999999</v>
      </c>
      <c r="H38" s="280">
        <v>119.64999999999999</v>
      </c>
      <c r="I38" s="280">
        <v>122.3</v>
      </c>
      <c r="J38" s="280">
        <v>126.64999999999999</v>
      </c>
      <c r="K38" s="278">
        <v>117.95</v>
      </c>
      <c r="L38" s="278">
        <v>110.95</v>
      </c>
      <c r="M38" s="278">
        <v>0.80542000000000002</v>
      </c>
    </row>
    <row r="39" spans="1:13">
      <c r="A39" s="269">
        <v>29</v>
      </c>
      <c r="B39" s="278" t="s">
        <v>939</v>
      </c>
      <c r="C39" s="279">
        <v>146.44999999999999</v>
      </c>
      <c r="D39" s="280">
        <v>146.48333333333332</v>
      </c>
      <c r="E39" s="280">
        <v>144.41666666666663</v>
      </c>
      <c r="F39" s="280">
        <v>142.3833333333333</v>
      </c>
      <c r="G39" s="280">
        <v>140.31666666666661</v>
      </c>
      <c r="H39" s="280">
        <v>148.51666666666665</v>
      </c>
      <c r="I39" s="280">
        <v>150.58333333333331</v>
      </c>
      <c r="J39" s="280">
        <v>152.61666666666667</v>
      </c>
      <c r="K39" s="278">
        <v>148.55000000000001</v>
      </c>
      <c r="L39" s="278">
        <v>144.44999999999999</v>
      </c>
      <c r="M39" s="278">
        <v>3.2680000000000001E-2</v>
      </c>
    </row>
    <row r="40" spans="1:13">
      <c r="A40" s="269">
        <v>30</v>
      </c>
      <c r="B40" s="278" t="s">
        <v>307</v>
      </c>
      <c r="C40" s="279">
        <v>51.95</v>
      </c>
      <c r="D40" s="280">
        <v>52.383333333333333</v>
      </c>
      <c r="E40" s="280">
        <v>51.266666666666666</v>
      </c>
      <c r="F40" s="280">
        <v>50.583333333333336</v>
      </c>
      <c r="G40" s="280">
        <v>49.466666666666669</v>
      </c>
      <c r="H40" s="280">
        <v>53.066666666666663</v>
      </c>
      <c r="I40" s="280">
        <v>54.183333333333323</v>
      </c>
      <c r="J40" s="280">
        <v>54.86666666666666</v>
      </c>
      <c r="K40" s="278">
        <v>53.5</v>
      </c>
      <c r="L40" s="278">
        <v>51.7</v>
      </c>
      <c r="M40" s="278">
        <v>2.3867500000000001</v>
      </c>
    </row>
    <row r="41" spans="1:13">
      <c r="A41" s="269">
        <v>31</v>
      </c>
      <c r="B41" s="278" t="s">
        <v>50</v>
      </c>
      <c r="C41" s="279">
        <v>46.1</v>
      </c>
      <c r="D41" s="280">
        <v>45.216666666666661</v>
      </c>
      <c r="E41" s="280">
        <v>43.933333333333323</v>
      </c>
      <c r="F41" s="280">
        <v>41.766666666666659</v>
      </c>
      <c r="G41" s="280">
        <v>40.48333333333332</v>
      </c>
      <c r="H41" s="280">
        <v>47.383333333333326</v>
      </c>
      <c r="I41" s="280">
        <v>48.666666666666671</v>
      </c>
      <c r="J41" s="280">
        <v>50.833333333333329</v>
      </c>
      <c r="K41" s="278">
        <v>46.5</v>
      </c>
      <c r="L41" s="278">
        <v>43.05</v>
      </c>
      <c r="M41" s="278">
        <v>425.18991999999997</v>
      </c>
    </row>
    <row r="42" spans="1:13">
      <c r="A42" s="269">
        <v>32</v>
      </c>
      <c r="B42" s="278" t="s">
        <v>52</v>
      </c>
      <c r="C42" s="279">
        <v>1574.3</v>
      </c>
      <c r="D42" s="280">
        <v>1552.9333333333334</v>
      </c>
      <c r="E42" s="280">
        <v>1522.3666666666668</v>
      </c>
      <c r="F42" s="280">
        <v>1470.4333333333334</v>
      </c>
      <c r="G42" s="280">
        <v>1439.8666666666668</v>
      </c>
      <c r="H42" s="280">
        <v>1604.8666666666668</v>
      </c>
      <c r="I42" s="280">
        <v>1635.4333333333334</v>
      </c>
      <c r="J42" s="280">
        <v>1687.3666666666668</v>
      </c>
      <c r="K42" s="278">
        <v>1583.5</v>
      </c>
      <c r="L42" s="278">
        <v>1501</v>
      </c>
      <c r="M42" s="278">
        <v>38.460590000000003</v>
      </c>
    </row>
    <row r="43" spans="1:13">
      <c r="A43" s="269">
        <v>33</v>
      </c>
      <c r="B43" s="278" t="s">
        <v>308</v>
      </c>
      <c r="C43" s="279">
        <v>83.55</v>
      </c>
      <c r="D43" s="280">
        <v>84.383333333333326</v>
      </c>
      <c r="E43" s="280">
        <v>81.966666666666654</v>
      </c>
      <c r="F43" s="280">
        <v>80.383333333333326</v>
      </c>
      <c r="G43" s="280">
        <v>77.966666666666654</v>
      </c>
      <c r="H43" s="280">
        <v>85.966666666666654</v>
      </c>
      <c r="I43" s="280">
        <v>88.38333333333334</v>
      </c>
      <c r="J43" s="280">
        <v>89.966666666666654</v>
      </c>
      <c r="K43" s="278">
        <v>86.8</v>
      </c>
      <c r="L43" s="278">
        <v>82.8</v>
      </c>
      <c r="M43" s="278">
        <v>1.103</v>
      </c>
    </row>
    <row r="44" spans="1:13">
      <c r="A44" s="269">
        <v>34</v>
      </c>
      <c r="B44" s="278" t="s">
        <v>310</v>
      </c>
      <c r="C44" s="279">
        <v>852.35</v>
      </c>
      <c r="D44" s="280">
        <v>843.04999999999984</v>
      </c>
      <c r="E44" s="280">
        <v>821.09999999999968</v>
      </c>
      <c r="F44" s="280">
        <v>789.8499999999998</v>
      </c>
      <c r="G44" s="280">
        <v>767.89999999999964</v>
      </c>
      <c r="H44" s="280">
        <v>874.29999999999973</v>
      </c>
      <c r="I44" s="280">
        <v>896.24999999999977</v>
      </c>
      <c r="J44" s="280">
        <v>927.49999999999977</v>
      </c>
      <c r="K44" s="278">
        <v>865</v>
      </c>
      <c r="L44" s="278">
        <v>811.8</v>
      </c>
      <c r="M44" s="278">
        <v>1.93638</v>
      </c>
    </row>
    <row r="45" spans="1:13">
      <c r="A45" s="269">
        <v>35</v>
      </c>
      <c r="B45" s="278" t="s">
        <v>309</v>
      </c>
      <c r="C45" s="279">
        <v>3028.2</v>
      </c>
      <c r="D45" s="280">
        <v>3000.6166666666668</v>
      </c>
      <c r="E45" s="280">
        <v>2916.2333333333336</v>
      </c>
      <c r="F45" s="280">
        <v>2804.2666666666669</v>
      </c>
      <c r="G45" s="280">
        <v>2719.8833333333337</v>
      </c>
      <c r="H45" s="280">
        <v>3112.5833333333335</v>
      </c>
      <c r="I45" s="280">
        <v>3196.9666666666667</v>
      </c>
      <c r="J45" s="280">
        <v>3308.9333333333334</v>
      </c>
      <c r="K45" s="278">
        <v>3085</v>
      </c>
      <c r="L45" s="278">
        <v>2888.65</v>
      </c>
      <c r="M45" s="278">
        <v>1.46634</v>
      </c>
    </row>
    <row r="46" spans="1:13">
      <c r="A46" s="269">
        <v>36</v>
      </c>
      <c r="B46" s="278" t="s">
        <v>311</v>
      </c>
      <c r="C46" s="279">
        <v>4326.25</v>
      </c>
      <c r="D46" s="280">
        <v>4366.416666666667</v>
      </c>
      <c r="E46" s="280">
        <v>4234.8333333333339</v>
      </c>
      <c r="F46" s="280">
        <v>4143.416666666667</v>
      </c>
      <c r="G46" s="280">
        <v>4011.8333333333339</v>
      </c>
      <c r="H46" s="280">
        <v>4457.8333333333339</v>
      </c>
      <c r="I46" s="280">
        <v>4589.4166666666679</v>
      </c>
      <c r="J46" s="280">
        <v>4680.8333333333339</v>
      </c>
      <c r="K46" s="278">
        <v>4498</v>
      </c>
      <c r="L46" s="278">
        <v>4275</v>
      </c>
      <c r="M46" s="278">
        <v>0.28144000000000002</v>
      </c>
    </row>
    <row r="47" spans="1:13">
      <c r="A47" s="269">
        <v>37</v>
      </c>
      <c r="B47" s="278" t="s">
        <v>227</v>
      </c>
      <c r="C47" s="279">
        <v>420.9</v>
      </c>
      <c r="D47" s="280">
        <v>415.43333333333334</v>
      </c>
      <c r="E47" s="280">
        <v>409.11666666666667</v>
      </c>
      <c r="F47" s="280">
        <v>397.33333333333331</v>
      </c>
      <c r="G47" s="280">
        <v>391.01666666666665</v>
      </c>
      <c r="H47" s="280">
        <v>427.2166666666667</v>
      </c>
      <c r="I47" s="280">
        <v>433.53333333333342</v>
      </c>
      <c r="J47" s="280">
        <v>445.31666666666672</v>
      </c>
      <c r="K47" s="278">
        <v>421.75</v>
      </c>
      <c r="L47" s="278">
        <v>403.65</v>
      </c>
      <c r="M47" s="278">
        <v>7.2527100000000004</v>
      </c>
    </row>
    <row r="48" spans="1:13">
      <c r="A48" s="269">
        <v>38</v>
      </c>
      <c r="B48" s="278" t="s">
        <v>54</v>
      </c>
      <c r="C48" s="279">
        <v>724.35</v>
      </c>
      <c r="D48" s="280">
        <v>717.4666666666667</v>
      </c>
      <c r="E48" s="280">
        <v>707.48333333333335</v>
      </c>
      <c r="F48" s="280">
        <v>690.61666666666667</v>
      </c>
      <c r="G48" s="280">
        <v>680.63333333333333</v>
      </c>
      <c r="H48" s="280">
        <v>734.33333333333337</v>
      </c>
      <c r="I48" s="280">
        <v>744.31666666666672</v>
      </c>
      <c r="J48" s="280">
        <v>761.18333333333339</v>
      </c>
      <c r="K48" s="278">
        <v>727.45</v>
      </c>
      <c r="L48" s="278">
        <v>700.6</v>
      </c>
      <c r="M48" s="278">
        <v>82.642210000000006</v>
      </c>
    </row>
    <row r="49" spans="1:13">
      <c r="A49" s="269">
        <v>39</v>
      </c>
      <c r="B49" s="278" t="s">
        <v>312</v>
      </c>
      <c r="C49" s="279">
        <v>414.7</v>
      </c>
      <c r="D49" s="280">
        <v>417.75</v>
      </c>
      <c r="E49" s="280">
        <v>408.55</v>
      </c>
      <c r="F49" s="280">
        <v>402.40000000000003</v>
      </c>
      <c r="G49" s="280">
        <v>393.20000000000005</v>
      </c>
      <c r="H49" s="280">
        <v>423.9</v>
      </c>
      <c r="I49" s="280">
        <v>433.1</v>
      </c>
      <c r="J49" s="280">
        <v>439.24999999999994</v>
      </c>
      <c r="K49" s="278">
        <v>426.95</v>
      </c>
      <c r="L49" s="278">
        <v>411.6</v>
      </c>
      <c r="M49" s="278">
        <v>4.5071000000000003</v>
      </c>
    </row>
    <row r="50" spans="1:13">
      <c r="A50" s="269">
        <v>40</v>
      </c>
      <c r="B50" s="278" t="s">
        <v>56</v>
      </c>
      <c r="C50" s="279">
        <v>357.2</v>
      </c>
      <c r="D50" s="280">
        <v>360.63333333333338</v>
      </c>
      <c r="E50" s="280">
        <v>352.26666666666677</v>
      </c>
      <c r="F50" s="280">
        <v>347.33333333333337</v>
      </c>
      <c r="G50" s="280">
        <v>338.96666666666675</v>
      </c>
      <c r="H50" s="280">
        <v>365.56666666666678</v>
      </c>
      <c r="I50" s="280">
        <v>373.93333333333345</v>
      </c>
      <c r="J50" s="280">
        <v>378.86666666666679</v>
      </c>
      <c r="K50" s="278">
        <v>369</v>
      </c>
      <c r="L50" s="278">
        <v>355.7</v>
      </c>
      <c r="M50" s="278">
        <v>247.94934000000001</v>
      </c>
    </row>
    <row r="51" spans="1:13">
      <c r="A51" s="269">
        <v>41</v>
      </c>
      <c r="B51" s="278" t="s">
        <v>57</v>
      </c>
      <c r="C51" s="279">
        <v>2640.35</v>
      </c>
      <c r="D51" s="280">
        <v>2661.9333333333329</v>
      </c>
      <c r="E51" s="280">
        <v>2599.6666666666661</v>
      </c>
      <c r="F51" s="280">
        <v>2558.9833333333331</v>
      </c>
      <c r="G51" s="280">
        <v>2496.7166666666662</v>
      </c>
      <c r="H51" s="280">
        <v>2702.6166666666659</v>
      </c>
      <c r="I51" s="280">
        <v>2764.8833333333332</v>
      </c>
      <c r="J51" s="280">
        <v>2805.5666666666657</v>
      </c>
      <c r="K51" s="278">
        <v>2724.2</v>
      </c>
      <c r="L51" s="278">
        <v>2621.25</v>
      </c>
      <c r="M51" s="278">
        <v>34.814309999999999</v>
      </c>
    </row>
    <row r="52" spans="1:13">
      <c r="A52" s="269">
        <v>42</v>
      </c>
      <c r="B52" s="278" t="s">
        <v>316</v>
      </c>
      <c r="C52" s="279">
        <v>131.1</v>
      </c>
      <c r="D52" s="280">
        <v>131.65</v>
      </c>
      <c r="E52" s="280">
        <v>130.45000000000002</v>
      </c>
      <c r="F52" s="280">
        <v>129.80000000000001</v>
      </c>
      <c r="G52" s="280">
        <v>128.60000000000002</v>
      </c>
      <c r="H52" s="280">
        <v>132.30000000000001</v>
      </c>
      <c r="I52" s="280">
        <v>133.5</v>
      </c>
      <c r="J52" s="280">
        <v>134.15</v>
      </c>
      <c r="K52" s="278">
        <v>132.85</v>
      </c>
      <c r="L52" s="278">
        <v>131</v>
      </c>
      <c r="M52" s="278">
        <v>1.23963</v>
      </c>
    </row>
    <row r="53" spans="1:13">
      <c r="A53" s="269">
        <v>43</v>
      </c>
      <c r="B53" s="278" t="s">
        <v>317</v>
      </c>
      <c r="C53" s="279">
        <v>361.25</v>
      </c>
      <c r="D53" s="280">
        <v>365.9666666666667</v>
      </c>
      <c r="E53" s="280">
        <v>353.93333333333339</v>
      </c>
      <c r="F53" s="280">
        <v>346.61666666666667</v>
      </c>
      <c r="G53" s="280">
        <v>334.58333333333337</v>
      </c>
      <c r="H53" s="280">
        <v>373.28333333333342</v>
      </c>
      <c r="I53" s="280">
        <v>385.31666666666672</v>
      </c>
      <c r="J53" s="280">
        <v>392.63333333333344</v>
      </c>
      <c r="K53" s="278">
        <v>378</v>
      </c>
      <c r="L53" s="278">
        <v>358.65</v>
      </c>
      <c r="M53" s="278">
        <v>1.1212200000000001</v>
      </c>
    </row>
    <row r="54" spans="1:13">
      <c r="A54" s="269">
        <v>44</v>
      </c>
      <c r="B54" s="278" t="s">
        <v>59</v>
      </c>
      <c r="C54" s="279">
        <v>4539.2</v>
      </c>
      <c r="D54" s="280">
        <v>4598.9666666666662</v>
      </c>
      <c r="E54" s="280">
        <v>4455.2333333333327</v>
      </c>
      <c r="F54" s="280">
        <v>4371.2666666666664</v>
      </c>
      <c r="G54" s="280">
        <v>4227.5333333333328</v>
      </c>
      <c r="H54" s="280">
        <v>4682.9333333333325</v>
      </c>
      <c r="I54" s="280">
        <v>4826.6666666666661</v>
      </c>
      <c r="J54" s="280">
        <v>4910.6333333333323</v>
      </c>
      <c r="K54" s="278">
        <v>4742.7</v>
      </c>
      <c r="L54" s="278">
        <v>4515</v>
      </c>
      <c r="M54" s="278">
        <v>10.926209999999999</v>
      </c>
    </row>
    <row r="55" spans="1:13">
      <c r="A55" s="269">
        <v>45</v>
      </c>
      <c r="B55" s="278" t="s">
        <v>233</v>
      </c>
      <c r="C55" s="279">
        <v>1909.3</v>
      </c>
      <c r="D55" s="280">
        <v>1938.4333333333334</v>
      </c>
      <c r="E55" s="280">
        <v>1851.8666666666668</v>
      </c>
      <c r="F55" s="280">
        <v>1794.4333333333334</v>
      </c>
      <c r="G55" s="280">
        <v>1707.8666666666668</v>
      </c>
      <c r="H55" s="280">
        <v>1995.8666666666668</v>
      </c>
      <c r="I55" s="280">
        <v>2082.4333333333334</v>
      </c>
      <c r="J55" s="280">
        <v>2139.8666666666668</v>
      </c>
      <c r="K55" s="278">
        <v>2025</v>
      </c>
      <c r="L55" s="278">
        <v>1881</v>
      </c>
      <c r="M55" s="278">
        <v>0.77297000000000005</v>
      </c>
    </row>
    <row r="56" spans="1:13">
      <c r="A56" s="269">
        <v>46</v>
      </c>
      <c r="B56" s="278" t="s">
        <v>60</v>
      </c>
      <c r="C56" s="279">
        <v>1990.2</v>
      </c>
      <c r="D56" s="280">
        <v>2014.0833333333333</v>
      </c>
      <c r="E56" s="280">
        <v>1950.6166666666663</v>
      </c>
      <c r="F56" s="280">
        <v>1911.0333333333331</v>
      </c>
      <c r="G56" s="280">
        <v>1847.5666666666662</v>
      </c>
      <c r="H56" s="280">
        <v>2053.6666666666665</v>
      </c>
      <c r="I56" s="280">
        <v>2117.1333333333332</v>
      </c>
      <c r="J56" s="280">
        <v>2156.7166666666667</v>
      </c>
      <c r="K56" s="278">
        <v>2077.5500000000002</v>
      </c>
      <c r="L56" s="278">
        <v>1974.5</v>
      </c>
      <c r="M56" s="278">
        <v>98.804299999999998</v>
      </c>
    </row>
    <row r="57" spans="1:13">
      <c r="A57" s="269">
        <v>47</v>
      </c>
      <c r="B57" s="278" t="s">
        <v>61</v>
      </c>
      <c r="C57" s="279">
        <v>976.5</v>
      </c>
      <c r="D57" s="280">
        <v>984.35</v>
      </c>
      <c r="E57" s="280">
        <v>959.30000000000007</v>
      </c>
      <c r="F57" s="280">
        <v>942.1</v>
      </c>
      <c r="G57" s="280">
        <v>917.05000000000007</v>
      </c>
      <c r="H57" s="280">
        <v>1001.5500000000001</v>
      </c>
      <c r="I57" s="280">
        <v>1026.5999999999999</v>
      </c>
      <c r="J57" s="280">
        <v>1043.8000000000002</v>
      </c>
      <c r="K57" s="278">
        <v>1009.4</v>
      </c>
      <c r="L57" s="278">
        <v>967.15</v>
      </c>
      <c r="M57" s="278">
        <v>13.33225</v>
      </c>
    </row>
    <row r="58" spans="1:13">
      <c r="A58" s="269">
        <v>48</v>
      </c>
      <c r="B58" s="278" t="s">
        <v>318</v>
      </c>
      <c r="C58" s="279">
        <v>95.7</v>
      </c>
      <c r="D58" s="280">
        <v>95.966666666666654</v>
      </c>
      <c r="E58" s="280">
        <v>94.933333333333309</v>
      </c>
      <c r="F58" s="280">
        <v>94.166666666666657</v>
      </c>
      <c r="G58" s="280">
        <v>93.133333333333312</v>
      </c>
      <c r="H58" s="280">
        <v>96.733333333333306</v>
      </c>
      <c r="I58" s="280">
        <v>97.766666666666637</v>
      </c>
      <c r="J58" s="280">
        <v>98.533333333333303</v>
      </c>
      <c r="K58" s="278">
        <v>97</v>
      </c>
      <c r="L58" s="278">
        <v>95.2</v>
      </c>
      <c r="M58" s="278">
        <v>0.64056000000000002</v>
      </c>
    </row>
    <row r="59" spans="1:13">
      <c r="A59" s="269">
        <v>49</v>
      </c>
      <c r="B59" s="278" t="s">
        <v>319</v>
      </c>
      <c r="C59" s="279">
        <v>89.45</v>
      </c>
      <c r="D59" s="280">
        <v>88.3</v>
      </c>
      <c r="E59" s="280">
        <v>87.149999999999991</v>
      </c>
      <c r="F59" s="280">
        <v>84.85</v>
      </c>
      <c r="G59" s="280">
        <v>83.699999999999989</v>
      </c>
      <c r="H59" s="280">
        <v>90.6</v>
      </c>
      <c r="I59" s="280">
        <v>91.75</v>
      </c>
      <c r="J59" s="280">
        <v>94.05</v>
      </c>
      <c r="K59" s="278">
        <v>89.45</v>
      </c>
      <c r="L59" s="278">
        <v>86</v>
      </c>
      <c r="M59" s="278">
        <v>2.6826500000000002</v>
      </c>
    </row>
    <row r="60" spans="1:13" ht="12" customHeight="1">
      <c r="A60" s="269">
        <v>50</v>
      </c>
      <c r="B60" s="278" t="s">
        <v>234</v>
      </c>
      <c r="C60" s="279">
        <v>210.85</v>
      </c>
      <c r="D60" s="280">
        <v>214.26666666666665</v>
      </c>
      <c r="E60" s="280">
        <v>206.5333333333333</v>
      </c>
      <c r="F60" s="280">
        <v>202.21666666666664</v>
      </c>
      <c r="G60" s="280">
        <v>194.48333333333329</v>
      </c>
      <c r="H60" s="280">
        <v>218.58333333333331</v>
      </c>
      <c r="I60" s="280">
        <v>226.31666666666666</v>
      </c>
      <c r="J60" s="280">
        <v>230.63333333333333</v>
      </c>
      <c r="K60" s="278">
        <v>222</v>
      </c>
      <c r="L60" s="278">
        <v>209.95</v>
      </c>
      <c r="M60" s="278">
        <v>102.27592</v>
      </c>
    </row>
    <row r="61" spans="1:13">
      <c r="A61" s="269">
        <v>51</v>
      </c>
      <c r="B61" s="278" t="s">
        <v>62</v>
      </c>
      <c r="C61" s="279">
        <v>37.549999999999997</v>
      </c>
      <c r="D61" s="280">
        <v>37.75</v>
      </c>
      <c r="E61" s="280">
        <v>36.4</v>
      </c>
      <c r="F61" s="280">
        <v>35.25</v>
      </c>
      <c r="G61" s="280">
        <v>33.9</v>
      </c>
      <c r="H61" s="280">
        <v>38.9</v>
      </c>
      <c r="I61" s="280">
        <v>40.249999999999993</v>
      </c>
      <c r="J61" s="280">
        <v>41.4</v>
      </c>
      <c r="K61" s="278">
        <v>39.1</v>
      </c>
      <c r="L61" s="278">
        <v>36.6</v>
      </c>
      <c r="M61" s="278">
        <v>533.94024000000002</v>
      </c>
    </row>
    <row r="62" spans="1:13">
      <c r="A62" s="269">
        <v>52</v>
      </c>
      <c r="B62" s="278" t="s">
        <v>63</v>
      </c>
      <c r="C62" s="279">
        <v>31.7</v>
      </c>
      <c r="D62" s="280">
        <v>31.849999999999998</v>
      </c>
      <c r="E62" s="280">
        <v>31.15</v>
      </c>
      <c r="F62" s="280">
        <v>30.6</v>
      </c>
      <c r="G62" s="280">
        <v>29.900000000000002</v>
      </c>
      <c r="H62" s="280">
        <v>32.399999999999991</v>
      </c>
      <c r="I62" s="280">
        <v>33.099999999999994</v>
      </c>
      <c r="J62" s="280">
        <v>33.649999999999991</v>
      </c>
      <c r="K62" s="278">
        <v>32.549999999999997</v>
      </c>
      <c r="L62" s="278">
        <v>31.3</v>
      </c>
      <c r="M62" s="278">
        <v>27.118659999999998</v>
      </c>
    </row>
    <row r="63" spans="1:13">
      <c r="A63" s="269">
        <v>53</v>
      </c>
      <c r="B63" s="278" t="s">
        <v>313</v>
      </c>
      <c r="C63" s="279">
        <v>1013.05</v>
      </c>
      <c r="D63" s="280">
        <v>999.36666666666667</v>
      </c>
      <c r="E63" s="280">
        <v>965.73333333333335</v>
      </c>
      <c r="F63" s="280">
        <v>918.41666666666663</v>
      </c>
      <c r="G63" s="280">
        <v>884.7833333333333</v>
      </c>
      <c r="H63" s="280">
        <v>1046.6833333333334</v>
      </c>
      <c r="I63" s="280">
        <v>1080.3166666666668</v>
      </c>
      <c r="J63" s="280">
        <v>1127.6333333333334</v>
      </c>
      <c r="K63" s="278">
        <v>1033</v>
      </c>
      <c r="L63" s="278">
        <v>952.05</v>
      </c>
      <c r="M63" s="278">
        <v>0.28903000000000001</v>
      </c>
    </row>
    <row r="64" spans="1:13">
      <c r="A64" s="269">
        <v>54</v>
      </c>
      <c r="B64" s="278" t="s">
        <v>64</v>
      </c>
      <c r="C64" s="279">
        <v>1301.3</v>
      </c>
      <c r="D64" s="280">
        <v>1311.0333333333333</v>
      </c>
      <c r="E64" s="280">
        <v>1279.2666666666667</v>
      </c>
      <c r="F64" s="280">
        <v>1257.2333333333333</v>
      </c>
      <c r="G64" s="280">
        <v>1225.4666666666667</v>
      </c>
      <c r="H64" s="280">
        <v>1333.0666666666666</v>
      </c>
      <c r="I64" s="280">
        <v>1364.833333333333</v>
      </c>
      <c r="J64" s="280">
        <v>1386.8666666666666</v>
      </c>
      <c r="K64" s="278">
        <v>1342.8</v>
      </c>
      <c r="L64" s="278">
        <v>1289</v>
      </c>
      <c r="M64" s="278">
        <v>8.0631900000000005</v>
      </c>
    </row>
    <row r="65" spans="1:13">
      <c r="A65" s="269">
        <v>55</v>
      </c>
      <c r="B65" s="278" t="s">
        <v>321</v>
      </c>
      <c r="C65" s="279">
        <v>4498.75</v>
      </c>
      <c r="D65" s="280">
        <v>4495.25</v>
      </c>
      <c r="E65" s="280">
        <v>4465.5</v>
      </c>
      <c r="F65" s="280">
        <v>4432.25</v>
      </c>
      <c r="G65" s="280">
        <v>4402.5</v>
      </c>
      <c r="H65" s="280">
        <v>4528.5</v>
      </c>
      <c r="I65" s="280">
        <v>4558.25</v>
      </c>
      <c r="J65" s="280">
        <v>4591.5</v>
      </c>
      <c r="K65" s="278">
        <v>4525</v>
      </c>
      <c r="L65" s="278">
        <v>4462</v>
      </c>
      <c r="M65" s="278">
        <v>6.241E-2</v>
      </c>
    </row>
    <row r="66" spans="1:13">
      <c r="A66" s="269">
        <v>56</v>
      </c>
      <c r="B66" s="278" t="s">
        <v>235</v>
      </c>
      <c r="C66" s="279">
        <v>815.7</v>
      </c>
      <c r="D66" s="280">
        <v>815.73333333333323</v>
      </c>
      <c r="E66" s="280">
        <v>806.56666666666649</v>
      </c>
      <c r="F66" s="280">
        <v>797.43333333333328</v>
      </c>
      <c r="G66" s="280">
        <v>788.26666666666654</v>
      </c>
      <c r="H66" s="280">
        <v>824.86666666666645</v>
      </c>
      <c r="I66" s="280">
        <v>834.03333333333319</v>
      </c>
      <c r="J66" s="280">
        <v>843.1666666666664</v>
      </c>
      <c r="K66" s="278">
        <v>824.9</v>
      </c>
      <c r="L66" s="278">
        <v>806.6</v>
      </c>
      <c r="M66" s="278">
        <v>0.27584999999999998</v>
      </c>
    </row>
    <row r="67" spans="1:13">
      <c r="A67" s="269">
        <v>57</v>
      </c>
      <c r="B67" s="278" t="s">
        <v>322</v>
      </c>
      <c r="C67" s="279">
        <v>229.95</v>
      </c>
      <c r="D67" s="280">
        <v>231.15</v>
      </c>
      <c r="E67" s="280">
        <v>227.3</v>
      </c>
      <c r="F67" s="280">
        <v>224.65</v>
      </c>
      <c r="G67" s="280">
        <v>220.8</v>
      </c>
      <c r="H67" s="280">
        <v>233.8</v>
      </c>
      <c r="I67" s="280">
        <v>237.64999999999998</v>
      </c>
      <c r="J67" s="280">
        <v>240.3</v>
      </c>
      <c r="K67" s="278">
        <v>235</v>
      </c>
      <c r="L67" s="278">
        <v>228.5</v>
      </c>
      <c r="M67" s="278">
        <v>0.49908000000000002</v>
      </c>
    </row>
    <row r="68" spans="1:13">
      <c r="A68" s="269">
        <v>58</v>
      </c>
      <c r="B68" s="278" t="s">
        <v>66</v>
      </c>
      <c r="C68" s="279">
        <v>63</v>
      </c>
      <c r="D68" s="280">
        <v>63.6</v>
      </c>
      <c r="E68" s="280">
        <v>61.8</v>
      </c>
      <c r="F68" s="280">
        <v>60.599999999999994</v>
      </c>
      <c r="G68" s="280">
        <v>58.79999999999999</v>
      </c>
      <c r="H68" s="280">
        <v>64.800000000000011</v>
      </c>
      <c r="I68" s="280">
        <v>66.599999999999994</v>
      </c>
      <c r="J68" s="280">
        <v>67.800000000000011</v>
      </c>
      <c r="K68" s="278">
        <v>65.400000000000006</v>
      </c>
      <c r="L68" s="278">
        <v>62.4</v>
      </c>
      <c r="M68" s="278">
        <v>203.81166999999999</v>
      </c>
    </row>
    <row r="69" spans="1:13">
      <c r="A69" s="269">
        <v>59</v>
      </c>
      <c r="B69" s="278" t="s">
        <v>314</v>
      </c>
      <c r="C69" s="279">
        <v>585.20000000000005</v>
      </c>
      <c r="D69" s="280">
        <v>587.11666666666667</v>
      </c>
      <c r="E69" s="280">
        <v>575.73333333333335</v>
      </c>
      <c r="F69" s="280">
        <v>566.26666666666665</v>
      </c>
      <c r="G69" s="280">
        <v>554.88333333333333</v>
      </c>
      <c r="H69" s="280">
        <v>596.58333333333337</v>
      </c>
      <c r="I69" s="280">
        <v>607.96666666666681</v>
      </c>
      <c r="J69" s="280">
        <v>617.43333333333339</v>
      </c>
      <c r="K69" s="278">
        <v>598.5</v>
      </c>
      <c r="L69" s="278">
        <v>577.65</v>
      </c>
      <c r="M69" s="278">
        <v>4.9583899999999996</v>
      </c>
    </row>
    <row r="70" spans="1:13">
      <c r="A70" s="269">
        <v>60</v>
      </c>
      <c r="B70" s="278" t="s">
        <v>67</v>
      </c>
      <c r="C70" s="279">
        <v>465.45</v>
      </c>
      <c r="D70" s="280">
        <v>458.8</v>
      </c>
      <c r="E70" s="280">
        <v>444.75</v>
      </c>
      <c r="F70" s="280">
        <v>424.05</v>
      </c>
      <c r="G70" s="280">
        <v>410</v>
      </c>
      <c r="H70" s="280">
        <v>479.5</v>
      </c>
      <c r="I70" s="280">
        <v>493.55000000000007</v>
      </c>
      <c r="J70" s="280">
        <v>514.25</v>
      </c>
      <c r="K70" s="278">
        <v>472.85</v>
      </c>
      <c r="L70" s="278">
        <v>438.1</v>
      </c>
      <c r="M70" s="278">
        <v>19.04926</v>
      </c>
    </row>
    <row r="71" spans="1:13">
      <c r="A71" s="269">
        <v>61</v>
      </c>
      <c r="B71" s="278" t="s">
        <v>68</v>
      </c>
      <c r="C71" s="279">
        <v>291.60000000000002</v>
      </c>
      <c r="D71" s="280">
        <v>289.7166666666667</v>
      </c>
      <c r="E71" s="280">
        <v>283.43333333333339</v>
      </c>
      <c r="F71" s="280">
        <v>275.26666666666671</v>
      </c>
      <c r="G71" s="280">
        <v>268.98333333333341</v>
      </c>
      <c r="H71" s="280">
        <v>297.88333333333338</v>
      </c>
      <c r="I71" s="280">
        <v>304.16666666666669</v>
      </c>
      <c r="J71" s="280">
        <v>312.33333333333337</v>
      </c>
      <c r="K71" s="278">
        <v>296</v>
      </c>
      <c r="L71" s="278">
        <v>281.55</v>
      </c>
      <c r="M71" s="278">
        <v>38.450519999999997</v>
      </c>
    </row>
    <row r="72" spans="1:13">
      <c r="A72" s="269">
        <v>62</v>
      </c>
      <c r="B72" s="278" t="s">
        <v>70</v>
      </c>
      <c r="C72" s="279">
        <v>594.54999999999995</v>
      </c>
      <c r="D72" s="280">
        <v>594.81666666666661</v>
      </c>
      <c r="E72" s="280">
        <v>585.13333333333321</v>
      </c>
      <c r="F72" s="280">
        <v>575.71666666666658</v>
      </c>
      <c r="G72" s="280">
        <v>566.03333333333319</v>
      </c>
      <c r="H72" s="280">
        <v>604.23333333333323</v>
      </c>
      <c r="I72" s="280">
        <v>613.91666666666663</v>
      </c>
      <c r="J72" s="280">
        <v>623.33333333333326</v>
      </c>
      <c r="K72" s="278">
        <v>604.5</v>
      </c>
      <c r="L72" s="278">
        <v>585.4</v>
      </c>
      <c r="M72" s="278">
        <v>202.92652000000001</v>
      </c>
    </row>
    <row r="73" spans="1:13">
      <c r="A73" s="269">
        <v>63</v>
      </c>
      <c r="B73" s="278" t="s">
        <v>71</v>
      </c>
      <c r="C73" s="279">
        <v>25.55</v>
      </c>
      <c r="D73" s="280">
        <v>25.7</v>
      </c>
      <c r="E73" s="280">
        <v>25.15</v>
      </c>
      <c r="F73" s="280">
        <v>24.75</v>
      </c>
      <c r="G73" s="280">
        <v>24.2</v>
      </c>
      <c r="H73" s="280">
        <v>26.099999999999998</v>
      </c>
      <c r="I73" s="280">
        <v>26.650000000000002</v>
      </c>
      <c r="J73" s="280">
        <v>27.049999999999997</v>
      </c>
      <c r="K73" s="278">
        <v>26.25</v>
      </c>
      <c r="L73" s="278">
        <v>25.3</v>
      </c>
      <c r="M73" s="278">
        <v>421.89517999999998</v>
      </c>
    </row>
    <row r="74" spans="1:13">
      <c r="A74" s="269">
        <v>64</v>
      </c>
      <c r="B74" s="278" t="s">
        <v>72</v>
      </c>
      <c r="C74" s="279">
        <v>354.85</v>
      </c>
      <c r="D74" s="280">
        <v>352.43333333333334</v>
      </c>
      <c r="E74" s="280">
        <v>347.16666666666669</v>
      </c>
      <c r="F74" s="280">
        <v>339.48333333333335</v>
      </c>
      <c r="G74" s="280">
        <v>334.2166666666667</v>
      </c>
      <c r="H74" s="280">
        <v>360.11666666666667</v>
      </c>
      <c r="I74" s="280">
        <v>365.38333333333333</v>
      </c>
      <c r="J74" s="280">
        <v>373.06666666666666</v>
      </c>
      <c r="K74" s="278">
        <v>357.7</v>
      </c>
      <c r="L74" s="278">
        <v>344.75</v>
      </c>
      <c r="M74" s="278">
        <v>98.726579999999998</v>
      </c>
    </row>
    <row r="75" spans="1:13">
      <c r="A75" s="269">
        <v>65</v>
      </c>
      <c r="B75" s="278" t="s">
        <v>323</v>
      </c>
      <c r="C75" s="279">
        <v>412.65</v>
      </c>
      <c r="D75" s="280">
        <v>410.3</v>
      </c>
      <c r="E75" s="280">
        <v>402.6</v>
      </c>
      <c r="F75" s="280">
        <v>392.55</v>
      </c>
      <c r="G75" s="280">
        <v>384.85</v>
      </c>
      <c r="H75" s="280">
        <v>420.35</v>
      </c>
      <c r="I75" s="280">
        <v>428.04999999999995</v>
      </c>
      <c r="J75" s="280">
        <v>438.1</v>
      </c>
      <c r="K75" s="278">
        <v>418</v>
      </c>
      <c r="L75" s="278">
        <v>400.25</v>
      </c>
      <c r="M75" s="278">
        <v>3.19096</v>
      </c>
    </row>
    <row r="76" spans="1:13" s="16" customFormat="1">
      <c r="A76" s="269">
        <v>66</v>
      </c>
      <c r="B76" s="278" t="s">
        <v>325</v>
      </c>
      <c r="C76" s="279">
        <v>93.4</v>
      </c>
      <c r="D76" s="280">
        <v>93.233333333333334</v>
      </c>
      <c r="E76" s="280">
        <v>90.716666666666669</v>
      </c>
      <c r="F76" s="280">
        <v>88.033333333333331</v>
      </c>
      <c r="G76" s="280">
        <v>85.516666666666666</v>
      </c>
      <c r="H76" s="280">
        <v>95.916666666666671</v>
      </c>
      <c r="I76" s="280">
        <v>98.433333333333351</v>
      </c>
      <c r="J76" s="280">
        <v>101.11666666666667</v>
      </c>
      <c r="K76" s="278">
        <v>95.75</v>
      </c>
      <c r="L76" s="278">
        <v>90.55</v>
      </c>
      <c r="M76" s="278">
        <v>0.85418000000000005</v>
      </c>
    </row>
    <row r="77" spans="1:13" s="16" customFormat="1">
      <c r="A77" s="269">
        <v>67</v>
      </c>
      <c r="B77" s="278" t="s">
        <v>326</v>
      </c>
      <c r="C77" s="279">
        <v>2036.5</v>
      </c>
      <c r="D77" s="280">
        <v>2057.2166666666667</v>
      </c>
      <c r="E77" s="280">
        <v>2007.2833333333333</v>
      </c>
      <c r="F77" s="280">
        <v>1978.0666666666666</v>
      </c>
      <c r="G77" s="280">
        <v>1928.1333333333332</v>
      </c>
      <c r="H77" s="280">
        <v>2086.4333333333334</v>
      </c>
      <c r="I77" s="280">
        <v>2136.3666666666668</v>
      </c>
      <c r="J77" s="280">
        <v>2165.5833333333335</v>
      </c>
      <c r="K77" s="278">
        <v>2107.15</v>
      </c>
      <c r="L77" s="278">
        <v>2028</v>
      </c>
      <c r="M77" s="278">
        <v>5.9880000000000003E-2</v>
      </c>
    </row>
    <row r="78" spans="1:13" s="16" customFormat="1">
      <c r="A78" s="269">
        <v>68</v>
      </c>
      <c r="B78" s="278" t="s">
        <v>327</v>
      </c>
      <c r="C78" s="279">
        <v>465.05</v>
      </c>
      <c r="D78" s="280">
        <v>468.43333333333334</v>
      </c>
      <c r="E78" s="280">
        <v>460.91666666666669</v>
      </c>
      <c r="F78" s="280">
        <v>456.78333333333336</v>
      </c>
      <c r="G78" s="280">
        <v>449.26666666666671</v>
      </c>
      <c r="H78" s="280">
        <v>472.56666666666666</v>
      </c>
      <c r="I78" s="280">
        <v>480.08333333333331</v>
      </c>
      <c r="J78" s="280">
        <v>484.21666666666664</v>
      </c>
      <c r="K78" s="278">
        <v>475.95</v>
      </c>
      <c r="L78" s="278">
        <v>464.3</v>
      </c>
      <c r="M78" s="278">
        <v>0.91039999999999999</v>
      </c>
    </row>
    <row r="79" spans="1:13" s="16" customFormat="1">
      <c r="A79" s="269">
        <v>69</v>
      </c>
      <c r="B79" s="278" t="s">
        <v>328</v>
      </c>
      <c r="C79" s="279">
        <v>45.75</v>
      </c>
      <c r="D79" s="280">
        <v>45.883333333333333</v>
      </c>
      <c r="E79" s="280">
        <v>45.066666666666663</v>
      </c>
      <c r="F79" s="280">
        <v>44.383333333333333</v>
      </c>
      <c r="G79" s="280">
        <v>43.566666666666663</v>
      </c>
      <c r="H79" s="280">
        <v>46.566666666666663</v>
      </c>
      <c r="I79" s="280">
        <v>47.38333333333334</v>
      </c>
      <c r="J79" s="280">
        <v>48.066666666666663</v>
      </c>
      <c r="K79" s="278">
        <v>46.7</v>
      </c>
      <c r="L79" s="278">
        <v>45.2</v>
      </c>
      <c r="M79" s="278">
        <v>3.1818200000000001</v>
      </c>
    </row>
    <row r="80" spans="1:13" s="16" customFormat="1">
      <c r="A80" s="269">
        <v>70</v>
      </c>
      <c r="B80" s="278" t="s">
        <v>73</v>
      </c>
      <c r="C80" s="279">
        <v>9346.7000000000007</v>
      </c>
      <c r="D80" s="280">
        <v>9332.2333333333336</v>
      </c>
      <c r="E80" s="280">
        <v>9214.4666666666672</v>
      </c>
      <c r="F80" s="280">
        <v>9082.2333333333336</v>
      </c>
      <c r="G80" s="280">
        <v>8964.4666666666672</v>
      </c>
      <c r="H80" s="280">
        <v>9464.4666666666672</v>
      </c>
      <c r="I80" s="280">
        <v>9582.2333333333336</v>
      </c>
      <c r="J80" s="280">
        <v>9714.4666666666672</v>
      </c>
      <c r="K80" s="278">
        <v>9450</v>
      </c>
      <c r="L80" s="278">
        <v>9200</v>
      </c>
      <c r="M80" s="278">
        <v>0.29393000000000002</v>
      </c>
    </row>
    <row r="81" spans="1:13" s="16" customFormat="1">
      <c r="A81" s="269">
        <v>71</v>
      </c>
      <c r="B81" s="278" t="s">
        <v>75</v>
      </c>
      <c r="C81" s="279">
        <v>313.2</v>
      </c>
      <c r="D81" s="280">
        <v>310.26666666666671</v>
      </c>
      <c r="E81" s="280">
        <v>304.53333333333342</v>
      </c>
      <c r="F81" s="280">
        <v>295.86666666666673</v>
      </c>
      <c r="G81" s="280">
        <v>290.13333333333344</v>
      </c>
      <c r="H81" s="280">
        <v>318.93333333333339</v>
      </c>
      <c r="I81" s="280">
        <v>324.66666666666663</v>
      </c>
      <c r="J81" s="280">
        <v>333.33333333333337</v>
      </c>
      <c r="K81" s="278">
        <v>316</v>
      </c>
      <c r="L81" s="278">
        <v>301.60000000000002</v>
      </c>
      <c r="M81" s="278">
        <v>74.656580000000005</v>
      </c>
    </row>
    <row r="82" spans="1:13" s="16" customFormat="1">
      <c r="A82" s="269">
        <v>72</v>
      </c>
      <c r="B82" s="278" t="s">
        <v>329</v>
      </c>
      <c r="C82" s="279">
        <v>92</v>
      </c>
      <c r="D82" s="280">
        <v>94.116666666666674</v>
      </c>
      <c r="E82" s="280">
        <v>88.933333333333351</v>
      </c>
      <c r="F82" s="280">
        <v>85.866666666666674</v>
      </c>
      <c r="G82" s="280">
        <v>80.683333333333351</v>
      </c>
      <c r="H82" s="280">
        <v>97.183333333333351</v>
      </c>
      <c r="I82" s="280">
        <v>102.36666666666669</v>
      </c>
      <c r="J82" s="280">
        <v>105.43333333333335</v>
      </c>
      <c r="K82" s="278">
        <v>99.3</v>
      </c>
      <c r="L82" s="278">
        <v>91.05</v>
      </c>
      <c r="M82" s="278">
        <v>4.2266399999999997</v>
      </c>
    </row>
    <row r="83" spans="1:13" s="16" customFormat="1">
      <c r="A83" s="269">
        <v>73</v>
      </c>
      <c r="B83" s="278" t="s">
        <v>76</v>
      </c>
      <c r="C83" s="279">
        <v>3110.95</v>
      </c>
      <c r="D83" s="280">
        <v>3122.3166666666671</v>
      </c>
      <c r="E83" s="280">
        <v>3087.6333333333341</v>
      </c>
      <c r="F83" s="280">
        <v>3064.3166666666671</v>
      </c>
      <c r="G83" s="280">
        <v>3029.6333333333341</v>
      </c>
      <c r="H83" s="280">
        <v>3145.6333333333341</v>
      </c>
      <c r="I83" s="280">
        <v>3180.3166666666675</v>
      </c>
      <c r="J83" s="280">
        <v>3203.6333333333341</v>
      </c>
      <c r="K83" s="278">
        <v>3157</v>
      </c>
      <c r="L83" s="278">
        <v>3099</v>
      </c>
      <c r="M83" s="278">
        <v>5.7432499999999997</v>
      </c>
    </row>
    <row r="84" spans="1:13" s="16" customFormat="1">
      <c r="A84" s="269">
        <v>74</v>
      </c>
      <c r="B84" s="278" t="s">
        <v>315</v>
      </c>
      <c r="C84" s="279">
        <v>433.25</v>
      </c>
      <c r="D84" s="280">
        <v>438.08333333333331</v>
      </c>
      <c r="E84" s="280">
        <v>424.16666666666663</v>
      </c>
      <c r="F84" s="280">
        <v>415.08333333333331</v>
      </c>
      <c r="G84" s="280">
        <v>401.16666666666663</v>
      </c>
      <c r="H84" s="280">
        <v>447.16666666666663</v>
      </c>
      <c r="I84" s="280">
        <v>461.08333333333326</v>
      </c>
      <c r="J84" s="280">
        <v>470.16666666666663</v>
      </c>
      <c r="K84" s="278">
        <v>452</v>
      </c>
      <c r="L84" s="278">
        <v>429</v>
      </c>
      <c r="M84" s="278">
        <v>1.42032</v>
      </c>
    </row>
    <row r="85" spans="1:13" s="16" customFormat="1">
      <c r="A85" s="269">
        <v>75</v>
      </c>
      <c r="B85" s="278" t="s">
        <v>324</v>
      </c>
      <c r="C85" s="279">
        <v>76.5</v>
      </c>
      <c r="D85" s="280">
        <v>76</v>
      </c>
      <c r="E85" s="280">
        <v>71.599999999999994</v>
      </c>
      <c r="F85" s="280">
        <v>66.699999999999989</v>
      </c>
      <c r="G85" s="280">
        <v>62.299999999999983</v>
      </c>
      <c r="H85" s="280">
        <v>80.900000000000006</v>
      </c>
      <c r="I85" s="280">
        <v>85.300000000000011</v>
      </c>
      <c r="J85" s="280">
        <v>90.200000000000017</v>
      </c>
      <c r="K85" s="278">
        <v>80.400000000000006</v>
      </c>
      <c r="L85" s="278">
        <v>71.099999999999994</v>
      </c>
      <c r="M85" s="278">
        <v>73.267359999999996</v>
      </c>
    </row>
    <row r="86" spans="1:13" s="16" customFormat="1">
      <c r="A86" s="269">
        <v>76</v>
      </c>
      <c r="B86" s="278" t="s">
        <v>77</v>
      </c>
      <c r="C86" s="279">
        <v>344.35</v>
      </c>
      <c r="D86" s="280">
        <v>345.58333333333331</v>
      </c>
      <c r="E86" s="280">
        <v>338.16666666666663</v>
      </c>
      <c r="F86" s="280">
        <v>331.98333333333329</v>
      </c>
      <c r="G86" s="280">
        <v>324.56666666666661</v>
      </c>
      <c r="H86" s="280">
        <v>351.76666666666665</v>
      </c>
      <c r="I86" s="280">
        <v>359.18333333333328</v>
      </c>
      <c r="J86" s="280">
        <v>365.36666666666667</v>
      </c>
      <c r="K86" s="278">
        <v>353</v>
      </c>
      <c r="L86" s="278">
        <v>339.4</v>
      </c>
      <c r="M86" s="278">
        <v>101.98978</v>
      </c>
    </row>
    <row r="87" spans="1:13" s="16" customFormat="1">
      <c r="A87" s="269">
        <v>77</v>
      </c>
      <c r="B87" s="278" t="s">
        <v>78</v>
      </c>
      <c r="C87" s="279">
        <v>77.7</v>
      </c>
      <c r="D87" s="280">
        <v>78.483333333333334</v>
      </c>
      <c r="E87" s="280">
        <v>76.316666666666663</v>
      </c>
      <c r="F87" s="280">
        <v>74.933333333333323</v>
      </c>
      <c r="G87" s="280">
        <v>72.766666666666652</v>
      </c>
      <c r="H87" s="280">
        <v>79.866666666666674</v>
      </c>
      <c r="I87" s="280">
        <v>82.033333333333331</v>
      </c>
      <c r="J87" s="280">
        <v>83.416666666666686</v>
      </c>
      <c r="K87" s="278">
        <v>80.650000000000006</v>
      </c>
      <c r="L87" s="278">
        <v>77.099999999999994</v>
      </c>
      <c r="M87" s="278">
        <v>109.73792</v>
      </c>
    </row>
    <row r="88" spans="1:13" s="16" customFormat="1">
      <c r="A88" s="269">
        <v>78</v>
      </c>
      <c r="B88" s="278" t="s">
        <v>333</v>
      </c>
      <c r="C88" s="279">
        <v>285</v>
      </c>
      <c r="D88" s="280">
        <v>286.09999999999997</v>
      </c>
      <c r="E88" s="280">
        <v>280.19999999999993</v>
      </c>
      <c r="F88" s="280">
        <v>275.39999999999998</v>
      </c>
      <c r="G88" s="280">
        <v>269.49999999999994</v>
      </c>
      <c r="H88" s="280">
        <v>290.89999999999992</v>
      </c>
      <c r="I88" s="280">
        <v>296.7999999999999</v>
      </c>
      <c r="J88" s="280">
        <v>301.59999999999991</v>
      </c>
      <c r="K88" s="278">
        <v>292</v>
      </c>
      <c r="L88" s="278">
        <v>281.3</v>
      </c>
      <c r="M88" s="278">
        <v>2.4693200000000002</v>
      </c>
    </row>
    <row r="89" spans="1:13" s="16" customFormat="1">
      <c r="A89" s="269">
        <v>79</v>
      </c>
      <c r="B89" s="278" t="s">
        <v>334</v>
      </c>
      <c r="C89" s="279">
        <v>322.25</v>
      </c>
      <c r="D89" s="280">
        <v>323.15000000000003</v>
      </c>
      <c r="E89" s="280">
        <v>319.30000000000007</v>
      </c>
      <c r="F89" s="280">
        <v>316.35000000000002</v>
      </c>
      <c r="G89" s="280">
        <v>312.50000000000006</v>
      </c>
      <c r="H89" s="280">
        <v>326.10000000000008</v>
      </c>
      <c r="I89" s="280">
        <v>329.9500000000001</v>
      </c>
      <c r="J89" s="280">
        <v>332.90000000000009</v>
      </c>
      <c r="K89" s="278">
        <v>327</v>
      </c>
      <c r="L89" s="278">
        <v>320.2</v>
      </c>
      <c r="M89" s="278">
        <v>0.57269999999999999</v>
      </c>
    </row>
    <row r="90" spans="1:13" s="16" customFormat="1">
      <c r="A90" s="269">
        <v>80</v>
      </c>
      <c r="B90" s="278" t="s">
        <v>336</v>
      </c>
      <c r="C90" s="279">
        <v>205.9</v>
      </c>
      <c r="D90" s="280">
        <v>206.04999999999998</v>
      </c>
      <c r="E90" s="280">
        <v>203.99999999999997</v>
      </c>
      <c r="F90" s="280">
        <v>202.1</v>
      </c>
      <c r="G90" s="280">
        <v>200.04999999999998</v>
      </c>
      <c r="H90" s="280">
        <v>207.94999999999996</v>
      </c>
      <c r="I90" s="280">
        <v>209.99999999999997</v>
      </c>
      <c r="J90" s="280">
        <v>211.89999999999995</v>
      </c>
      <c r="K90" s="278">
        <v>208.1</v>
      </c>
      <c r="L90" s="278">
        <v>204.15</v>
      </c>
      <c r="M90" s="278">
        <v>0.23805999999999999</v>
      </c>
    </row>
    <row r="91" spans="1:13" s="16" customFormat="1">
      <c r="A91" s="269">
        <v>81</v>
      </c>
      <c r="B91" s="278" t="s">
        <v>330</v>
      </c>
      <c r="C91" s="279">
        <v>359.95</v>
      </c>
      <c r="D91" s="280">
        <v>362.55</v>
      </c>
      <c r="E91" s="280">
        <v>354.40000000000003</v>
      </c>
      <c r="F91" s="280">
        <v>348.85</v>
      </c>
      <c r="G91" s="280">
        <v>340.70000000000005</v>
      </c>
      <c r="H91" s="280">
        <v>368.1</v>
      </c>
      <c r="I91" s="280">
        <v>376.25</v>
      </c>
      <c r="J91" s="280">
        <v>381.8</v>
      </c>
      <c r="K91" s="278">
        <v>370.7</v>
      </c>
      <c r="L91" s="278">
        <v>357</v>
      </c>
      <c r="M91" s="278">
        <v>0.31108999999999998</v>
      </c>
    </row>
    <row r="92" spans="1:13" s="16" customFormat="1">
      <c r="A92" s="269">
        <v>82</v>
      </c>
      <c r="B92" s="278" t="s">
        <v>79</v>
      </c>
      <c r="C92" s="279">
        <v>110</v>
      </c>
      <c r="D92" s="280">
        <v>110</v>
      </c>
      <c r="E92" s="280">
        <v>108</v>
      </c>
      <c r="F92" s="280">
        <v>106</v>
      </c>
      <c r="G92" s="280">
        <v>104</v>
      </c>
      <c r="H92" s="280">
        <v>112</v>
      </c>
      <c r="I92" s="280">
        <v>114</v>
      </c>
      <c r="J92" s="280">
        <v>116</v>
      </c>
      <c r="K92" s="278">
        <v>112</v>
      </c>
      <c r="L92" s="278">
        <v>108</v>
      </c>
      <c r="M92" s="278">
        <v>15.58422</v>
      </c>
    </row>
    <row r="93" spans="1:13" s="16" customFormat="1">
      <c r="A93" s="269">
        <v>83</v>
      </c>
      <c r="B93" s="278" t="s">
        <v>331</v>
      </c>
      <c r="C93" s="279">
        <v>178.35</v>
      </c>
      <c r="D93" s="280">
        <v>179.48333333333335</v>
      </c>
      <c r="E93" s="280">
        <v>176.9666666666667</v>
      </c>
      <c r="F93" s="280">
        <v>175.58333333333334</v>
      </c>
      <c r="G93" s="280">
        <v>173.06666666666669</v>
      </c>
      <c r="H93" s="280">
        <v>180.8666666666667</v>
      </c>
      <c r="I93" s="280">
        <v>183.38333333333335</v>
      </c>
      <c r="J93" s="280">
        <v>184.76666666666671</v>
      </c>
      <c r="K93" s="278">
        <v>182</v>
      </c>
      <c r="L93" s="278">
        <v>178.1</v>
      </c>
      <c r="M93" s="278">
        <v>0.36413000000000001</v>
      </c>
    </row>
    <row r="94" spans="1:13" s="16" customFormat="1">
      <c r="A94" s="269">
        <v>84</v>
      </c>
      <c r="B94" s="278" t="s">
        <v>339</v>
      </c>
      <c r="C94" s="279">
        <v>239.55</v>
      </c>
      <c r="D94" s="280">
        <v>241.95000000000002</v>
      </c>
      <c r="E94" s="280">
        <v>235.60000000000002</v>
      </c>
      <c r="F94" s="280">
        <v>231.65</v>
      </c>
      <c r="G94" s="280">
        <v>225.3</v>
      </c>
      <c r="H94" s="280">
        <v>245.90000000000003</v>
      </c>
      <c r="I94" s="280">
        <v>252.25</v>
      </c>
      <c r="J94" s="280">
        <v>256.20000000000005</v>
      </c>
      <c r="K94" s="278">
        <v>248.3</v>
      </c>
      <c r="L94" s="278">
        <v>238</v>
      </c>
      <c r="M94" s="278">
        <v>8.3685200000000002</v>
      </c>
    </row>
    <row r="95" spans="1:13" s="16" customFormat="1">
      <c r="A95" s="269">
        <v>85</v>
      </c>
      <c r="B95" s="278" t="s">
        <v>337</v>
      </c>
      <c r="C95" s="279">
        <v>742.2</v>
      </c>
      <c r="D95" s="280">
        <v>746.05000000000007</v>
      </c>
      <c r="E95" s="280">
        <v>732.10000000000014</v>
      </c>
      <c r="F95" s="280">
        <v>722.00000000000011</v>
      </c>
      <c r="G95" s="280">
        <v>708.05000000000018</v>
      </c>
      <c r="H95" s="280">
        <v>756.15000000000009</v>
      </c>
      <c r="I95" s="280">
        <v>770.10000000000014</v>
      </c>
      <c r="J95" s="280">
        <v>780.2</v>
      </c>
      <c r="K95" s="278">
        <v>760</v>
      </c>
      <c r="L95" s="278">
        <v>735.95</v>
      </c>
      <c r="M95" s="278">
        <v>1.46732</v>
      </c>
    </row>
    <row r="96" spans="1:13" s="16" customFormat="1">
      <c r="A96" s="269">
        <v>86</v>
      </c>
      <c r="B96" s="278" t="s">
        <v>338</v>
      </c>
      <c r="C96" s="279">
        <v>13.7</v>
      </c>
      <c r="D96" s="280">
        <v>13.75</v>
      </c>
      <c r="E96" s="280">
        <v>13.55</v>
      </c>
      <c r="F96" s="280">
        <v>13.4</v>
      </c>
      <c r="G96" s="280">
        <v>13.200000000000001</v>
      </c>
      <c r="H96" s="280">
        <v>13.9</v>
      </c>
      <c r="I96" s="280">
        <v>14.1</v>
      </c>
      <c r="J96" s="280">
        <v>14.25</v>
      </c>
      <c r="K96" s="278">
        <v>13.95</v>
      </c>
      <c r="L96" s="278">
        <v>13.6</v>
      </c>
      <c r="M96" s="278">
        <v>5.92394</v>
      </c>
    </row>
    <row r="97" spans="1:13" s="16" customFormat="1">
      <c r="A97" s="269">
        <v>87</v>
      </c>
      <c r="B97" s="278" t="s">
        <v>340</v>
      </c>
      <c r="C97" s="279">
        <v>103.55</v>
      </c>
      <c r="D97" s="280">
        <v>104.68333333333334</v>
      </c>
      <c r="E97" s="280">
        <v>102.06666666666668</v>
      </c>
      <c r="F97" s="280">
        <v>100.58333333333334</v>
      </c>
      <c r="G97" s="280">
        <v>97.966666666666683</v>
      </c>
      <c r="H97" s="280">
        <v>106.16666666666667</v>
      </c>
      <c r="I97" s="280">
        <v>108.78333333333335</v>
      </c>
      <c r="J97" s="280">
        <v>110.26666666666667</v>
      </c>
      <c r="K97" s="278">
        <v>107.3</v>
      </c>
      <c r="L97" s="278">
        <v>103.2</v>
      </c>
      <c r="M97" s="278">
        <v>1.81633</v>
      </c>
    </row>
    <row r="98" spans="1:13" s="16" customFormat="1">
      <c r="A98" s="269">
        <v>88</v>
      </c>
      <c r="B98" s="278" t="s">
        <v>341</v>
      </c>
      <c r="C98" s="279">
        <v>2174.6999999999998</v>
      </c>
      <c r="D98" s="280">
        <v>2177.5666666666666</v>
      </c>
      <c r="E98" s="280">
        <v>2155.1333333333332</v>
      </c>
      <c r="F98" s="280">
        <v>2135.5666666666666</v>
      </c>
      <c r="G98" s="280">
        <v>2113.1333333333332</v>
      </c>
      <c r="H98" s="280">
        <v>2197.1333333333332</v>
      </c>
      <c r="I98" s="280">
        <v>2219.5666666666666</v>
      </c>
      <c r="J98" s="280">
        <v>2239.1333333333332</v>
      </c>
      <c r="K98" s="278">
        <v>2200</v>
      </c>
      <c r="L98" s="278">
        <v>2158</v>
      </c>
      <c r="M98" s="278">
        <v>1.005E-2</v>
      </c>
    </row>
    <row r="99" spans="1:13" s="16" customFormat="1">
      <c r="A99" s="269">
        <v>89</v>
      </c>
      <c r="B99" s="278" t="s">
        <v>82</v>
      </c>
      <c r="C99" s="279">
        <v>568.1</v>
      </c>
      <c r="D99" s="280">
        <v>572.9666666666667</v>
      </c>
      <c r="E99" s="280">
        <v>560.88333333333344</v>
      </c>
      <c r="F99" s="280">
        <v>553.66666666666674</v>
      </c>
      <c r="G99" s="280">
        <v>541.58333333333348</v>
      </c>
      <c r="H99" s="280">
        <v>580.18333333333339</v>
      </c>
      <c r="I99" s="280">
        <v>592.26666666666665</v>
      </c>
      <c r="J99" s="280">
        <v>599.48333333333335</v>
      </c>
      <c r="K99" s="278">
        <v>585.04999999999995</v>
      </c>
      <c r="L99" s="278">
        <v>565.75</v>
      </c>
      <c r="M99" s="278">
        <v>3.8001200000000002</v>
      </c>
    </row>
    <row r="100" spans="1:13" s="16" customFormat="1">
      <c r="A100" s="269">
        <v>90</v>
      </c>
      <c r="B100" s="278" t="s">
        <v>335</v>
      </c>
      <c r="C100" s="279">
        <v>147.25</v>
      </c>
      <c r="D100" s="280">
        <v>147.56666666666666</v>
      </c>
      <c r="E100" s="280">
        <v>141.23333333333332</v>
      </c>
      <c r="F100" s="280">
        <v>135.21666666666667</v>
      </c>
      <c r="G100" s="280">
        <v>128.88333333333333</v>
      </c>
      <c r="H100" s="280">
        <v>153.58333333333331</v>
      </c>
      <c r="I100" s="280">
        <v>159.91666666666669</v>
      </c>
      <c r="J100" s="280">
        <v>165.93333333333331</v>
      </c>
      <c r="K100" s="278">
        <v>153.9</v>
      </c>
      <c r="L100" s="278">
        <v>141.55000000000001</v>
      </c>
      <c r="M100" s="278">
        <v>1.5912200000000001</v>
      </c>
    </row>
    <row r="101" spans="1:13">
      <c r="A101" s="269">
        <v>91</v>
      </c>
      <c r="B101" s="278" t="s">
        <v>342</v>
      </c>
      <c r="C101" s="279">
        <v>103</v>
      </c>
      <c r="D101" s="280">
        <v>104.33333333333333</v>
      </c>
      <c r="E101" s="280">
        <v>100.66666666666666</v>
      </c>
      <c r="F101" s="280">
        <v>98.333333333333329</v>
      </c>
      <c r="G101" s="280">
        <v>94.666666666666657</v>
      </c>
      <c r="H101" s="280">
        <v>106.66666666666666</v>
      </c>
      <c r="I101" s="280">
        <v>110.33333333333331</v>
      </c>
      <c r="J101" s="280">
        <v>112.66666666666666</v>
      </c>
      <c r="K101" s="278">
        <v>108</v>
      </c>
      <c r="L101" s="278">
        <v>102</v>
      </c>
      <c r="M101" s="278">
        <v>3.2163900000000001</v>
      </c>
    </row>
    <row r="102" spans="1:13">
      <c r="A102" s="269">
        <v>92</v>
      </c>
      <c r="B102" s="278" t="s">
        <v>343</v>
      </c>
      <c r="C102" s="279">
        <v>141.69999999999999</v>
      </c>
      <c r="D102" s="280">
        <v>139.66666666666666</v>
      </c>
      <c r="E102" s="280">
        <v>136.73333333333332</v>
      </c>
      <c r="F102" s="280">
        <v>131.76666666666665</v>
      </c>
      <c r="G102" s="280">
        <v>128.83333333333331</v>
      </c>
      <c r="H102" s="280">
        <v>144.63333333333333</v>
      </c>
      <c r="I102" s="280">
        <v>147.56666666666666</v>
      </c>
      <c r="J102" s="280">
        <v>152.53333333333333</v>
      </c>
      <c r="K102" s="278">
        <v>142.6</v>
      </c>
      <c r="L102" s="278">
        <v>134.69999999999999</v>
      </c>
      <c r="M102" s="278">
        <v>18.718800000000002</v>
      </c>
    </row>
    <row r="103" spans="1:13">
      <c r="A103" s="269">
        <v>93</v>
      </c>
      <c r="B103" s="278" t="s">
        <v>344</v>
      </c>
      <c r="C103" s="279">
        <v>51.2</v>
      </c>
      <c r="D103" s="280">
        <v>51.416666666666664</v>
      </c>
      <c r="E103" s="280">
        <v>49.883333333333326</v>
      </c>
      <c r="F103" s="280">
        <v>48.566666666666663</v>
      </c>
      <c r="G103" s="280">
        <v>47.033333333333324</v>
      </c>
      <c r="H103" s="280">
        <v>52.733333333333327</v>
      </c>
      <c r="I103" s="280">
        <v>54.266666666666673</v>
      </c>
      <c r="J103" s="280">
        <v>55.583333333333329</v>
      </c>
      <c r="K103" s="278">
        <v>52.95</v>
      </c>
      <c r="L103" s="278">
        <v>50.1</v>
      </c>
      <c r="M103" s="278">
        <v>14.6113</v>
      </c>
    </row>
    <row r="104" spans="1:13">
      <c r="A104" s="269">
        <v>94</v>
      </c>
      <c r="B104" s="278" t="s">
        <v>83</v>
      </c>
      <c r="C104" s="279">
        <v>129.85</v>
      </c>
      <c r="D104" s="280">
        <v>132.43333333333334</v>
      </c>
      <c r="E104" s="280">
        <v>126.11666666666667</v>
      </c>
      <c r="F104" s="280">
        <v>122.38333333333333</v>
      </c>
      <c r="G104" s="280">
        <v>116.06666666666666</v>
      </c>
      <c r="H104" s="280">
        <v>136.16666666666669</v>
      </c>
      <c r="I104" s="280">
        <v>142.48333333333335</v>
      </c>
      <c r="J104" s="280">
        <v>146.2166666666667</v>
      </c>
      <c r="K104" s="278">
        <v>138.75</v>
      </c>
      <c r="L104" s="278">
        <v>128.69999999999999</v>
      </c>
      <c r="M104" s="278">
        <v>129.26318000000001</v>
      </c>
    </row>
    <row r="105" spans="1:13">
      <c r="A105" s="269">
        <v>95</v>
      </c>
      <c r="B105" s="278" t="s">
        <v>345</v>
      </c>
      <c r="C105" s="279">
        <v>228.35</v>
      </c>
      <c r="D105" s="280">
        <v>232.13333333333335</v>
      </c>
      <c r="E105" s="280">
        <v>223.26666666666671</v>
      </c>
      <c r="F105" s="280">
        <v>218.18333333333337</v>
      </c>
      <c r="G105" s="280">
        <v>209.31666666666672</v>
      </c>
      <c r="H105" s="280">
        <v>237.2166666666667</v>
      </c>
      <c r="I105" s="280">
        <v>246.08333333333331</v>
      </c>
      <c r="J105" s="280">
        <v>251.16666666666669</v>
      </c>
      <c r="K105" s="278">
        <v>241</v>
      </c>
      <c r="L105" s="278">
        <v>227.05</v>
      </c>
      <c r="M105" s="278">
        <v>0.41142000000000001</v>
      </c>
    </row>
    <row r="106" spans="1:13">
      <c r="A106" s="269">
        <v>96</v>
      </c>
      <c r="B106" s="278" t="s">
        <v>84</v>
      </c>
      <c r="C106" s="279">
        <v>616.6</v>
      </c>
      <c r="D106" s="280">
        <v>618.58333333333337</v>
      </c>
      <c r="E106" s="280">
        <v>610.31666666666672</v>
      </c>
      <c r="F106" s="280">
        <v>604.0333333333333</v>
      </c>
      <c r="G106" s="280">
        <v>595.76666666666665</v>
      </c>
      <c r="H106" s="280">
        <v>624.86666666666679</v>
      </c>
      <c r="I106" s="280">
        <v>633.13333333333344</v>
      </c>
      <c r="J106" s="280">
        <v>639.41666666666686</v>
      </c>
      <c r="K106" s="278">
        <v>626.85</v>
      </c>
      <c r="L106" s="278">
        <v>612.29999999999995</v>
      </c>
      <c r="M106" s="278">
        <v>79.168469999999999</v>
      </c>
    </row>
    <row r="107" spans="1:13">
      <c r="A107" s="269">
        <v>97</v>
      </c>
      <c r="B107" s="278" t="s">
        <v>85</v>
      </c>
      <c r="C107" s="279">
        <v>124.5</v>
      </c>
      <c r="D107" s="280">
        <v>124.51666666666667</v>
      </c>
      <c r="E107" s="280">
        <v>122.78333333333333</v>
      </c>
      <c r="F107" s="280">
        <v>121.06666666666666</v>
      </c>
      <c r="G107" s="280">
        <v>119.33333333333333</v>
      </c>
      <c r="H107" s="280">
        <v>126.23333333333333</v>
      </c>
      <c r="I107" s="280">
        <v>127.96666666666665</v>
      </c>
      <c r="J107" s="280">
        <v>129.68333333333334</v>
      </c>
      <c r="K107" s="278">
        <v>126.25</v>
      </c>
      <c r="L107" s="278">
        <v>122.8</v>
      </c>
      <c r="M107" s="278">
        <v>61.875329999999998</v>
      </c>
    </row>
    <row r="108" spans="1:13">
      <c r="A108" s="269">
        <v>98</v>
      </c>
      <c r="B108" s="286" t="s">
        <v>346</v>
      </c>
      <c r="C108" s="279">
        <v>227</v>
      </c>
      <c r="D108" s="280">
        <v>229.4</v>
      </c>
      <c r="E108" s="280">
        <v>223.8</v>
      </c>
      <c r="F108" s="280">
        <v>220.6</v>
      </c>
      <c r="G108" s="280">
        <v>215</v>
      </c>
      <c r="H108" s="280">
        <v>232.60000000000002</v>
      </c>
      <c r="I108" s="280">
        <v>238.2</v>
      </c>
      <c r="J108" s="280">
        <v>241.40000000000003</v>
      </c>
      <c r="K108" s="278">
        <v>235</v>
      </c>
      <c r="L108" s="278">
        <v>226.2</v>
      </c>
      <c r="M108" s="278">
        <v>5.13192</v>
      </c>
    </row>
    <row r="109" spans="1:13">
      <c r="A109" s="269">
        <v>99</v>
      </c>
      <c r="B109" s="278" t="s">
        <v>86</v>
      </c>
      <c r="C109" s="279">
        <v>1335.1</v>
      </c>
      <c r="D109" s="280">
        <v>1333.3666666666666</v>
      </c>
      <c r="E109" s="280">
        <v>1289.833333333333</v>
      </c>
      <c r="F109" s="280">
        <v>1244.5666666666664</v>
      </c>
      <c r="G109" s="280">
        <v>1201.0333333333328</v>
      </c>
      <c r="H109" s="280">
        <v>1378.6333333333332</v>
      </c>
      <c r="I109" s="280">
        <v>1422.1666666666665</v>
      </c>
      <c r="J109" s="280">
        <v>1467.4333333333334</v>
      </c>
      <c r="K109" s="278">
        <v>1376.9</v>
      </c>
      <c r="L109" s="278">
        <v>1288.0999999999999</v>
      </c>
      <c r="M109" s="278">
        <v>31.733260000000001</v>
      </c>
    </row>
    <row r="110" spans="1:13">
      <c r="A110" s="269">
        <v>100</v>
      </c>
      <c r="B110" s="278" t="s">
        <v>87</v>
      </c>
      <c r="C110" s="279">
        <v>359.05</v>
      </c>
      <c r="D110" s="280">
        <v>357.11666666666662</v>
      </c>
      <c r="E110" s="280">
        <v>352.23333333333323</v>
      </c>
      <c r="F110" s="280">
        <v>345.41666666666663</v>
      </c>
      <c r="G110" s="280">
        <v>340.53333333333325</v>
      </c>
      <c r="H110" s="280">
        <v>363.93333333333322</v>
      </c>
      <c r="I110" s="280">
        <v>368.81666666666655</v>
      </c>
      <c r="J110" s="280">
        <v>375.63333333333321</v>
      </c>
      <c r="K110" s="278">
        <v>362</v>
      </c>
      <c r="L110" s="278">
        <v>350.3</v>
      </c>
      <c r="M110" s="278">
        <v>18.30218</v>
      </c>
    </row>
    <row r="111" spans="1:13">
      <c r="A111" s="269">
        <v>101</v>
      </c>
      <c r="B111" s="278" t="s">
        <v>237</v>
      </c>
      <c r="C111" s="279">
        <v>615</v>
      </c>
      <c r="D111" s="280">
        <v>615.93333333333328</v>
      </c>
      <c r="E111" s="280">
        <v>609.11666666666656</v>
      </c>
      <c r="F111" s="280">
        <v>603.23333333333323</v>
      </c>
      <c r="G111" s="280">
        <v>596.41666666666652</v>
      </c>
      <c r="H111" s="280">
        <v>621.81666666666661</v>
      </c>
      <c r="I111" s="280">
        <v>628.63333333333344</v>
      </c>
      <c r="J111" s="280">
        <v>634.51666666666665</v>
      </c>
      <c r="K111" s="278">
        <v>622.75</v>
      </c>
      <c r="L111" s="278">
        <v>610.04999999999995</v>
      </c>
      <c r="M111" s="278">
        <v>1.5177099999999999</v>
      </c>
    </row>
    <row r="112" spans="1:13">
      <c r="A112" s="269">
        <v>102</v>
      </c>
      <c r="B112" s="278" t="s">
        <v>347</v>
      </c>
      <c r="C112" s="279">
        <v>417.35</v>
      </c>
      <c r="D112" s="280">
        <v>415.76666666666665</v>
      </c>
      <c r="E112" s="280">
        <v>406.5333333333333</v>
      </c>
      <c r="F112" s="280">
        <v>395.71666666666664</v>
      </c>
      <c r="G112" s="280">
        <v>386.48333333333329</v>
      </c>
      <c r="H112" s="280">
        <v>426.58333333333331</v>
      </c>
      <c r="I112" s="280">
        <v>435.81666666666666</v>
      </c>
      <c r="J112" s="280">
        <v>446.63333333333333</v>
      </c>
      <c r="K112" s="278">
        <v>425</v>
      </c>
      <c r="L112" s="278">
        <v>404.95</v>
      </c>
      <c r="M112" s="278">
        <v>1.1495500000000001</v>
      </c>
    </row>
    <row r="113" spans="1:13">
      <c r="A113" s="269">
        <v>103</v>
      </c>
      <c r="B113" s="278" t="s">
        <v>332</v>
      </c>
      <c r="C113" s="279">
        <v>1452.2</v>
      </c>
      <c r="D113" s="280">
        <v>1459.2333333333333</v>
      </c>
      <c r="E113" s="280">
        <v>1428.4666666666667</v>
      </c>
      <c r="F113" s="280">
        <v>1404.7333333333333</v>
      </c>
      <c r="G113" s="280">
        <v>1373.9666666666667</v>
      </c>
      <c r="H113" s="280">
        <v>1482.9666666666667</v>
      </c>
      <c r="I113" s="280">
        <v>1513.7333333333336</v>
      </c>
      <c r="J113" s="280">
        <v>1537.4666666666667</v>
      </c>
      <c r="K113" s="278">
        <v>1490</v>
      </c>
      <c r="L113" s="278">
        <v>1435.5</v>
      </c>
      <c r="M113" s="278">
        <v>0.20241999999999999</v>
      </c>
    </row>
    <row r="114" spans="1:13">
      <c r="A114" s="269">
        <v>104</v>
      </c>
      <c r="B114" s="278" t="s">
        <v>238</v>
      </c>
      <c r="C114" s="279">
        <v>211.8</v>
      </c>
      <c r="D114" s="280">
        <v>214.26666666666665</v>
      </c>
      <c r="E114" s="280">
        <v>205.7833333333333</v>
      </c>
      <c r="F114" s="280">
        <v>199.76666666666665</v>
      </c>
      <c r="G114" s="280">
        <v>191.2833333333333</v>
      </c>
      <c r="H114" s="280">
        <v>220.2833333333333</v>
      </c>
      <c r="I114" s="280">
        <v>228.76666666666665</v>
      </c>
      <c r="J114" s="280">
        <v>234.7833333333333</v>
      </c>
      <c r="K114" s="278">
        <v>222.75</v>
      </c>
      <c r="L114" s="278">
        <v>208.25</v>
      </c>
      <c r="M114" s="278">
        <v>13.808120000000001</v>
      </c>
    </row>
    <row r="115" spans="1:13">
      <c r="A115" s="269">
        <v>105</v>
      </c>
      <c r="B115" s="278" t="s">
        <v>236</v>
      </c>
      <c r="C115" s="279">
        <v>130.80000000000001</v>
      </c>
      <c r="D115" s="280">
        <v>131.13333333333335</v>
      </c>
      <c r="E115" s="280">
        <v>128.9666666666667</v>
      </c>
      <c r="F115" s="280">
        <v>127.13333333333335</v>
      </c>
      <c r="G115" s="280">
        <v>124.9666666666667</v>
      </c>
      <c r="H115" s="280">
        <v>132.9666666666667</v>
      </c>
      <c r="I115" s="280">
        <v>135.13333333333338</v>
      </c>
      <c r="J115" s="280">
        <v>136.9666666666667</v>
      </c>
      <c r="K115" s="278">
        <v>133.30000000000001</v>
      </c>
      <c r="L115" s="278">
        <v>129.30000000000001</v>
      </c>
      <c r="M115" s="278">
        <v>9.2801600000000004</v>
      </c>
    </row>
    <row r="116" spans="1:13">
      <c r="A116" s="269">
        <v>106</v>
      </c>
      <c r="B116" s="278" t="s">
        <v>88</v>
      </c>
      <c r="C116" s="279">
        <v>337.5</v>
      </c>
      <c r="D116" s="280">
        <v>336.40000000000003</v>
      </c>
      <c r="E116" s="280">
        <v>329.15000000000009</v>
      </c>
      <c r="F116" s="280">
        <v>320.80000000000007</v>
      </c>
      <c r="G116" s="280">
        <v>313.55000000000013</v>
      </c>
      <c r="H116" s="280">
        <v>344.75000000000006</v>
      </c>
      <c r="I116" s="280">
        <v>351.99999999999994</v>
      </c>
      <c r="J116" s="280">
        <v>360.35</v>
      </c>
      <c r="K116" s="278">
        <v>343.65</v>
      </c>
      <c r="L116" s="278">
        <v>328.05</v>
      </c>
      <c r="M116" s="278">
        <v>7.21427</v>
      </c>
    </row>
    <row r="117" spans="1:13">
      <c r="A117" s="269">
        <v>107</v>
      </c>
      <c r="B117" s="278" t="s">
        <v>348</v>
      </c>
      <c r="C117" s="279">
        <v>188.4</v>
      </c>
      <c r="D117" s="280">
        <v>189.61666666666667</v>
      </c>
      <c r="E117" s="280">
        <v>186.78333333333336</v>
      </c>
      <c r="F117" s="280">
        <v>185.16666666666669</v>
      </c>
      <c r="G117" s="280">
        <v>182.33333333333337</v>
      </c>
      <c r="H117" s="280">
        <v>191.23333333333335</v>
      </c>
      <c r="I117" s="280">
        <v>194.06666666666666</v>
      </c>
      <c r="J117" s="280">
        <v>195.68333333333334</v>
      </c>
      <c r="K117" s="278">
        <v>192.45</v>
      </c>
      <c r="L117" s="278">
        <v>188</v>
      </c>
      <c r="M117" s="278">
        <v>3.9801000000000002</v>
      </c>
    </row>
    <row r="118" spans="1:13">
      <c r="A118" s="269">
        <v>108</v>
      </c>
      <c r="B118" s="278" t="s">
        <v>89</v>
      </c>
      <c r="C118" s="279">
        <v>440.15</v>
      </c>
      <c r="D118" s="280">
        <v>442.88333333333338</v>
      </c>
      <c r="E118" s="280">
        <v>436.36666666666679</v>
      </c>
      <c r="F118" s="280">
        <v>432.58333333333343</v>
      </c>
      <c r="G118" s="280">
        <v>426.06666666666683</v>
      </c>
      <c r="H118" s="280">
        <v>446.66666666666674</v>
      </c>
      <c r="I118" s="280">
        <v>453.18333333333328</v>
      </c>
      <c r="J118" s="280">
        <v>456.9666666666667</v>
      </c>
      <c r="K118" s="278">
        <v>449.4</v>
      </c>
      <c r="L118" s="278">
        <v>439.1</v>
      </c>
      <c r="M118" s="278">
        <v>29.345410000000001</v>
      </c>
    </row>
    <row r="119" spans="1:13">
      <c r="A119" s="269">
        <v>109</v>
      </c>
      <c r="B119" s="278" t="s">
        <v>239</v>
      </c>
      <c r="C119" s="279">
        <v>485.8</v>
      </c>
      <c r="D119" s="280">
        <v>491.56666666666666</v>
      </c>
      <c r="E119" s="280">
        <v>473.23333333333335</v>
      </c>
      <c r="F119" s="280">
        <v>460.66666666666669</v>
      </c>
      <c r="G119" s="280">
        <v>442.33333333333337</v>
      </c>
      <c r="H119" s="280">
        <v>504.13333333333333</v>
      </c>
      <c r="I119" s="280">
        <v>522.4666666666667</v>
      </c>
      <c r="J119" s="280">
        <v>535.0333333333333</v>
      </c>
      <c r="K119" s="278">
        <v>509.9</v>
      </c>
      <c r="L119" s="278">
        <v>479</v>
      </c>
      <c r="M119" s="278">
        <v>8.6589299999999998</v>
      </c>
    </row>
    <row r="120" spans="1:13">
      <c r="A120" s="269">
        <v>110</v>
      </c>
      <c r="B120" s="278" t="s">
        <v>349</v>
      </c>
      <c r="C120" s="279">
        <v>60.35</v>
      </c>
      <c r="D120" s="280">
        <v>61.266666666666673</v>
      </c>
      <c r="E120" s="280">
        <v>58.13333333333334</v>
      </c>
      <c r="F120" s="280">
        <v>55.916666666666664</v>
      </c>
      <c r="G120" s="280">
        <v>52.783333333333331</v>
      </c>
      <c r="H120" s="280">
        <v>63.483333333333348</v>
      </c>
      <c r="I120" s="280">
        <v>66.616666666666688</v>
      </c>
      <c r="J120" s="280">
        <v>68.833333333333357</v>
      </c>
      <c r="K120" s="278">
        <v>64.400000000000006</v>
      </c>
      <c r="L120" s="278">
        <v>59.05</v>
      </c>
      <c r="M120" s="278">
        <v>3.7481</v>
      </c>
    </row>
    <row r="121" spans="1:13">
      <c r="A121" s="269">
        <v>111</v>
      </c>
      <c r="B121" s="278" t="s">
        <v>356</v>
      </c>
      <c r="C121" s="279">
        <v>253.85</v>
      </c>
      <c r="D121" s="280">
        <v>255.61666666666667</v>
      </c>
      <c r="E121" s="280">
        <v>250.33333333333337</v>
      </c>
      <c r="F121" s="280">
        <v>246.81666666666669</v>
      </c>
      <c r="G121" s="280">
        <v>241.53333333333339</v>
      </c>
      <c r="H121" s="280">
        <v>259.13333333333333</v>
      </c>
      <c r="I121" s="280">
        <v>264.41666666666663</v>
      </c>
      <c r="J121" s="280">
        <v>267.93333333333334</v>
      </c>
      <c r="K121" s="278">
        <v>260.89999999999998</v>
      </c>
      <c r="L121" s="278">
        <v>252.1</v>
      </c>
      <c r="M121" s="278">
        <v>1.35589</v>
      </c>
    </row>
    <row r="122" spans="1:13">
      <c r="A122" s="269">
        <v>112</v>
      </c>
      <c r="B122" s="278" t="s">
        <v>357</v>
      </c>
      <c r="C122" s="279">
        <v>75.900000000000006</v>
      </c>
      <c r="D122" s="280">
        <v>75.833333333333329</v>
      </c>
      <c r="E122" s="280">
        <v>74.86666666666666</v>
      </c>
      <c r="F122" s="280">
        <v>73.833333333333329</v>
      </c>
      <c r="G122" s="280">
        <v>72.86666666666666</v>
      </c>
      <c r="H122" s="280">
        <v>76.86666666666666</v>
      </c>
      <c r="I122" s="280">
        <v>77.833333333333329</v>
      </c>
      <c r="J122" s="280">
        <v>78.86666666666666</v>
      </c>
      <c r="K122" s="278">
        <v>76.8</v>
      </c>
      <c r="L122" s="278">
        <v>74.8</v>
      </c>
      <c r="M122" s="278">
        <v>0.83716999999999997</v>
      </c>
    </row>
    <row r="123" spans="1:13">
      <c r="A123" s="269">
        <v>113</v>
      </c>
      <c r="B123" s="278" t="s">
        <v>350</v>
      </c>
      <c r="C123" s="279">
        <v>63.7</v>
      </c>
      <c r="D123" s="280">
        <v>63.866666666666674</v>
      </c>
      <c r="E123" s="280">
        <v>62.083333333333343</v>
      </c>
      <c r="F123" s="280">
        <v>60.466666666666669</v>
      </c>
      <c r="G123" s="280">
        <v>58.683333333333337</v>
      </c>
      <c r="H123" s="280">
        <v>65.483333333333348</v>
      </c>
      <c r="I123" s="280">
        <v>67.26666666666668</v>
      </c>
      <c r="J123" s="280">
        <v>68.883333333333354</v>
      </c>
      <c r="K123" s="278">
        <v>65.650000000000006</v>
      </c>
      <c r="L123" s="278">
        <v>62.25</v>
      </c>
      <c r="M123" s="278">
        <v>14.918530000000001</v>
      </c>
    </row>
    <row r="124" spans="1:13">
      <c r="A124" s="269">
        <v>114</v>
      </c>
      <c r="B124" s="278" t="s">
        <v>351</v>
      </c>
      <c r="C124" s="279">
        <v>250.3</v>
      </c>
      <c r="D124" s="280">
        <v>247.78333333333333</v>
      </c>
      <c r="E124" s="280">
        <v>240.01666666666665</v>
      </c>
      <c r="F124" s="280">
        <v>229.73333333333332</v>
      </c>
      <c r="G124" s="280">
        <v>221.96666666666664</v>
      </c>
      <c r="H124" s="280">
        <v>258.06666666666666</v>
      </c>
      <c r="I124" s="280">
        <v>265.83333333333337</v>
      </c>
      <c r="J124" s="280">
        <v>276.11666666666667</v>
      </c>
      <c r="K124" s="278">
        <v>255.55</v>
      </c>
      <c r="L124" s="278">
        <v>237.5</v>
      </c>
      <c r="M124" s="278">
        <v>1.27379</v>
      </c>
    </row>
    <row r="125" spans="1:13">
      <c r="A125" s="269">
        <v>115</v>
      </c>
      <c r="B125" s="278" t="s">
        <v>352</v>
      </c>
      <c r="C125" s="279">
        <v>518.4</v>
      </c>
      <c r="D125" s="280">
        <v>516</v>
      </c>
      <c r="E125" s="280">
        <v>508.29999999999995</v>
      </c>
      <c r="F125" s="280">
        <v>498.19999999999993</v>
      </c>
      <c r="G125" s="280">
        <v>490.49999999999989</v>
      </c>
      <c r="H125" s="280">
        <v>526.1</v>
      </c>
      <c r="I125" s="280">
        <v>533.80000000000007</v>
      </c>
      <c r="J125" s="280">
        <v>543.90000000000009</v>
      </c>
      <c r="K125" s="278">
        <v>523.70000000000005</v>
      </c>
      <c r="L125" s="278">
        <v>505.9</v>
      </c>
      <c r="M125" s="278">
        <v>7.4375999999999998</v>
      </c>
    </row>
    <row r="126" spans="1:13">
      <c r="A126" s="269">
        <v>116</v>
      </c>
      <c r="B126" s="278" t="s">
        <v>353</v>
      </c>
      <c r="C126" s="279">
        <v>70.900000000000006</v>
      </c>
      <c r="D126" s="280">
        <v>69.933333333333337</v>
      </c>
      <c r="E126" s="280">
        <v>68.966666666666669</v>
      </c>
      <c r="F126" s="280">
        <v>67.033333333333331</v>
      </c>
      <c r="G126" s="280">
        <v>66.066666666666663</v>
      </c>
      <c r="H126" s="280">
        <v>71.866666666666674</v>
      </c>
      <c r="I126" s="280">
        <v>72.833333333333343</v>
      </c>
      <c r="J126" s="280">
        <v>74.76666666666668</v>
      </c>
      <c r="K126" s="278">
        <v>70.900000000000006</v>
      </c>
      <c r="L126" s="278">
        <v>68</v>
      </c>
      <c r="M126" s="278">
        <v>8.4619599999999995</v>
      </c>
    </row>
    <row r="127" spans="1:13">
      <c r="A127" s="269">
        <v>117</v>
      </c>
      <c r="B127" s="278" t="s">
        <v>355</v>
      </c>
      <c r="C127" s="279">
        <v>11.9</v>
      </c>
      <c r="D127" s="280">
        <v>11.616666666666667</v>
      </c>
      <c r="E127" s="280">
        <v>11.333333333333334</v>
      </c>
      <c r="F127" s="280">
        <v>10.766666666666667</v>
      </c>
      <c r="G127" s="280">
        <v>10.483333333333334</v>
      </c>
      <c r="H127" s="280">
        <v>12.183333333333334</v>
      </c>
      <c r="I127" s="280">
        <v>12.466666666666665</v>
      </c>
      <c r="J127" s="280">
        <v>13.033333333333333</v>
      </c>
      <c r="K127" s="278">
        <v>11.9</v>
      </c>
      <c r="L127" s="278">
        <v>11.05</v>
      </c>
      <c r="M127" s="278">
        <v>23.88336</v>
      </c>
    </row>
    <row r="128" spans="1:13">
      <c r="A128" s="269">
        <v>118</v>
      </c>
      <c r="B128" s="278" t="s">
        <v>91</v>
      </c>
      <c r="C128" s="279">
        <v>4.5999999999999996</v>
      </c>
      <c r="D128" s="280">
        <v>4.5333333333333332</v>
      </c>
      <c r="E128" s="280">
        <v>4.4166666666666661</v>
      </c>
      <c r="F128" s="280">
        <v>4.2333333333333325</v>
      </c>
      <c r="G128" s="280">
        <v>4.1166666666666654</v>
      </c>
      <c r="H128" s="280">
        <v>4.7166666666666668</v>
      </c>
      <c r="I128" s="280">
        <v>4.8333333333333339</v>
      </c>
      <c r="J128" s="280">
        <v>5.0166666666666675</v>
      </c>
      <c r="K128" s="278">
        <v>4.6500000000000004</v>
      </c>
      <c r="L128" s="278">
        <v>4.3499999999999996</v>
      </c>
      <c r="M128" s="278">
        <v>61.968409999999999</v>
      </c>
    </row>
    <row r="129" spans="1:13">
      <c r="A129" s="269">
        <v>119</v>
      </c>
      <c r="B129" s="278" t="s">
        <v>92</v>
      </c>
      <c r="C129" s="279">
        <v>2357.35</v>
      </c>
      <c r="D129" s="280">
        <v>2360.3833333333337</v>
      </c>
      <c r="E129" s="280">
        <v>2330.2666666666673</v>
      </c>
      <c r="F129" s="280">
        <v>2303.1833333333338</v>
      </c>
      <c r="G129" s="280">
        <v>2273.0666666666675</v>
      </c>
      <c r="H129" s="280">
        <v>2387.4666666666672</v>
      </c>
      <c r="I129" s="280">
        <v>2417.583333333333</v>
      </c>
      <c r="J129" s="280">
        <v>2444.666666666667</v>
      </c>
      <c r="K129" s="278">
        <v>2390.5</v>
      </c>
      <c r="L129" s="278">
        <v>2333.3000000000002</v>
      </c>
      <c r="M129" s="278">
        <v>3.1711</v>
      </c>
    </row>
    <row r="130" spans="1:13">
      <c r="A130" s="269">
        <v>120</v>
      </c>
      <c r="B130" s="278" t="s">
        <v>358</v>
      </c>
      <c r="C130" s="279">
        <v>4296.3</v>
      </c>
      <c r="D130" s="280">
        <v>4356.4333333333334</v>
      </c>
      <c r="E130" s="280">
        <v>4219.8666666666668</v>
      </c>
      <c r="F130" s="280">
        <v>4143.4333333333334</v>
      </c>
      <c r="G130" s="280">
        <v>4006.8666666666668</v>
      </c>
      <c r="H130" s="280">
        <v>4432.8666666666668</v>
      </c>
      <c r="I130" s="280">
        <v>4569.4333333333343</v>
      </c>
      <c r="J130" s="280">
        <v>4645.8666666666668</v>
      </c>
      <c r="K130" s="278">
        <v>4493</v>
      </c>
      <c r="L130" s="278">
        <v>4280</v>
      </c>
      <c r="M130" s="278">
        <v>0.41637999999999997</v>
      </c>
    </row>
    <row r="131" spans="1:13">
      <c r="A131" s="269">
        <v>121</v>
      </c>
      <c r="B131" s="278" t="s">
        <v>94</v>
      </c>
      <c r="C131" s="279">
        <v>138.6</v>
      </c>
      <c r="D131" s="280">
        <v>138.73333333333335</v>
      </c>
      <c r="E131" s="280">
        <v>136.4666666666667</v>
      </c>
      <c r="F131" s="280">
        <v>134.33333333333334</v>
      </c>
      <c r="G131" s="280">
        <v>132.06666666666669</v>
      </c>
      <c r="H131" s="280">
        <v>140.8666666666667</v>
      </c>
      <c r="I131" s="280">
        <v>143.13333333333335</v>
      </c>
      <c r="J131" s="280">
        <v>145.26666666666671</v>
      </c>
      <c r="K131" s="278">
        <v>141</v>
      </c>
      <c r="L131" s="278">
        <v>136.6</v>
      </c>
      <c r="M131" s="278">
        <v>58.645359999999997</v>
      </c>
    </row>
    <row r="132" spans="1:13">
      <c r="A132" s="269">
        <v>122</v>
      </c>
      <c r="B132" s="278" t="s">
        <v>232</v>
      </c>
      <c r="C132" s="279">
        <v>2470.25</v>
      </c>
      <c r="D132" s="280">
        <v>2455.0666666666666</v>
      </c>
      <c r="E132" s="280">
        <v>2390.1833333333334</v>
      </c>
      <c r="F132" s="280">
        <v>2310.1166666666668</v>
      </c>
      <c r="G132" s="280">
        <v>2245.2333333333336</v>
      </c>
      <c r="H132" s="280">
        <v>2535.1333333333332</v>
      </c>
      <c r="I132" s="280">
        <v>2600.0166666666664</v>
      </c>
      <c r="J132" s="280">
        <v>2680.083333333333</v>
      </c>
      <c r="K132" s="278">
        <v>2519.9499999999998</v>
      </c>
      <c r="L132" s="278">
        <v>2375</v>
      </c>
      <c r="M132" s="278">
        <v>3.5911499999999998</v>
      </c>
    </row>
    <row r="133" spans="1:13">
      <c r="A133" s="269">
        <v>123</v>
      </c>
      <c r="B133" s="278" t="s">
        <v>95</v>
      </c>
      <c r="C133" s="279">
        <v>3847.5</v>
      </c>
      <c r="D133" s="280">
        <v>3875.7166666666667</v>
      </c>
      <c r="E133" s="280">
        <v>3797.2833333333333</v>
      </c>
      <c r="F133" s="280">
        <v>3747.0666666666666</v>
      </c>
      <c r="G133" s="280">
        <v>3668.6333333333332</v>
      </c>
      <c r="H133" s="280">
        <v>3925.9333333333334</v>
      </c>
      <c r="I133" s="280">
        <v>4004.3666666666668</v>
      </c>
      <c r="J133" s="280">
        <v>4054.5833333333335</v>
      </c>
      <c r="K133" s="278">
        <v>3954.15</v>
      </c>
      <c r="L133" s="278">
        <v>3825.5</v>
      </c>
      <c r="M133" s="278">
        <v>17.344329999999999</v>
      </c>
    </row>
    <row r="134" spans="1:13">
      <c r="A134" s="269">
        <v>124</v>
      </c>
      <c r="B134" s="278" t="s">
        <v>1265</v>
      </c>
      <c r="C134" s="279">
        <v>386.25</v>
      </c>
      <c r="D134" s="280">
        <v>388.7833333333333</v>
      </c>
      <c r="E134" s="280">
        <v>382.61666666666662</v>
      </c>
      <c r="F134" s="280">
        <v>378.98333333333329</v>
      </c>
      <c r="G134" s="280">
        <v>372.81666666666661</v>
      </c>
      <c r="H134" s="280">
        <v>392.41666666666663</v>
      </c>
      <c r="I134" s="280">
        <v>398.58333333333337</v>
      </c>
      <c r="J134" s="280">
        <v>402.21666666666664</v>
      </c>
      <c r="K134" s="278">
        <v>394.95</v>
      </c>
      <c r="L134" s="278">
        <v>385.15</v>
      </c>
      <c r="M134" s="278">
        <v>0.41838999999999998</v>
      </c>
    </row>
    <row r="135" spans="1:13">
      <c r="A135" s="269">
        <v>125</v>
      </c>
      <c r="B135" s="278" t="s">
        <v>240</v>
      </c>
      <c r="C135" s="279">
        <v>44.65</v>
      </c>
      <c r="D135" s="280">
        <v>44.65</v>
      </c>
      <c r="E135" s="280">
        <v>44.65</v>
      </c>
      <c r="F135" s="280">
        <v>44.65</v>
      </c>
      <c r="G135" s="280">
        <v>44.65</v>
      </c>
      <c r="H135" s="280">
        <v>44.65</v>
      </c>
      <c r="I135" s="280">
        <v>44.65</v>
      </c>
      <c r="J135" s="280">
        <v>44.65</v>
      </c>
      <c r="K135" s="278">
        <v>44.65</v>
      </c>
      <c r="L135" s="278">
        <v>44.65</v>
      </c>
      <c r="M135" s="278">
        <v>5.45601</v>
      </c>
    </row>
    <row r="136" spans="1:13">
      <c r="A136" s="269">
        <v>126</v>
      </c>
      <c r="B136" s="278" t="s">
        <v>96</v>
      </c>
      <c r="C136" s="279">
        <v>14087.6</v>
      </c>
      <c r="D136" s="280">
        <v>13880.9</v>
      </c>
      <c r="E136" s="280">
        <v>13562.8</v>
      </c>
      <c r="F136" s="280">
        <v>13038</v>
      </c>
      <c r="G136" s="280">
        <v>12719.9</v>
      </c>
      <c r="H136" s="280">
        <v>14405.699999999999</v>
      </c>
      <c r="I136" s="280">
        <v>14723.800000000001</v>
      </c>
      <c r="J136" s="280">
        <v>15248.599999999999</v>
      </c>
      <c r="K136" s="278">
        <v>14199</v>
      </c>
      <c r="L136" s="278">
        <v>13356.1</v>
      </c>
      <c r="M136" s="278">
        <v>3.2220399999999998</v>
      </c>
    </row>
    <row r="137" spans="1:13">
      <c r="A137" s="269">
        <v>127</v>
      </c>
      <c r="B137" s="278" t="s">
        <v>360</v>
      </c>
      <c r="C137" s="279">
        <v>155.5</v>
      </c>
      <c r="D137" s="280">
        <v>154.45000000000002</v>
      </c>
      <c r="E137" s="280">
        <v>149.90000000000003</v>
      </c>
      <c r="F137" s="280">
        <v>144.30000000000001</v>
      </c>
      <c r="G137" s="280">
        <v>139.75000000000003</v>
      </c>
      <c r="H137" s="280">
        <v>160.05000000000004</v>
      </c>
      <c r="I137" s="280">
        <v>164.60000000000005</v>
      </c>
      <c r="J137" s="280">
        <v>170.20000000000005</v>
      </c>
      <c r="K137" s="278">
        <v>159</v>
      </c>
      <c r="L137" s="278">
        <v>148.85</v>
      </c>
      <c r="M137" s="278">
        <v>4.6790799999999999</v>
      </c>
    </row>
    <row r="138" spans="1:13">
      <c r="A138" s="269">
        <v>128</v>
      </c>
      <c r="B138" s="278" t="s">
        <v>361</v>
      </c>
      <c r="C138" s="279">
        <v>59.25</v>
      </c>
      <c r="D138" s="280">
        <v>58.266666666666673</v>
      </c>
      <c r="E138" s="280">
        <v>56.033333333333346</v>
      </c>
      <c r="F138" s="280">
        <v>52.81666666666667</v>
      </c>
      <c r="G138" s="280">
        <v>50.583333333333343</v>
      </c>
      <c r="H138" s="280">
        <v>61.483333333333348</v>
      </c>
      <c r="I138" s="280">
        <v>63.716666666666683</v>
      </c>
      <c r="J138" s="280">
        <v>66.933333333333351</v>
      </c>
      <c r="K138" s="278">
        <v>60.5</v>
      </c>
      <c r="L138" s="278">
        <v>55.05</v>
      </c>
      <c r="M138" s="278">
        <v>11.38686</v>
      </c>
    </row>
    <row r="139" spans="1:13">
      <c r="A139" s="269">
        <v>129</v>
      </c>
      <c r="B139" s="278" t="s">
        <v>362</v>
      </c>
      <c r="C139" s="279">
        <v>134.5</v>
      </c>
      <c r="D139" s="280">
        <v>133.16666666666666</v>
      </c>
      <c r="E139" s="280">
        <v>130.43333333333331</v>
      </c>
      <c r="F139" s="280">
        <v>126.36666666666665</v>
      </c>
      <c r="G139" s="280">
        <v>123.6333333333333</v>
      </c>
      <c r="H139" s="280">
        <v>137.23333333333332</v>
      </c>
      <c r="I139" s="280">
        <v>139.96666666666667</v>
      </c>
      <c r="J139" s="280">
        <v>144.03333333333333</v>
      </c>
      <c r="K139" s="278">
        <v>135.9</v>
      </c>
      <c r="L139" s="278">
        <v>129.1</v>
      </c>
      <c r="M139" s="278">
        <v>5.84239</v>
      </c>
    </row>
    <row r="140" spans="1:13">
      <c r="A140" s="269">
        <v>130</v>
      </c>
      <c r="B140" s="278" t="s">
        <v>241</v>
      </c>
      <c r="C140" s="279">
        <v>209.5</v>
      </c>
      <c r="D140" s="280">
        <v>208.43333333333331</v>
      </c>
      <c r="E140" s="280">
        <v>203.31666666666661</v>
      </c>
      <c r="F140" s="280">
        <v>197.1333333333333</v>
      </c>
      <c r="G140" s="280">
        <v>192.01666666666659</v>
      </c>
      <c r="H140" s="280">
        <v>214.61666666666662</v>
      </c>
      <c r="I140" s="280">
        <v>219.73333333333335</v>
      </c>
      <c r="J140" s="280">
        <v>225.91666666666663</v>
      </c>
      <c r="K140" s="278">
        <v>213.55</v>
      </c>
      <c r="L140" s="278">
        <v>202.25</v>
      </c>
      <c r="M140" s="278">
        <v>7.6852499999999999</v>
      </c>
    </row>
    <row r="141" spans="1:13">
      <c r="A141" s="269">
        <v>131</v>
      </c>
      <c r="B141" s="278" t="s">
        <v>242</v>
      </c>
      <c r="C141" s="279">
        <v>629.95000000000005</v>
      </c>
      <c r="D141" s="280">
        <v>631</v>
      </c>
      <c r="E141" s="280">
        <v>624</v>
      </c>
      <c r="F141" s="280">
        <v>618.04999999999995</v>
      </c>
      <c r="G141" s="280">
        <v>611.04999999999995</v>
      </c>
      <c r="H141" s="280">
        <v>636.95000000000005</v>
      </c>
      <c r="I141" s="280">
        <v>643.95000000000005</v>
      </c>
      <c r="J141" s="280">
        <v>649.90000000000009</v>
      </c>
      <c r="K141" s="278">
        <v>638</v>
      </c>
      <c r="L141" s="278">
        <v>625.04999999999995</v>
      </c>
      <c r="M141" s="278">
        <v>1.20411</v>
      </c>
    </row>
    <row r="142" spans="1:13">
      <c r="A142" s="269">
        <v>132</v>
      </c>
      <c r="B142" s="278" t="s">
        <v>243</v>
      </c>
      <c r="C142" s="279">
        <v>62.4</v>
      </c>
      <c r="D142" s="280">
        <v>62.116666666666667</v>
      </c>
      <c r="E142" s="280">
        <v>60.833333333333336</v>
      </c>
      <c r="F142" s="280">
        <v>59.266666666666666</v>
      </c>
      <c r="G142" s="280">
        <v>57.983333333333334</v>
      </c>
      <c r="H142" s="280">
        <v>63.683333333333337</v>
      </c>
      <c r="I142" s="280">
        <v>64.966666666666669</v>
      </c>
      <c r="J142" s="280">
        <v>66.533333333333331</v>
      </c>
      <c r="K142" s="278">
        <v>63.4</v>
      </c>
      <c r="L142" s="278">
        <v>60.55</v>
      </c>
      <c r="M142" s="278">
        <v>5.6632300000000004</v>
      </c>
    </row>
    <row r="143" spans="1:13">
      <c r="A143" s="269">
        <v>133</v>
      </c>
      <c r="B143" s="278" t="s">
        <v>97</v>
      </c>
      <c r="C143" s="279">
        <v>44.5</v>
      </c>
      <c r="D143" s="280">
        <v>44.933333333333337</v>
      </c>
      <c r="E143" s="280">
        <v>43.366666666666674</v>
      </c>
      <c r="F143" s="280">
        <v>42.233333333333334</v>
      </c>
      <c r="G143" s="280">
        <v>40.666666666666671</v>
      </c>
      <c r="H143" s="280">
        <v>46.066666666666677</v>
      </c>
      <c r="I143" s="280">
        <v>47.63333333333334</v>
      </c>
      <c r="J143" s="280">
        <v>48.76666666666668</v>
      </c>
      <c r="K143" s="278">
        <v>46.5</v>
      </c>
      <c r="L143" s="278">
        <v>43.8</v>
      </c>
      <c r="M143" s="278">
        <v>237.06384</v>
      </c>
    </row>
    <row r="144" spans="1:13">
      <c r="A144" s="269">
        <v>134</v>
      </c>
      <c r="B144" s="278" t="s">
        <v>363</v>
      </c>
      <c r="C144" s="279">
        <v>487.2</v>
      </c>
      <c r="D144" s="280">
        <v>484.43333333333339</v>
      </c>
      <c r="E144" s="280">
        <v>479.86666666666679</v>
      </c>
      <c r="F144" s="280">
        <v>472.53333333333342</v>
      </c>
      <c r="G144" s="280">
        <v>467.96666666666681</v>
      </c>
      <c r="H144" s="280">
        <v>491.76666666666677</v>
      </c>
      <c r="I144" s="280">
        <v>496.33333333333337</v>
      </c>
      <c r="J144" s="280">
        <v>503.66666666666674</v>
      </c>
      <c r="K144" s="278">
        <v>489</v>
      </c>
      <c r="L144" s="278">
        <v>477.1</v>
      </c>
      <c r="M144" s="278">
        <v>0.12917999999999999</v>
      </c>
    </row>
    <row r="145" spans="1:13">
      <c r="A145" s="269">
        <v>135</v>
      </c>
      <c r="B145" s="278" t="s">
        <v>98</v>
      </c>
      <c r="C145" s="279">
        <v>881.25</v>
      </c>
      <c r="D145" s="280">
        <v>876.55000000000007</v>
      </c>
      <c r="E145" s="280">
        <v>867.45000000000016</v>
      </c>
      <c r="F145" s="280">
        <v>853.65000000000009</v>
      </c>
      <c r="G145" s="280">
        <v>844.55000000000018</v>
      </c>
      <c r="H145" s="280">
        <v>890.35000000000014</v>
      </c>
      <c r="I145" s="280">
        <v>899.45</v>
      </c>
      <c r="J145" s="280">
        <v>913.25000000000011</v>
      </c>
      <c r="K145" s="278">
        <v>885.65</v>
      </c>
      <c r="L145" s="278">
        <v>862.75</v>
      </c>
      <c r="M145" s="278">
        <v>25.595839999999999</v>
      </c>
    </row>
    <row r="146" spans="1:13">
      <c r="A146" s="269">
        <v>136</v>
      </c>
      <c r="B146" s="278" t="s">
        <v>364</v>
      </c>
      <c r="C146" s="279">
        <v>169.9</v>
      </c>
      <c r="D146" s="280">
        <v>166.58333333333334</v>
      </c>
      <c r="E146" s="280">
        <v>161.41666666666669</v>
      </c>
      <c r="F146" s="280">
        <v>152.93333333333334</v>
      </c>
      <c r="G146" s="280">
        <v>147.76666666666668</v>
      </c>
      <c r="H146" s="280">
        <v>175.06666666666669</v>
      </c>
      <c r="I146" s="280">
        <v>180.23333333333338</v>
      </c>
      <c r="J146" s="280">
        <v>188.7166666666667</v>
      </c>
      <c r="K146" s="278">
        <v>171.75</v>
      </c>
      <c r="L146" s="278">
        <v>158.1</v>
      </c>
      <c r="M146" s="278">
        <v>3.1810499999999999</v>
      </c>
    </row>
    <row r="147" spans="1:13">
      <c r="A147" s="269">
        <v>137</v>
      </c>
      <c r="B147" s="278" t="s">
        <v>99</v>
      </c>
      <c r="C147" s="279">
        <v>155.05000000000001</v>
      </c>
      <c r="D147" s="280">
        <v>153.85</v>
      </c>
      <c r="E147" s="280">
        <v>151.19999999999999</v>
      </c>
      <c r="F147" s="280">
        <v>147.35</v>
      </c>
      <c r="G147" s="280">
        <v>144.69999999999999</v>
      </c>
      <c r="H147" s="280">
        <v>157.69999999999999</v>
      </c>
      <c r="I147" s="280">
        <v>160.35000000000002</v>
      </c>
      <c r="J147" s="280">
        <v>164.2</v>
      </c>
      <c r="K147" s="278">
        <v>156.5</v>
      </c>
      <c r="L147" s="278">
        <v>150</v>
      </c>
      <c r="M147" s="278">
        <v>25.453040000000001</v>
      </c>
    </row>
    <row r="148" spans="1:13">
      <c r="A148" s="269">
        <v>138</v>
      </c>
      <c r="B148" s="278" t="s">
        <v>244</v>
      </c>
      <c r="C148" s="279">
        <v>7.6</v>
      </c>
      <c r="D148" s="280">
        <v>7.75</v>
      </c>
      <c r="E148" s="280">
        <v>7.4</v>
      </c>
      <c r="F148" s="280">
        <v>7.2</v>
      </c>
      <c r="G148" s="280">
        <v>6.8500000000000005</v>
      </c>
      <c r="H148" s="280">
        <v>7.95</v>
      </c>
      <c r="I148" s="280">
        <v>8.3000000000000007</v>
      </c>
      <c r="J148" s="280">
        <v>8.5</v>
      </c>
      <c r="K148" s="278">
        <v>8.1</v>
      </c>
      <c r="L148" s="278">
        <v>7.55</v>
      </c>
      <c r="M148" s="278">
        <v>30.742930000000001</v>
      </c>
    </row>
    <row r="149" spans="1:13">
      <c r="A149" s="269">
        <v>139</v>
      </c>
      <c r="B149" s="278" t="s">
        <v>365</v>
      </c>
      <c r="C149" s="279">
        <v>241.85</v>
      </c>
      <c r="D149" s="280">
        <v>240.96666666666667</v>
      </c>
      <c r="E149" s="280">
        <v>236.23333333333335</v>
      </c>
      <c r="F149" s="280">
        <v>230.61666666666667</v>
      </c>
      <c r="G149" s="280">
        <v>225.88333333333335</v>
      </c>
      <c r="H149" s="280">
        <v>246.58333333333334</v>
      </c>
      <c r="I149" s="280">
        <v>251.31666666666663</v>
      </c>
      <c r="J149" s="280">
        <v>256.93333333333334</v>
      </c>
      <c r="K149" s="278">
        <v>245.7</v>
      </c>
      <c r="L149" s="278">
        <v>235.35</v>
      </c>
      <c r="M149" s="278">
        <v>1.79122</v>
      </c>
    </row>
    <row r="150" spans="1:13">
      <c r="A150" s="269">
        <v>140</v>
      </c>
      <c r="B150" s="278" t="s">
        <v>100</v>
      </c>
      <c r="C150" s="279">
        <v>39.299999999999997</v>
      </c>
      <c r="D150" s="280">
        <v>39.366666666666667</v>
      </c>
      <c r="E150" s="280">
        <v>38.833333333333336</v>
      </c>
      <c r="F150" s="280">
        <v>38.366666666666667</v>
      </c>
      <c r="G150" s="280">
        <v>37.833333333333336</v>
      </c>
      <c r="H150" s="280">
        <v>39.833333333333336</v>
      </c>
      <c r="I150" s="280">
        <v>40.366666666666667</v>
      </c>
      <c r="J150" s="280">
        <v>40.833333333333336</v>
      </c>
      <c r="K150" s="278">
        <v>39.9</v>
      </c>
      <c r="L150" s="278">
        <v>38.9</v>
      </c>
      <c r="M150" s="278">
        <v>199.11623</v>
      </c>
    </row>
    <row r="151" spans="1:13">
      <c r="A151" s="269">
        <v>141</v>
      </c>
      <c r="B151" s="278" t="s">
        <v>368</v>
      </c>
      <c r="C151" s="279">
        <v>194.15</v>
      </c>
      <c r="D151" s="280">
        <v>195.18333333333331</v>
      </c>
      <c r="E151" s="280">
        <v>191.96666666666661</v>
      </c>
      <c r="F151" s="280">
        <v>189.7833333333333</v>
      </c>
      <c r="G151" s="280">
        <v>186.56666666666661</v>
      </c>
      <c r="H151" s="280">
        <v>197.36666666666662</v>
      </c>
      <c r="I151" s="280">
        <v>200.58333333333331</v>
      </c>
      <c r="J151" s="280">
        <v>202.76666666666662</v>
      </c>
      <c r="K151" s="278">
        <v>198.4</v>
      </c>
      <c r="L151" s="278">
        <v>193</v>
      </c>
      <c r="M151" s="278">
        <v>0.60953000000000002</v>
      </c>
    </row>
    <row r="152" spans="1:13">
      <c r="A152" s="269">
        <v>142</v>
      </c>
      <c r="B152" s="278" t="s">
        <v>367</v>
      </c>
      <c r="C152" s="279">
        <v>1974.15</v>
      </c>
      <c r="D152" s="280">
        <v>1982.3166666666666</v>
      </c>
      <c r="E152" s="280">
        <v>1961.8333333333333</v>
      </c>
      <c r="F152" s="280">
        <v>1949.5166666666667</v>
      </c>
      <c r="G152" s="280">
        <v>1929.0333333333333</v>
      </c>
      <c r="H152" s="280">
        <v>1994.6333333333332</v>
      </c>
      <c r="I152" s="280">
        <v>2015.1166666666668</v>
      </c>
      <c r="J152" s="280">
        <v>2027.4333333333332</v>
      </c>
      <c r="K152" s="278">
        <v>2002.8</v>
      </c>
      <c r="L152" s="278">
        <v>1970</v>
      </c>
      <c r="M152" s="278">
        <v>7.3010000000000005E-2</v>
      </c>
    </row>
    <row r="153" spans="1:13">
      <c r="A153" s="269">
        <v>143</v>
      </c>
      <c r="B153" s="278" t="s">
        <v>369</v>
      </c>
      <c r="C153" s="279">
        <v>395.85</v>
      </c>
      <c r="D153" s="280">
        <v>396.2833333333333</v>
      </c>
      <c r="E153" s="280">
        <v>390.56666666666661</v>
      </c>
      <c r="F153" s="280">
        <v>385.2833333333333</v>
      </c>
      <c r="G153" s="280">
        <v>379.56666666666661</v>
      </c>
      <c r="H153" s="280">
        <v>401.56666666666661</v>
      </c>
      <c r="I153" s="280">
        <v>407.2833333333333</v>
      </c>
      <c r="J153" s="280">
        <v>412.56666666666661</v>
      </c>
      <c r="K153" s="278">
        <v>402</v>
      </c>
      <c r="L153" s="278">
        <v>391</v>
      </c>
      <c r="M153" s="278">
        <v>0.38378000000000001</v>
      </c>
    </row>
    <row r="154" spans="1:13">
      <c r="A154" s="269">
        <v>144</v>
      </c>
      <c r="B154" s="278" t="s">
        <v>372</v>
      </c>
      <c r="C154" s="279">
        <v>142.75</v>
      </c>
      <c r="D154" s="280">
        <v>145.78333333333333</v>
      </c>
      <c r="E154" s="280">
        <v>139.71666666666667</v>
      </c>
      <c r="F154" s="280">
        <v>136.68333333333334</v>
      </c>
      <c r="G154" s="280">
        <v>130.61666666666667</v>
      </c>
      <c r="H154" s="280">
        <v>148.81666666666666</v>
      </c>
      <c r="I154" s="280">
        <v>154.88333333333333</v>
      </c>
      <c r="J154" s="280">
        <v>157.91666666666666</v>
      </c>
      <c r="K154" s="278">
        <v>151.85</v>
      </c>
      <c r="L154" s="278">
        <v>142.75</v>
      </c>
      <c r="M154" s="278">
        <v>0.42301</v>
      </c>
    </row>
    <row r="155" spans="1:13">
      <c r="A155" s="269">
        <v>145</v>
      </c>
      <c r="B155" s="278" t="s">
        <v>366</v>
      </c>
      <c r="C155" s="279">
        <v>342.05</v>
      </c>
      <c r="D155" s="280">
        <v>342.33333333333331</v>
      </c>
      <c r="E155" s="280">
        <v>339.71666666666664</v>
      </c>
      <c r="F155" s="280">
        <v>337.38333333333333</v>
      </c>
      <c r="G155" s="280">
        <v>334.76666666666665</v>
      </c>
      <c r="H155" s="280">
        <v>344.66666666666663</v>
      </c>
      <c r="I155" s="280">
        <v>347.2833333333333</v>
      </c>
      <c r="J155" s="280">
        <v>349.61666666666662</v>
      </c>
      <c r="K155" s="278">
        <v>344.95</v>
      </c>
      <c r="L155" s="278">
        <v>340</v>
      </c>
      <c r="M155" s="278">
        <v>3.2599999999999999E-3</v>
      </c>
    </row>
    <row r="156" spans="1:13">
      <c r="A156" s="269">
        <v>146</v>
      </c>
      <c r="B156" s="278" t="s">
        <v>371</v>
      </c>
      <c r="C156" s="279">
        <v>116.5</v>
      </c>
      <c r="D156" s="280">
        <v>116.35000000000001</v>
      </c>
      <c r="E156" s="280">
        <v>115.20000000000002</v>
      </c>
      <c r="F156" s="280">
        <v>113.9</v>
      </c>
      <c r="G156" s="280">
        <v>112.75000000000001</v>
      </c>
      <c r="H156" s="280">
        <v>117.65000000000002</v>
      </c>
      <c r="I156" s="280">
        <v>118.80000000000003</v>
      </c>
      <c r="J156" s="280">
        <v>120.10000000000002</v>
      </c>
      <c r="K156" s="278">
        <v>117.5</v>
      </c>
      <c r="L156" s="278">
        <v>115.05</v>
      </c>
      <c r="M156" s="278">
        <v>8.9273000000000007</v>
      </c>
    </row>
    <row r="157" spans="1:13">
      <c r="A157" s="269">
        <v>147</v>
      </c>
      <c r="B157" s="278" t="s">
        <v>245</v>
      </c>
      <c r="C157" s="279">
        <v>69.95</v>
      </c>
      <c r="D157" s="280">
        <v>70.816666666666677</v>
      </c>
      <c r="E157" s="280">
        <v>68.733333333333348</v>
      </c>
      <c r="F157" s="280">
        <v>67.516666666666666</v>
      </c>
      <c r="G157" s="280">
        <v>65.433333333333337</v>
      </c>
      <c r="H157" s="280">
        <v>72.03333333333336</v>
      </c>
      <c r="I157" s="280">
        <v>74.116666666666703</v>
      </c>
      <c r="J157" s="280">
        <v>75.333333333333371</v>
      </c>
      <c r="K157" s="278">
        <v>72.900000000000006</v>
      </c>
      <c r="L157" s="278">
        <v>69.599999999999994</v>
      </c>
      <c r="M157" s="278">
        <v>11.19121</v>
      </c>
    </row>
    <row r="158" spans="1:13">
      <c r="A158" s="269">
        <v>148</v>
      </c>
      <c r="B158" s="278" t="s">
        <v>370</v>
      </c>
      <c r="C158" s="279">
        <v>30.4</v>
      </c>
      <c r="D158" s="280">
        <v>30.350000000000005</v>
      </c>
      <c r="E158" s="280">
        <v>30.150000000000009</v>
      </c>
      <c r="F158" s="280">
        <v>29.900000000000006</v>
      </c>
      <c r="G158" s="280">
        <v>29.70000000000001</v>
      </c>
      <c r="H158" s="280">
        <v>30.600000000000009</v>
      </c>
      <c r="I158" s="280">
        <v>30.800000000000004</v>
      </c>
      <c r="J158" s="280">
        <v>31.050000000000008</v>
      </c>
      <c r="K158" s="278">
        <v>30.55</v>
      </c>
      <c r="L158" s="278">
        <v>30.1</v>
      </c>
      <c r="M158" s="278">
        <v>9.0572999999999997</v>
      </c>
    </row>
    <row r="159" spans="1:13">
      <c r="A159" s="269">
        <v>149</v>
      </c>
      <c r="B159" s="278" t="s">
        <v>101</v>
      </c>
      <c r="C159" s="279">
        <v>87.95</v>
      </c>
      <c r="D159" s="280">
        <v>87.216666666666654</v>
      </c>
      <c r="E159" s="280">
        <v>86.233333333333306</v>
      </c>
      <c r="F159" s="280">
        <v>84.516666666666652</v>
      </c>
      <c r="G159" s="280">
        <v>83.533333333333303</v>
      </c>
      <c r="H159" s="280">
        <v>88.933333333333309</v>
      </c>
      <c r="I159" s="280">
        <v>89.916666666666657</v>
      </c>
      <c r="J159" s="280">
        <v>91.633333333333312</v>
      </c>
      <c r="K159" s="278">
        <v>88.2</v>
      </c>
      <c r="L159" s="278">
        <v>85.5</v>
      </c>
      <c r="M159" s="278">
        <v>128.67616000000001</v>
      </c>
    </row>
    <row r="160" spans="1:13">
      <c r="A160" s="269">
        <v>150</v>
      </c>
      <c r="B160" s="278" t="s">
        <v>376</v>
      </c>
      <c r="C160" s="279">
        <v>1313.65</v>
      </c>
      <c r="D160" s="280">
        <v>1309.0333333333335</v>
      </c>
      <c r="E160" s="280">
        <v>1280.0666666666671</v>
      </c>
      <c r="F160" s="280">
        <v>1246.4833333333336</v>
      </c>
      <c r="G160" s="280">
        <v>1217.5166666666671</v>
      </c>
      <c r="H160" s="280">
        <v>1342.616666666667</v>
      </c>
      <c r="I160" s="280">
        <v>1371.5833333333337</v>
      </c>
      <c r="J160" s="280">
        <v>1405.166666666667</v>
      </c>
      <c r="K160" s="278">
        <v>1338</v>
      </c>
      <c r="L160" s="278">
        <v>1275.45</v>
      </c>
      <c r="M160" s="278">
        <v>0.12534000000000001</v>
      </c>
    </row>
    <row r="161" spans="1:13">
      <c r="A161" s="269">
        <v>151</v>
      </c>
      <c r="B161" s="278" t="s">
        <v>377</v>
      </c>
      <c r="C161" s="279">
        <v>1276.5</v>
      </c>
      <c r="D161" s="280">
        <v>1291.0833333333333</v>
      </c>
      <c r="E161" s="280">
        <v>1258.4666666666665</v>
      </c>
      <c r="F161" s="280">
        <v>1240.4333333333332</v>
      </c>
      <c r="G161" s="280">
        <v>1207.8166666666664</v>
      </c>
      <c r="H161" s="280">
        <v>1309.1166666666666</v>
      </c>
      <c r="I161" s="280">
        <v>1341.7333333333333</v>
      </c>
      <c r="J161" s="280">
        <v>1359.7666666666667</v>
      </c>
      <c r="K161" s="278">
        <v>1323.7</v>
      </c>
      <c r="L161" s="278">
        <v>1273.05</v>
      </c>
      <c r="M161" s="278">
        <v>2.2380000000000001E-2</v>
      </c>
    </row>
    <row r="162" spans="1:13">
      <c r="A162" s="269">
        <v>152</v>
      </c>
      <c r="B162" s="278" t="s">
        <v>378</v>
      </c>
      <c r="C162" s="279">
        <v>13.8</v>
      </c>
      <c r="D162" s="280">
        <v>14.033333333333333</v>
      </c>
      <c r="E162" s="280">
        <v>13.566666666666666</v>
      </c>
      <c r="F162" s="280">
        <v>13.333333333333334</v>
      </c>
      <c r="G162" s="280">
        <v>12.866666666666667</v>
      </c>
      <c r="H162" s="280">
        <v>14.266666666666666</v>
      </c>
      <c r="I162" s="280">
        <v>14.733333333333331</v>
      </c>
      <c r="J162" s="280">
        <v>14.966666666666665</v>
      </c>
      <c r="K162" s="278">
        <v>14.5</v>
      </c>
      <c r="L162" s="278">
        <v>13.8</v>
      </c>
      <c r="M162" s="278">
        <v>1.25949</v>
      </c>
    </row>
    <row r="163" spans="1:13">
      <c r="A163" s="269">
        <v>153</v>
      </c>
      <c r="B163" s="278" t="s">
        <v>373</v>
      </c>
      <c r="C163" s="279">
        <v>375.85</v>
      </c>
      <c r="D163" s="280">
        <v>378.83333333333331</v>
      </c>
      <c r="E163" s="280">
        <v>372.11666666666662</v>
      </c>
      <c r="F163" s="280">
        <v>368.38333333333333</v>
      </c>
      <c r="G163" s="280">
        <v>361.66666666666663</v>
      </c>
      <c r="H163" s="280">
        <v>382.56666666666661</v>
      </c>
      <c r="I163" s="280">
        <v>389.2833333333333</v>
      </c>
      <c r="J163" s="280">
        <v>393.01666666666659</v>
      </c>
      <c r="K163" s="278">
        <v>385.55</v>
      </c>
      <c r="L163" s="278">
        <v>375.1</v>
      </c>
      <c r="M163" s="278">
        <v>0.61592999999999998</v>
      </c>
    </row>
    <row r="164" spans="1:13">
      <c r="A164" s="269">
        <v>154</v>
      </c>
      <c r="B164" s="278" t="s">
        <v>383</v>
      </c>
      <c r="C164" s="279">
        <v>199.25</v>
      </c>
      <c r="D164" s="280">
        <v>199.65</v>
      </c>
      <c r="E164" s="280">
        <v>195.85000000000002</v>
      </c>
      <c r="F164" s="280">
        <v>192.45000000000002</v>
      </c>
      <c r="G164" s="280">
        <v>188.65000000000003</v>
      </c>
      <c r="H164" s="280">
        <v>203.05</v>
      </c>
      <c r="I164" s="280">
        <v>206.85000000000002</v>
      </c>
      <c r="J164" s="280">
        <v>210.25</v>
      </c>
      <c r="K164" s="278">
        <v>203.45</v>
      </c>
      <c r="L164" s="278">
        <v>196.25</v>
      </c>
      <c r="M164" s="278">
        <v>0.34377999999999997</v>
      </c>
    </row>
    <row r="165" spans="1:13">
      <c r="A165" s="269">
        <v>155</v>
      </c>
      <c r="B165" s="278" t="s">
        <v>374</v>
      </c>
      <c r="C165" s="279">
        <v>60.55</v>
      </c>
      <c r="D165" s="280">
        <v>61.916666666666664</v>
      </c>
      <c r="E165" s="280">
        <v>59.183333333333323</v>
      </c>
      <c r="F165" s="280">
        <v>57.816666666666656</v>
      </c>
      <c r="G165" s="280">
        <v>55.083333333333314</v>
      </c>
      <c r="H165" s="280">
        <v>63.283333333333331</v>
      </c>
      <c r="I165" s="280">
        <v>66.016666666666666</v>
      </c>
      <c r="J165" s="280">
        <v>67.38333333333334</v>
      </c>
      <c r="K165" s="278">
        <v>64.650000000000006</v>
      </c>
      <c r="L165" s="278">
        <v>60.55</v>
      </c>
      <c r="M165" s="278">
        <v>0.92847999999999997</v>
      </c>
    </row>
    <row r="166" spans="1:13">
      <c r="A166" s="269">
        <v>156</v>
      </c>
      <c r="B166" s="278" t="s">
        <v>375</v>
      </c>
      <c r="C166" s="279">
        <v>99.2</v>
      </c>
      <c r="D166" s="280">
        <v>99.84999999999998</v>
      </c>
      <c r="E166" s="280">
        <v>97.69999999999996</v>
      </c>
      <c r="F166" s="280">
        <v>96.199999999999974</v>
      </c>
      <c r="G166" s="280">
        <v>94.049999999999955</v>
      </c>
      <c r="H166" s="280">
        <v>101.34999999999997</v>
      </c>
      <c r="I166" s="280">
        <v>103.49999999999997</v>
      </c>
      <c r="J166" s="280">
        <v>104.99999999999997</v>
      </c>
      <c r="K166" s="278">
        <v>102</v>
      </c>
      <c r="L166" s="278">
        <v>98.35</v>
      </c>
      <c r="M166" s="278">
        <v>1.7434400000000001</v>
      </c>
    </row>
    <row r="167" spans="1:13">
      <c r="A167" s="269">
        <v>157</v>
      </c>
      <c r="B167" s="278" t="s">
        <v>246</v>
      </c>
      <c r="C167" s="279">
        <v>124.75</v>
      </c>
      <c r="D167" s="280">
        <v>125.43333333333334</v>
      </c>
      <c r="E167" s="280">
        <v>123.36666666666667</v>
      </c>
      <c r="F167" s="280">
        <v>121.98333333333333</v>
      </c>
      <c r="G167" s="280">
        <v>119.91666666666667</v>
      </c>
      <c r="H167" s="280">
        <v>126.81666666666668</v>
      </c>
      <c r="I167" s="280">
        <v>128.88333333333333</v>
      </c>
      <c r="J167" s="280">
        <v>130.26666666666668</v>
      </c>
      <c r="K167" s="278">
        <v>127.5</v>
      </c>
      <c r="L167" s="278">
        <v>124.05</v>
      </c>
      <c r="M167" s="278">
        <v>0.90983000000000003</v>
      </c>
    </row>
    <row r="168" spans="1:13">
      <c r="A168" s="269">
        <v>158</v>
      </c>
      <c r="B168" s="278" t="s">
        <v>379</v>
      </c>
      <c r="C168" s="279">
        <v>4790.05</v>
      </c>
      <c r="D168" s="280">
        <v>4766.333333333333</v>
      </c>
      <c r="E168" s="280">
        <v>4718.7166666666662</v>
      </c>
      <c r="F168" s="280">
        <v>4647.3833333333332</v>
      </c>
      <c r="G168" s="280">
        <v>4599.7666666666664</v>
      </c>
      <c r="H168" s="280">
        <v>4837.6666666666661</v>
      </c>
      <c r="I168" s="280">
        <v>4885.2833333333328</v>
      </c>
      <c r="J168" s="280">
        <v>4956.6166666666659</v>
      </c>
      <c r="K168" s="278">
        <v>4813.95</v>
      </c>
      <c r="L168" s="278">
        <v>4695</v>
      </c>
      <c r="M168" s="278">
        <v>3.4970000000000001E-2</v>
      </c>
    </row>
    <row r="169" spans="1:13">
      <c r="A169" s="269">
        <v>159</v>
      </c>
      <c r="B169" s="278" t="s">
        <v>380</v>
      </c>
      <c r="C169" s="279">
        <v>1369.85</v>
      </c>
      <c r="D169" s="280">
        <v>1373.6333333333332</v>
      </c>
      <c r="E169" s="280">
        <v>1361.2166666666665</v>
      </c>
      <c r="F169" s="280">
        <v>1352.5833333333333</v>
      </c>
      <c r="G169" s="280">
        <v>1340.1666666666665</v>
      </c>
      <c r="H169" s="280">
        <v>1382.2666666666664</v>
      </c>
      <c r="I169" s="280">
        <v>1394.6833333333334</v>
      </c>
      <c r="J169" s="280">
        <v>1403.3166666666664</v>
      </c>
      <c r="K169" s="278">
        <v>1386.05</v>
      </c>
      <c r="L169" s="278">
        <v>1365</v>
      </c>
      <c r="M169" s="278">
        <v>0.12717000000000001</v>
      </c>
    </row>
    <row r="170" spans="1:13">
      <c r="A170" s="269">
        <v>160</v>
      </c>
      <c r="B170" s="278" t="s">
        <v>102</v>
      </c>
      <c r="C170" s="279">
        <v>350.15</v>
      </c>
      <c r="D170" s="280">
        <v>349.88333333333327</v>
      </c>
      <c r="E170" s="280">
        <v>345.31666666666655</v>
      </c>
      <c r="F170" s="280">
        <v>340.48333333333329</v>
      </c>
      <c r="G170" s="280">
        <v>335.91666666666657</v>
      </c>
      <c r="H170" s="280">
        <v>354.71666666666653</v>
      </c>
      <c r="I170" s="280">
        <v>359.28333333333325</v>
      </c>
      <c r="J170" s="280">
        <v>364.1166666666665</v>
      </c>
      <c r="K170" s="278">
        <v>354.45</v>
      </c>
      <c r="L170" s="278">
        <v>345.05</v>
      </c>
      <c r="M170" s="278">
        <v>45.312600000000003</v>
      </c>
    </row>
    <row r="171" spans="1:13">
      <c r="A171" s="269">
        <v>161</v>
      </c>
      <c r="B171" s="278" t="s">
        <v>388</v>
      </c>
      <c r="C171" s="279">
        <v>35.1</v>
      </c>
      <c r="D171" s="280">
        <v>35.31666666666667</v>
      </c>
      <c r="E171" s="280">
        <v>34.733333333333341</v>
      </c>
      <c r="F171" s="280">
        <v>34.366666666666674</v>
      </c>
      <c r="G171" s="280">
        <v>33.783333333333346</v>
      </c>
      <c r="H171" s="280">
        <v>35.683333333333337</v>
      </c>
      <c r="I171" s="280">
        <v>36.266666666666666</v>
      </c>
      <c r="J171" s="280">
        <v>36.633333333333333</v>
      </c>
      <c r="K171" s="278">
        <v>35.9</v>
      </c>
      <c r="L171" s="278">
        <v>34.950000000000003</v>
      </c>
      <c r="M171" s="278">
        <v>4.4248000000000003</v>
      </c>
    </row>
    <row r="172" spans="1:13">
      <c r="A172" s="269">
        <v>162</v>
      </c>
      <c r="B172" s="278" t="s">
        <v>104</v>
      </c>
      <c r="C172" s="279">
        <v>17.399999999999999</v>
      </c>
      <c r="D172" s="280">
        <v>17.466666666666665</v>
      </c>
      <c r="E172" s="280">
        <v>17.233333333333331</v>
      </c>
      <c r="F172" s="280">
        <v>17.066666666666666</v>
      </c>
      <c r="G172" s="280">
        <v>16.833333333333332</v>
      </c>
      <c r="H172" s="280">
        <v>17.633333333333329</v>
      </c>
      <c r="I172" s="280">
        <v>17.866666666666664</v>
      </c>
      <c r="J172" s="280">
        <v>18.033333333333328</v>
      </c>
      <c r="K172" s="278">
        <v>17.7</v>
      </c>
      <c r="L172" s="278">
        <v>17.3</v>
      </c>
      <c r="M172" s="278">
        <v>51.510379999999998</v>
      </c>
    </row>
    <row r="173" spans="1:13">
      <c r="A173" s="269">
        <v>163</v>
      </c>
      <c r="B173" s="278" t="s">
        <v>389</v>
      </c>
      <c r="C173" s="279">
        <v>130.15</v>
      </c>
      <c r="D173" s="280">
        <v>131.21666666666667</v>
      </c>
      <c r="E173" s="280">
        <v>128.43333333333334</v>
      </c>
      <c r="F173" s="280">
        <v>126.71666666666667</v>
      </c>
      <c r="G173" s="280">
        <v>123.93333333333334</v>
      </c>
      <c r="H173" s="280">
        <v>132.93333333333334</v>
      </c>
      <c r="I173" s="280">
        <v>135.7166666666667</v>
      </c>
      <c r="J173" s="280">
        <v>137.43333333333334</v>
      </c>
      <c r="K173" s="278">
        <v>134</v>
      </c>
      <c r="L173" s="278">
        <v>129.5</v>
      </c>
      <c r="M173" s="278">
        <v>5.2355400000000003</v>
      </c>
    </row>
    <row r="174" spans="1:13">
      <c r="A174" s="269">
        <v>164</v>
      </c>
      <c r="B174" s="278" t="s">
        <v>381</v>
      </c>
      <c r="C174" s="279">
        <v>940.65</v>
      </c>
      <c r="D174" s="280">
        <v>942.33333333333337</v>
      </c>
      <c r="E174" s="280">
        <v>924.66666666666674</v>
      </c>
      <c r="F174" s="280">
        <v>908.68333333333339</v>
      </c>
      <c r="G174" s="280">
        <v>891.01666666666677</v>
      </c>
      <c r="H174" s="280">
        <v>958.31666666666672</v>
      </c>
      <c r="I174" s="280">
        <v>975.98333333333346</v>
      </c>
      <c r="J174" s="280">
        <v>991.9666666666667</v>
      </c>
      <c r="K174" s="278">
        <v>960</v>
      </c>
      <c r="L174" s="278">
        <v>926.35</v>
      </c>
      <c r="M174" s="278">
        <v>1.1755800000000001</v>
      </c>
    </row>
    <row r="175" spans="1:13">
      <c r="A175" s="269">
        <v>165</v>
      </c>
      <c r="B175" s="278" t="s">
        <v>247</v>
      </c>
      <c r="C175" s="279">
        <v>370.65</v>
      </c>
      <c r="D175" s="280">
        <v>367.2</v>
      </c>
      <c r="E175" s="280">
        <v>357.5</v>
      </c>
      <c r="F175" s="280">
        <v>344.35</v>
      </c>
      <c r="G175" s="280">
        <v>334.65000000000003</v>
      </c>
      <c r="H175" s="280">
        <v>380.34999999999997</v>
      </c>
      <c r="I175" s="280">
        <v>390.0499999999999</v>
      </c>
      <c r="J175" s="280">
        <v>403.19999999999993</v>
      </c>
      <c r="K175" s="278">
        <v>376.9</v>
      </c>
      <c r="L175" s="278">
        <v>354.05</v>
      </c>
      <c r="M175" s="278">
        <v>1.35612</v>
      </c>
    </row>
    <row r="176" spans="1:13">
      <c r="A176" s="269">
        <v>166</v>
      </c>
      <c r="B176" s="278" t="s">
        <v>105</v>
      </c>
      <c r="C176" s="279">
        <v>575.6</v>
      </c>
      <c r="D176" s="280">
        <v>574.38333333333333</v>
      </c>
      <c r="E176" s="280">
        <v>563.76666666666665</v>
      </c>
      <c r="F176" s="280">
        <v>551.93333333333328</v>
      </c>
      <c r="G176" s="280">
        <v>541.31666666666661</v>
      </c>
      <c r="H176" s="280">
        <v>586.2166666666667</v>
      </c>
      <c r="I176" s="280">
        <v>596.83333333333326</v>
      </c>
      <c r="J176" s="280">
        <v>608.66666666666674</v>
      </c>
      <c r="K176" s="278">
        <v>585</v>
      </c>
      <c r="L176" s="278">
        <v>562.54999999999995</v>
      </c>
      <c r="M176" s="278">
        <v>16.61722</v>
      </c>
    </row>
    <row r="177" spans="1:13">
      <c r="A177" s="269">
        <v>167</v>
      </c>
      <c r="B177" s="278" t="s">
        <v>248</v>
      </c>
      <c r="C177" s="279">
        <v>255.2</v>
      </c>
      <c r="D177" s="280">
        <v>254.73333333333335</v>
      </c>
      <c r="E177" s="280">
        <v>252.4666666666667</v>
      </c>
      <c r="F177" s="280">
        <v>249.73333333333335</v>
      </c>
      <c r="G177" s="280">
        <v>247.4666666666667</v>
      </c>
      <c r="H177" s="280">
        <v>257.4666666666667</v>
      </c>
      <c r="I177" s="280">
        <v>259.73333333333335</v>
      </c>
      <c r="J177" s="280">
        <v>262.4666666666667</v>
      </c>
      <c r="K177" s="278">
        <v>257</v>
      </c>
      <c r="L177" s="278">
        <v>252</v>
      </c>
      <c r="M177" s="278">
        <v>2.4970699999999999</v>
      </c>
    </row>
    <row r="178" spans="1:13">
      <c r="A178" s="269">
        <v>168</v>
      </c>
      <c r="B178" s="278" t="s">
        <v>249</v>
      </c>
      <c r="C178" s="279">
        <v>601.1</v>
      </c>
      <c r="D178" s="280">
        <v>601.11666666666667</v>
      </c>
      <c r="E178" s="280">
        <v>592.48333333333335</v>
      </c>
      <c r="F178" s="280">
        <v>583.86666666666667</v>
      </c>
      <c r="G178" s="280">
        <v>575.23333333333335</v>
      </c>
      <c r="H178" s="280">
        <v>609.73333333333335</v>
      </c>
      <c r="I178" s="280">
        <v>618.36666666666679</v>
      </c>
      <c r="J178" s="280">
        <v>626.98333333333335</v>
      </c>
      <c r="K178" s="278">
        <v>609.75</v>
      </c>
      <c r="L178" s="278">
        <v>592.5</v>
      </c>
      <c r="M178" s="278">
        <v>8.6543200000000002</v>
      </c>
    </row>
    <row r="179" spans="1:13">
      <c r="A179" s="269">
        <v>169</v>
      </c>
      <c r="B179" s="278" t="s">
        <v>390</v>
      </c>
      <c r="C179" s="279">
        <v>61</v>
      </c>
      <c r="D179" s="280">
        <v>60.1</v>
      </c>
      <c r="E179" s="280">
        <v>58.2</v>
      </c>
      <c r="F179" s="280">
        <v>55.4</v>
      </c>
      <c r="G179" s="280">
        <v>53.5</v>
      </c>
      <c r="H179" s="280">
        <v>62.900000000000006</v>
      </c>
      <c r="I179" s="280">
        <v>64.8</v>
      </c>
      <c r="J179" s="280">
        <v>67.600000000000009</v>
      </c>
      <c r="K179" s="278">
        <v>62</v>
      </c>
      <c r="L179" s="278">
        <v>57.3</v>
      </c>
      <c r="M179" s="278">
        <v>14.99119</v>
      </c>
    </row>
    <row r="180" spans="1:13">
      <c r="A180" s="269">
        <v>170</v>
      </c>
      <c r="B180" s="278" t="s">
        <v>382</v>
      </c>
      <c r="C180" s="279">
        <v>168.5</v>
      </c>
      <c r="D180" s="280">
        <v>169.9</v>
      </c>
      <c r="E180" s="280">
        <v>166.20000000000002</v>
      </c>
      <c r="F180" s="280">
        <v>163.9</v>
      </c>
      <c r="G180" s="280">
        <v>160.20000000000002</v>
      </c>
      <c r="H180" s="280">
        <v>172.20000000000002</v>
      </c>
      <c r="I180" s="280">
        <v>175.9</v>
      </c>
      <c r="J180" s="280">
        <v>178.20000000000002</v>
      </c>
      <c r="K180" s="278">
        <v>173.6</v>
      </c>
      <c r="L180" s="278">
        <v>167.6</v>
      </c>
      <c r="M180" s="278">
        <v>12.931990000000001</v>
      </c>
    </row>
    <row r="181" spans="1:13">
      <c r="A181" s="269">
        <v>171</v>
      </c>
      <c r="B181" s="278" t="s">
        <v>250</v>
      </c>
      <c r="C181" s="279">
        <v>180.95</v>
      </c>
      <c r="D181" s="280">
        <v>182.58333333333334</v>
      </c>
      <c r="E181" s="280">
        <v>178.36666666666667</v>
      </c>
      <c r="F181" s="280">
        <v>175.78333333333333</v>
      </c>
      <c r="G181" s="280">
        <v>171.56666666666666</v>
      </c>
      <c r="H181" s="280">
        <v>185.16666666666669</v>
      </c>
      <c r="I181" s="280">
        <v>189.38333333333333</v>
      </c>
      <c r="J181" s="280">
        <v>191.9666666666667</v>
      </c>
      <c r="K181" s="278">
        <v>186.8</v>
      </c>
      <c r="L181" s="278">
        <v>180</v>
      </c>
      <c r="M181" s="278">
        <v>2.5438200000000002</v>
      </c>
    </row>
    <row r="182" spans="1:13">
      <c r="A182" s="269">
        <v>172</v>
      </c>
      <c r="B182" s="278" t="s">
        <v>106</v>
      </c>
      <c r="C182" s="279">
        <v>526.95000000000005</v>
      </c>
      <c r="D182" s="280">
        <v>528.48333333333335</v>
      </c>
      <c r="E182" s="280">
        <v>520.01666666666665</v>
      </c>
      <c r="F182" s="280">
        <v>513.08333333333326</v>
      </c>
      <c r="G182" s="280">
        <v>504.61666666666656</v>
      </c>
      <c r="H182" s="280">
        <v>535.41666666666674</v>
      </c>
      <c r="I182" s="280">
        <v>543.88333333333344</v>
      </c>
      <c r="J182" s="280">
        <v>550.81666666666683</v>
      </c>
      <c r="K182" s="278">
        <v>536.95000000000005</v>
      </c>
      <c r="L182" s="278">
        <v>521.54999999999995</v>
      </c>
      <c r="M182" s="278">
        <v>19.980090000000001</v>
      </c>
    </row>
    <row r="183" spans="1:13">
      <c r="A183" s="269">
        <v>173</v>
      </c>
      <c r="B183" s="278" t="s">
        <v>384</v>
      </c>
      <c r="C183" s="279">
        <v>73.2</v>
      </c>
      <c r="D183" s="280">
        <v>73.600000000000009</v>
      </c>
      <c r="E183" s="280">
        <v>72.600000000000023</v>
      </c>
      <c r="F183" s="280">
        <v>72.000000000000014</v>
      </c>
      <c r="G183" s="280">
        <v>71.000000000000028</v>
      </c>
      <c r="H183" s="280">
        <v>74.200000000000017</v>
      </c>
      <c r="I183" s="280">
        <v>75.199999999999989</v>
      </c>
      <c r="J183" s="280">
        <v>75.800000000000011</v>
      </c>
      <c r="K183" s="278">
        <v>74.599999999999994</v>
      </c>
      <c r="L183" s="278">
        <v>73</v>
      </c>
      <c r="M183" s="278">
        <v>0.87588999999999995</v>
      </c>
    </row>
    <row r="184" spans="1:13">
      <c r="A184" s="269">
        <v>174</v>
      </c>
      <c r="B184" s="278" t="s">
        <v>385</v>
      </c>
      <c r="C184" s="279">
        <v>483.1</v>
      </c>
      <c r="D184" s="280">
        <v>485.65000000000003</v>
      </c>
      <c r="E184" s="280">
        <v>473.30000000000007</v>
      </c>
      <c r="F184" s="280">
        <v>463.50000000000006</v>
      </c>
      <c r="G184" s="280">
        <v>451.15000000000009</v>
      </c>
      <c r="H184" s="280">
        <v>495.45000000000005</v>
      </c>
      <c r="I184" s="280">
        <v>507.80000000000007</v>
      </c>
      <c r="J184" s="280">
        <v>517.6</v>
      </c>
      <c r="K184" s="278">
        <v>498</v>
      </c>
      <c r="L184" s="278">
        <v>475.85</v>
      </c>
      <c r="M184" s="278">
        <v>0.2316</v>
      </c>
    </row>
    <row r="185" spans="1:13">
      <c r="A185" s="269">
        <v>175</v>
      </c>
      <c r="B185" s="278" t="s">
        <v>391</v>
      </c>
      <c r="C185" s="279">
        <v>40.85</v>
      </c>
      <c r="D185" s="280">
        <v>41.033333333333331</v>
      </c>
      <c r="E185" s="280">
        <v>40.416666666666664</v>
      </c>
      <c r="F185" s="280">
        <v>39.983333333333334</v>
      </c>
      <c r="G185" s="280">
        <v>39.366666666666667</v>
      </c>
      <c r="H185" s="280">
        <v>41.466666666666661</v>
      </c>
      <c r="I185" s="280">
        <v>42.083333333333336</v>
      </c>
      <c r="J185" s="280">
        <v>42.516666666666659</v>
      </c>
      <c r="K185" s="278">
        <v>41.65</v>
      </c>
      <c r="L185" s="278">
        <v>40.6</v>
      </c>
      <c r="M185" s="278">
        <v>1.45885</v>
      </c>
    </row>
    <row r="186" spans="1:13">
      <c r="A186" s="269">
        <v>176</v>
      </c>
      <c r="B186" s="278" t="s">
        <v>251</v>
      </c>
      <c r="C186" s="279">
        <v>188.35</v>
      </c>
      <c r="D186" s="280">
        <v>188.93333333333331</v>
      </c>
      <c r="E186" s="280">
        <v>184.66666666666663</v>
      </c>
      <c r="F186" s="280">
        <v>180.98333333333332</v>
      </c>
      <c r="G186" s="280">
        <v>176.71666666666664</v>
      </c>
      <c r="H186" s="280">
        <v>192.61666666666662</v>
      </c>
      <c r="I186" s="280">
        <v>196.88333333333333</v>
      </c>
      <c r="J186" s="280">
        <v>200.56666666666661</v>
      </c>
      <c r="K186" s="278">
        <v>193.2</v>
      </c>
      <c r="L186" s="278">
        <v>185.25</v>
      </c>
      <c r="M186" s="278">
        <v>7.0221900000000002</v>
      </c>
    </row>
    <row r="187" spans="1:13">
      <c r="A187" s="269">
        <v>177</v>
      </c>
      <c r="B187" s="278" t="s">
        <v>386</v>
      </c>
      <c r="C187" s="279">
        <v>314.2</v>
      </c>
      <c r="D187" s="280">
        <v>312.39999999999998</v>
      </c>
      <c r="E187" s="280">
        <v>303.94999999999993</v>
      </c>
      <c r="F187" s="280">
        <v>293.69999999999993</v>
      </c>
      <c r="G187" s="280">
        <v>285.24999999999989</v>
      </c>
      <c r="H187" s="280">
        <v>322.64999999999998</v>
      </c>
      <c r="I187" s="280">
        <v>331.1</v>
      </c>
      <c r="J187" s="280">
        <v>341.35</v>
      </c>
      <c r="K187" s="278">
        <v>320.85000000000002</v>
      </c>
      <c r="L187" s="278">
        <v>302.14999999999998</v>
      </c>
      <c r="M187" s="278">
        <v>0.45277000000000001</v>
      </c>
    </row>
    <row r="188" spans="1:13">
      <c r="A188" s="269">
        <v>178</v>
      </c>
      <c r="B188" s="278" t="s">
        <v>387</v>
      </c>
      <c r="C188" s="279">
        <v>250</v>
      </c>
      <c r="D188" s="280">
        <v>251.11666666666667</v>
      </c>
      <c r="E188" s="280">
        <v>245.38333333333333</v>
      </c>
      <c r="F188" s="280">
        <v>240.76666666666665</v>
      </c>
      <c r="G188" s="280">
        <v>235.0333333333333</v>
      </c>
      <c r="H188" s="280">
        <v>255.73333333333335</v>
      </c>
      <c r="I188" s="280">
        <v>261.4666666666667</v>
      </c>
      <c r="J188" s="280">
        <v>266.08333333333337</v>
      </c>
      <c r="K188" s="278">
        <v>256.85000000000002</v>
      </c>
      <c r="L188" s="278">
        <v>246.5</v>
      </c>
      <c r="M188" s="278">
        <v>3.8715600000000001</v>
      </c>
    </row>
    <row r="189" spans="1:13">
      <c r="A189" s="269">
        <v>179</v>
      </c>
      <c r="B189" s="278" t="s">
        <v>392</v>
      </c>
      <c r="C189" s="279">
        <v>562.04999999999995</v>
      </c>
      <c r="D189" s="280">
        <v>562.2833333333333</v>
      </c>
      <c r="E189" s="280">
        <v>559.86666666666656</v>
      </c>
      <c r="F189" s="280">
        <v>557.68333333333328</v>
      </c>
      <c r="G189" s="280">
        <v>555.26666666666654</v>
      </c>
      <c r="H189" s="280">
        <v>564.46666666666658</v>
      </c>
      <c r="I189" s="280">
        <v>566.88333333333333</v>
      </c>
      <c r="J189" s="280">
        <v>569.06666666666661</v>
      </c>
      <c r="K189" s="278">
        <v>564.70000000000005</v>
      </c>
      <c r="L189" s="278">
        <v>560.1</v>
      </c>
      <c r="M189" s="278">
        <v>3.3090000000000001E-2</v>
      </c>
    </row>
    <row r="190" spans="1:13">
      <c r="A190" s="269">
        <v>180</v>
      </c>
      <c r="B190" s="278" t="s">
        <v>400</v>
      </c>
      <c r="C190" s="279">
        <v>534.45000000000005</v>
      </c>
      <c r="D190" s="280">
        <v>536.4</v>
      </c>
      <c r="E190" s="280">
        <v>528.04999999999995</v>
      </c>
      <c r="F190" s="280">
        <v>521.65</v>
      </c>
      <c r="G190" s="280">
        <v>513.29999999999995</v>
      </c>
      <c r="H190" s="280">
        <v>542.79999999999995</v>
      </c>
      <c r="I190" s="280">
        <v>551.15000000000009</v>
      </c>
      <c r="J190" s="280">
        <v>557.54999999999995</v>
      </c>
      <c r="K190" s="278">
        <v>544.75</v>
      </c>
      <c r="L190" s="278">
        <v>530</v>
      </c>
      <c r="M190" s="278">
        <v>0.46209</v>
      </c>
    </row>
    <row r="191" spans="1:13">
      <c r="A191" s="269">
        <v>181</v>
      </c>
      <c r="B191" s="278" t="s">
        <v>394</v>
      </c>
      <c r="C191" s="279">
        <v>519.75</v>
      </c>
      <c r="D191" s="280">
        <v>520.23333333333335</v>
      </c>
      <c r="E191" s="280">
        <v>516.2166666666667</v>
      </c>
      <c r="F191" s="280">
        <v>512.68333333333339</v>
      </c>
      <c r="G191" s="280">
        <v>508.66666666666674</v>
      </c>
      <c r="H191" s="280">
        <v>523.76666666666665</v>
      </c>
      <c r="I191" s="280">
        <v>527.7833333333333</v>
      </c>
      <c r="J191" s="280">
        <v>531.31666666666661</v>
      </c>
      <c r="K191" s="278">
        <v>524.25</v>
      </c>
      <c r="L191" s="278">
        <v>516.70000000000005</v>
      </c>
      <c r="M191" s="278">
        <v>2.5430000000000001E-2</v>
      </c>
    </row>
    <row r="192" spans="1:13">
      <c r="A192" s="269">
        <v>182</v>
      </c>
      <c r="B192" s="278" t="s">
        <v>107</v>
      </c>
      <c r="C192" s="279">
        <v>465.85</v>
      </c>
      <c r="D192" s="280">
        <v>470.2</v>
      </c>
      <c r="E192" s="280">
        <v>456.75</v>
      </c>
      <c r="F192" s="280">
        <v>447.65000000000003</v>
      </c>
      <c r="G192" s="280">
        <v>434.20000000000005</v>
      </c>
      <c r="H192" s="280">
        <v>479.29999999999995</v>
      </c>
      <c r="I192" s="280">
        <v>492.74999999999989</v>
      </c>
      <c r="J192" s="280">
        <v>501.84999999999991</v>
      </c>
      <c r="K192" s="278">
        <v>483.65</v>
      </c>
      <c r="L192" s="278">
        <v>461.1</v>
      </c>
      <c r="M192" s="278">
        <v>39.934899999999999</v>
      </c>
    </row>
    <row r="193" spans="1:13">
      <c r="A193" s="269">
        <v>183</v>
      </c>
      <c r="B193" s="278" t="s">
        <v>109</v>
      </c>
      <c r="C193" s="279">
        <v>534.85</v>
      </c>
      <c r="D193" s="280">
        <v>531.91666666666663</v>
      </c>
      <c r="E193" s="280">
        <v>526.33333333333326</v>
      </c>
      <c r="F193" s="280">
        <v>517.81666666666661</v>
      </c>
      <c r="G193" s="280">
        <v>512.23333333333323</v>
      </c>
      <c r="H193" s="280">
        <v>540.43333333333328</v>
      </c>
      <c r="I193" s="280">
        <v>546.01666666666654</v>
      </c>
      <c r="J193" s="280">
        <v>554.5333333333333</v>
      </c>
      <c r="K193" s="278">
        <v>537.5</v>
      </c>
      <c r="L193" s="278">
        <v>523.4</v>
      </c>
      <c r="M193" s="278">
        <v>45.236849999999997</v>
      </c>
    </row>
    <row r="194" spans="1:13">
      <c r="A194" s="269">
        <v>184</v>
      </c>
      <c r="B194" s="278" t="s">
        <v>110</v>
      </c>
      <c r="C194" s="279">
        <v>1597.3</v>
      </c>
      <c r="D194" s="280">
        <v>1613.0333333333335</v>
      </c>
      <c r="E194" s="280">
        <v>1574.2666666666671</v>
      </c>
      <c r="F194" s="280">
        <v>1551.2333333333336</v>
      </c>
      <c r="G194" s="280">
        <v>1512.4666666666672</v>
      </c>
      <c r="H194" s="280">
        <v>1636.0666666666671</v>
      </c>
      <c r="I194" s="280">
        <v>1674.8333333333335</v>
      </c>
      <c r="J194" s="280">
        <v>1697.866666666667</v>
      </c>
      <c r="K194" s="278">
        <v>1651.8</v>
      </c>
      <c r="L194" s="278">
        <v>1590</v>
      </c>
      <c r="M194" s="278">
        <v>70.560919999999996</v>
      </c>
    </row>
    <row r="195" spans="1:13">
      <c r="A195" s="269">
        <v>185</v>
      </c>
      <c r="B195" s="278" t="s">
        <v>253</v>
      </c>
      <c r="C195" s="279">
        <v>2458.8000000000002</v>
      </c>
      <c r="D195" s="280">
        <v>2468.2666666666669</v>
      </c>
      <c r="E195" s="280">
        <v>2440.5333333333338</v>
      </c>
      <c r="F195" s="280">
        <v>2422.2666666666669</v>
      </c>
      <c r="G195" s="280">
        <v>2394.5333333333338</v>
      </c>
      <c r="H195" s="280">
        <v>2486.5333333333338</v>
      </c>
      <c r="I195" s="280">
        <v>2514.2666666666664</v>
      </c>
      <c r="J195" s="280">
        <v>2532.5333333333338</v>
      </c>
      <c r="K195" s="278">
        <v>2496</v>
      </c>
      <c r="L195" s="278">
        <v>2450</v>
      </c>
      <c r="M195" s="278">
        <v>1.5412600000000001</v>
      </c>
    </row>
    <row r="196" spans="1:13">
      <c r="A196" s="269">
        <v>186</v>
      </c>
      <c r="B196" s="278" t="s">
        <v>111</v>
      </c>
      <c r="C196" s="279">
        <v>859.55</v>
      </c>
      <c r="D196" s="280">
        <v>865.2833333333333</v>
      </c>
      <c r="E196" s="280">
        <v>846.56666666666661</v>
      </c>
      <c r="F196" s="280">
        <v>833.58333333333326</v>
      </c>
      <c r="G196" s="280">
        <v>814.86666666666656</v>
      </c>
      <c r="H196" s="280">
        <v>878.26666666666665</v>
      </c>
      <c r="I196" s="280">
        <v>896.98333333333335</v>
      </c>
      <c r="J196" s="280">
        <v>909.9666666666667</v>
      </c>
      <c r="K196" s="278">
        <v>884</v>
      </c>
      <c r="L196" s="278">
        <v>852.3</v>
      </c>
      <c r="M196" s="278">
        <v>242.39682999999999</v>
      </c>
    </row>
    <row r="197" spans="1:13">
      <c r="A197" s="269">
        <v>187</v>
      </c>
      <c r="B197" s="278" t="s">
        <v>254</v>
      </c>
      <c r="C197" s="279">
        <v>493.8</v>
      </c>
      <c r="D197" s="280">
        <v>490.11666666666662</v>
      </c>
      <c r="E197" s="280">
        <v>483.68333333333322</v>
      </c>
      <c r="F197" s="280">
        <v>473.56666666666661</v>
      </c>
      <c r="G197" s="280">
        <v>467.13333333333321</v>
      </c>
      <c r="H197" s="280">
        <v>500.23333333333323</v>
      </c>
      <c r="I197" s="280">
        <v>506.66666666666663</v>
      </c>
      <c r="J197" s="280">
        <v>516.7833333333333</v>
      </c>
      <c r="K197" s="278">
        <v>496.55</v>
      </c>
      <c r="L197" s="278">
        <v>480</v>
      </c>
      <c r="M197" s="278">
        <v>42.164239999999999</v>
      </c>
    </row>
    <row r="198" spans="1:13">
      <c r="A198" s="269">
        <v>188</v>
      </c>
      <c r="B198" s="278" t="s">
        <v>252</v>
      </c>
      <c r="C198" s="279">
        <v>745.9</v>
      </c>
      <c r="D198" s="280">
        <v>752.45000000000016</v>
      </c>
      <c r="E198" s="280">
        <v>733.90000000000032</v>
      </c>
      <c r="F198" s="280">
        <v>721.9000000000002</v>
      </c>
      <c r="G198" s="280">
        <v>703.35000000000036</v>
      </c>
      <c r="H198" s="280">
        <v>764.45000000000027</v>
      </c>
      <c r="I198" s="280">
        <v>783.00000000000023</v>
      </c>
      <c r="J198" s="280">
        <v>795.00000000000023</v>
      </c>
      <c r="K198" s="278">
        <v>771</v>
      </c>
      <c r="L198" s="278">
        <v>740.45</v>
      </c>
      <c r="M198" s="278">
        <v>1.32254</v>
      </c>
    </row>
    <row r="199" spans="1:13">
      <c r="A199" s="269">
        <v>189</v>
      </c>
      <c r="B199" s="278" t="s">
        <v>395</v>
      </c>
      <c r="C199" s="279">
        <v>150.5</v>
      </c>
      <c r="D199" s="280">
        <v>152.5</v>
      </c>
      <c r="E199" s="280">
        <v>147.5</v>
      </c>
      <c r="F199" s="280">
        <v>144.5</v>
      </c>
      <c r="G199" s="280">
        <v>139.5</v>
      </c>
      <c r="H199" s="280">
        <v>155.5</v>
      </c>
      <c r="I199" s="280">
        <v>160.5</v>
      </c>
      <c r="J199" s="280">
        <v>163.5</v>
      </c>
      <c r="K199" s="278">
        <v>157.5</v>
      </c>
      <c r="L199" s="278">
        <v>149.5</v>
      </c>
      <c r="M199" s="278">
        <v>3.0324800000000001</v>
      </c>
    </row>
    <row r="200" spans="1:13">
      <c r="A200" s="269">
        <v>190</v>
      </c>
      <c r="B200" s="278" t="s">
        <v>396</v>
      </c>
      <c r="C200" s="279">
        <v>231.95</v>
      </c>
      <c r="D200" s="280">
        <v>233.65</v>
      </c>
      <c r="E200" s="280">
        <v>229.3</v>
      </c>
      <c r="F200" s="280">
        <v>226.65</v>
      </c>
      <c r="G200" s="280">
        <v>222.3</v>
      </c>
      <c r="H200" s="280">
        <v>236.3</v>
      </c>
      <c r="I200" s="280">
        <v>240.64999999999998</v>
      </c>
      <c r="J200" s="280">
        <v>243.3</v>
      </c>
      <c r="K200" s="278">
        <v>238</v>
      </c>
      <c r="L200" s="278">
        <v>231</v>
      </c>
      <c r="M200" s="278">
        <v>0.13571</v>
      </c>
    </row>
    <row r="201" spans="1:13">
      <c r="A201" s="269">
        <v>191</v>
      </c>
      <c r="B201" s="278" t="s">
        <v>112</v>
      </c>
      <c r="C201" s="279">
        <v>2119.5</v>
      </c>
      <c r="D201" s="280">
        <v>2089.8333333333335</v>
      </c>
      <c r="E201" s="280">
        <v>2049.666666666667</v>
      </c>
      <c r="F201" s="280">
        <v>1979.8333333333335</v>
      </c>
      <c r="G201" s="280">
        <v>1939.666666666667</v>
      </c>
      <c r="H201" s="280">
        <v>2159.666666666667</v>
      </c>
      <c r="I201" s="280">
        <v>2199.8333333333339</v>
      </c>
      <c r="J201" s="280">
        <v>2269.666666666667</v>
      </c>
      <c r="K201" s="278">
        <v>2130</v>
      </c>
      <c r="L201" s="278">
        <v>2020</v>
      </c>
      <c r="M201" s="278">
        <v>26.366980000000002</v>
      </c>
    </row>
    <row r="202" spans="1:13">
      <c r="A202" s="269">
        <v>192</v>
      </c>
      <c r="B202" s="278" t="s">
        <v>113</v>
      </c>
      <c r="C202" s="279">
        <v>239</v>
      </c>
      <c r="D202" s="280">
        <v>239.88333333333333</v>
      </c>
      <c r="E202" s="280">
        <v>235.31666666666666</v>
      </c>
      <c r="F202" s="280">
        <v>231.63333333333333</v>
      </c>
      <c r="G202" s="280">
        <v>227.06666666666666</v>
      </c>
      <c r="H202" s="280">
        <v>243.56666666666666</v>
      </c>
      <c r="I202" s="280">
        <v>248.13333333333333</v>
      </c>
      <c r="J202" s="280">
        <v>251.81666666666666</v>
      </c>
      <c r="K202" s="278">
        <v>244.45</v>
      </c>
      <c r="L202" s="278">
        <v>236.2</v>
      </c>
      <c r="M202" s="278">
        <v>4.35419</v>
      </c>
    </row>
    <row r="203" spans="1:13">
      <c r="A203" s="269">
        <v>193</v>
      </c>
      <c r="B203" s="278" t="s">
        <v>397</v>
      </c>
      <c r="C203" s="279">
        <v>8.9499999999999993</v>
      </c>
      <c r="D203" s="280">
        <v>9.0666666666666647</v>
      </c>
      <c r="E203" s="280">
        <v>8.7833333333333297</v>
      </c>
      <c r="F203" s="280">
        <v>8.6166666666666654</v>
      </c>
      <c r="G203" s="280">
        <v>8.3333333333333304</v>
      </c>
      <c r="H203" s="280">
        <v>9.233333333333329</v>
      </c>
      <c r="I203" s="280">
        <v>9.5166666666666639</v>
      </c>
      <c r="J203" s="280">
        <v>9.6833333333333282</v>
      </c>
      <c r="K203" s="278">
        <v>9.35</v>
      </c>
      <c r="L203" s="278">
        <v>8.9</v>
      </c>
      <c r="M203" s="278">
        <v>11.1694</v>
      </c>
    </row>
    <row r="204" spans="1:13">
      <c r="A204" s="269">
        <v>194</v>
      </c>
      <c r="B204" s="278" t="s">
        <v>399</v>
      </c>
      <c r="C204" s="279">
        <v>45.95</v>
      </c>
      <c r="D204" s="280">
        <v>45.949999999999996</v>
      </c>
      <c r="E204" s="280">
        <v>44.999999999999993</v>
      </c>
      <c r="F204" s="280">
        <v>44.05</v>
      </c>
      <c r="G204" s="280">
        <v>43.099999999999994</v>
      </c>
      <c r="H204" s="280">
        <v>46.899999999999991</v>
      </c>
      <c r="I204" s="280">
        <v>47.849999999999994</v>
      </c>
      <c r="J204" s="280">
        <v>48.79999999999999</v>
      </c>
      <c r="K204" s="278">
        <v>46.9</v>
      </c>
      <c r="L204" s="278">
        <v>45</v>
      </c>
      <c r="M204" s="278">
        <v>1.09907</v>
      </c>
    </row>
    <row r="205" spans="1:13">
      <c r="A205" s="269">
        <v>195</v>
      </c>
      <c r="B205" s="278" t="s">
        <v>115</v>
      </c>
      <c r="C205" s="279">
        <v>129.5</v>
      </c>
      <c r="D205" s="280">
        <v>126.96666666666665</v>
      </c>
      <c r="E205" s="280">
        <v>123.18333333333331</v>
      </c>
      <c r="F205" s="280">
        <v>116.86666666666666</v>
      </c>
      <c r="G205" s="280">
        <v>113.08333333333331</v>
      </c>
      <c r="H205" s="280">
        <v>133.2833333333333</v>
      </c>
      <c r="I205" s="280">
        <v>137.06666666666663</v>
      </c>
      <c r="J205" s="280">
        <v>143.3833333333333</v>
      </c>
      <c r="K205" s="278">
        <v>130.75</v>
      </c>
      <c r="L205" s="278">
        <v>120.65</v>
      </c>
      <c r="M205" s="278">
        <v>343.25677999999999</v>
      </c>
    </row>
    <row r="206" spans="1:13">
      <c r="A206" s="269">
        <v>196</v>
      </c>
      <c r="B206" s="278" t="s">
        <v>401</v>
      </c>
      <c r="C206" s="279">
        <v>25.4</v>
      </c>
      <c r="D206" s="280">
        <v>25.55</v>
      </c>
      <c r="E206" s="280">
        <v>25</v>
      </c>
      <c r="F206" s="280">
        <v>24.599999999999998</v>
      </c>
      <c r="G206" s="280">
        <v>24.049999999999997</v>
      </c>
      <c r="H206" s="280">
        <v>25.950000000000003</v>
      </c>
      <c r="I206" s="280">
        <v>26.500000000000007</v>
      </c>
      <c r="J206" s="280">
        <v>26.900000000000006</v>
      </c>
      <c r="K206" s="278">
        <v>26.1</v>
      </c>
      <c r="L206" s="278">
        <v>25.15</v>
      </c>
      <c r="M206" s="278">
        <v>3.5262099999999998</v>
      </c>
    </row>
    <row r="207" spans="1:13">
      <c r="A207" s="269">
        <v>197</v>
      </c>
      <c r="B207" s="278" t="s">
        <v>116</v>
      </c>
      <c r="C207" s="279">
        <v>180.75</v>
      </c>
      <c r="D207" s="280">
        <v>179.25</v>
      </c>
      <c r="E207" s="280">
        <v>176.6</v>
      </c>
      <c r="F207" s="280">
        <v>172.45</v>
      </c>
      <c r="G207" s="280">
        <v>169.79999999999998</v>
      </c>
      <c r="H207" s="280">
        <v>183.4</v>
      </c>
      <c r="I207" s="280">
        <v>186.04999999999998</v>
      </c>
      <c r="J207" s="280">
        <v>190.20000000000002</v>
      </c>
      <c r="K207" s="278">
        <v>181.9</v>
      </c>
      <c r="L207" s="278">
        <v>175.1</v>
      </c>
      <c r="M207" s="278">
        <v>56.100850000000001</v>
      </c>
    </row>
    <row r="208" spans="1:13">
      <c r="A208" s="269">
        <v>198</v>
      </c>
      <c r="B208" s="278" t="s">
        <v>117</v>
      </c>
      <c r="C208" s="279">
        <v>1970.9</v>
      </c>
      <c r="D208" s="280">
        <v>1976.5</v>
      </c>
      <c r="E208" s="280">
        <v>1949.6</v>
      </c>
      <c r="F208" s="280">
        <v>1928.3</v>
      </c>
      <c r="G208" s="280">
        <v>1901.3999999999999</v>
      </c>
      <c r="H208" s="280">
        <v>1997.8</v>
      </c>
      <c r="I208" s="280">
        <v>2024.7</v>
      </c>
      <c r="J208" s="280">
        <v>2046</v>
      </c>
      <c r="K208" s="278">
        <v>2003.4</v>
      </c>
      <c r="L208" s="278">
        <v>1955.2</v>
      </c>
      <c r="M208" s="278">
        <v>42.617379999999997</v>
      </c>
    </row>
    <row r="209" spans="1:13">
      <c r="A209" s="269">
        <v>199</v>
      </c>
      <c r="B209" s="278" t="s">
        <v>255</v>
      </c>
      <c r="C209" s="279">
        <v>169.3</v>
      </c>
      <c r="D209" s="280">
        <v>170.29999999999998</v>
      </c>
      <c r="E209" s="280">
        <v>166.09999999999997</v>
      </c>
      <c r="F209" s="280">
        <v>162.89999999999998</v>
      </c>
      <c r="G209" s="280">
        <v>158.69999999999996</v>
      </c>
      <c r="H209" s="280">
        <v>173.49999999999997</v>
      </c>
      <c r="I209" s="280">
        <v>177.69999999999996</v>
      </c>
      <c r="J209" s="280">
        <v>180.89999999999998</v>
      </c>
      <c r="K209" s="278">
        <v>174.5</v>
      </c>
      <c r="L209" s="278">
        <v>167.1</v>
      </c>
      <c r="M209" s="278">
        <v>15.47592</v>
      </c>
    </row>
    <row r="210" spans="1:13">
      <c r="A210" s="269">
        <v>200</v>
      </c>
      <c r="B210" s="278" t="s">
        <v>402</v>
      </c>
      <c r="C210" s="279">
        <v>26703</v>
      </c>
      <c r="D210" s="280">
        <v>26844.316666666666</v>
      </c>
      <c r="E210" s="280">
        <v>26508.683333333331</v>
      </c>
      <c r="F210" s="280">
        <v>26314.366666666665</v>
      </c>
      <c r="G210" s="280">
        <v>25978.73333333333</v>
      </c>
      <c r="H210" s="280">
        <v>27038.633333333331</v>
      </c>
      <c r="I210" s="280">
        <v>27374.266666666663</v>
      </c>
      <c r="J210" s="280">
        <v>27568.583333333332</v>
      </c>
      <c r="K210" s="278">
        <v>27179.95</v>
      </c>
      <c r="L210" s="278">
        <v>26650</v>
      </c>
      <c r="M210" s="278">
        <v>7.2520000000000001E-2</v>
      </c>
    </row>
    <row r="211" spans="1:13">
      <c r="A211" s="269">
        <v>201</v>
      </c>
      <c r="B211" s="278" t="s">
        <v>398</v>
      </c>
      <c r="C211" s="279">
        <v>46.45</v>
      </c>
      <c r="D211" s="280">
        <v>45.783333333333331</v>
      </c>
      <c r="E211" s="280">
        <v>44.566666666666663</v>
      </c>
      <c r="F211" s="280">
        <v>42.68333333333333</v>
      </c>
      <c r="G211" s="280">
        <v>41.466666666666661</v>
      </c>
      <c r="H211" s="280">
        <v>47.666666666666664</v>
      </c>
      <c r="I211" s="280">
        <v>48.883333333333333</v>
      </c>
      <c r="J211" s="280">
        <v>50.766666666666666</v>
      </c>
      <c r="K211" s="278">
        <v>47</v>
      </c>
      <c r="L211" s="278">
        <v>43.9</v>
      </c>
      <c r="M211" s="278">
        <v>6.5915900000000001</v>
      </c>
    </row>
    <row r="212" spans="1:13">
      <c r="A212" s="269">
        <v>202</v>
      </c>
      <c r="B212" s="278" t="s">
        <v>256</v>
      </c>
      <c r="C212" s="279">
        <v>22.5</v>
      </c>
      <c r="D212" s="280">
        <v>22.649999999999995</v>
      </c>
      <c r="E212" s="280">
        <v>22.249999999999989</v>
      </c>
      <c r="F212" s="280">
        <v>21.999999999999993</v>
      </c>
      <c r="G212" s="280">
        <v>21.599999999999987</v>
      </c>
      <c r="H212" s="280">
        <v>22.899999999999991</v>
      </c>
      <c r="I212" s="280">
        <v>23.299999999999997</v>
      </c>
      <c r="J212" s="280">
        <v>23.549999999999994</v>
      </c>
      <c r="K212" s="278">
        <v>23.05</v>
      </c>
      <c r="L212" s="278">
        <v>22.4</v>
      </c>
      <c r="M212" s="278">
        <v>7.6411899999999999</v>
      </c>
    </row>
    <row r="213" spans="1:13">
      <c r="A213" s="269">
        <v>203</v>
      </c>
      <c r="B213" s="278" t="s">
        <v>416</v>
      </c>
      <c r="C213" s="279">
        <v>40.549999999999997</v>
      </c>
      <c r="D213" s="280">
        <v>40.783333333333331</v>
      </c>
      <c r="E213" s="280">
        <v>39.86666666666666</v>
      </c>
      <c r="F213" s="280">
        <v>39.18333333333333</v>
      </c>
      <c r="G213" s="280">
        <v>38.266666666666659</v>
      </c>
      <c r="H213" s="280">
        <v>41.466666666666661</v>
      </c>
      <c r="I213" s="280">
        <v>42.383333333333333</v>
      </c>
      <c r="J213" s="280">
        <v>43.066666666666663</v>
      </c>
      <c r="K213" s="278">
        <v>41.7</v>
      </c>
      <c r="L213" s="278">
        <v>40.1</v>
      </c>
      <c r="M213" s="278">
        <v>5.3395200000000003</v>
      </c>
    </row>
    <row r="214" spans="1:13">
      <c r="A214" s="269">
        <v>204</v>
      </c>
      <c r="B214" s="278" t="s">
        <v>118</v>
      </c>
      <c r="C214" s="279">
        <v>121.8</v>
      </c>
      <c r="D214" s="280">
        <v>122.96666666666665</v>
      </c>
      <c r="E214" s="280">
        <v>119.2833333333333</v>
      </c>
      <c r="F214" s="280">
        <v>116.76666666666665</v>
      </c>
      <c r="G214" s="280">
        <v>113.0833333333333</v>
      </c>
      <c r="H214" s="280">
        <v>125.48333333333331</v>
      </c>
      <c r="I214" s="280">
        <v>129.16666666666669</v>
      </c>
      <c r="J214" s="280">
        <v>131.68333333333331</v>
      </c>
      <c r="K214" s="278">
        <v>126.65</v>
      </c>
      <c r="L214" s="278">
        <v>120.45</v>
      </c>
      <c r="M214" s="278">
        <v>123.15998999999999</v>
      </c>
    </row>
    <row r="215" spans="1:13">
      <c r="A215" s="269">
        <v>205</v>
      </c>
      <c r="B215" s="278" t="s">
        <v>415</v>
      </c>
      <c r="C215" s="279">
        <v>33.950000000000003</v>
      </c>
      <c r="D215" s="280">
        <v>33.866666666666667</v>
      </c>
      <c r="E215" s="280">
        <v>33.333333333333336</v>
      </c>
      <c r="F215" s="280">
        <v>32.716666666666669</v>
      </c>
      <c r="G215" s="280">
        <v>32.183333333333337</v>
      </c>
      <c r="H215" s="280">
        <v>34.483333333333334</v>
      </c>
      <c r="I215" s="280">
        <v>35.016666666666666</v>
      </c>
      <c r="J215" s="280">
        <v>35.633333333333333</v>
      </c>
      <c r="K215" s="278">
        <v>34.4</v>
      </c>
      <c r="L215" s="278">
        <v>33.25</v>
      </c>
      <c r="M215" s="278">
        <v>1.1918</v>
      </c>
    </row>
    <row r="216" spans="1:13">
      <c r="A216" s="269">
        <v>206</v>
      </c>
      <c r="B216" s="278" t="s">
        <v>259</v>
      </c>
      <c r="C216" s="279">
        <v>73.349999999999994</v>
      </c>
      <c r="D216" s="280">
        <v>74.716666666666669</v>
      </c>
      <c r="E216" s="280">
        <v>71.983333333333334</v>
      </c>
      <c r="F216" s="280">
        <v>70.61666666666666</v>
      </c>
      <c r="G216" s="280">
        <v>67.883333333333326</v>
      </c>
      <c r="H216" s="280">
        <v>76.083333333333343</v>
      </c>
      <c r="I216" s="280">
        <v>78.816666666666691</v>
      </c>
      <c r="J216" s="280">
        <v>80.183333333333351</v>
      </c>
      <c r="K216" s="278">
        <v>77.45</v>
      </c>
      <c r="L216" s="278">
        <v>73.349999999999994</v>
      </c>
      <c r="M216" s="278">
        <v>8.9920299999999997</v>
      </c>
    </row>
    <row r="217" spans="1:13">
      <c r="A217" s="269">
        <v>207</v>
      </c>
      <c r="B217" s="278" t="s">
        <v>119</v>
      </c>
      <c r="C217" s="279">
        <v>304.39999999999998</v>
      </c>
      <c r="D217" s="280">
        <v>306.40000000000003</v>
      </c>
      <c r="E217" s="280">
        <v>300.00000000000006</v>
      </c>
      <c r="F217" s="280">
        <v>295.60000000000002</v>
      </c>
      <c r="G217" s="280">
        <v>289.20000000000005</v>
      </c>
      <c r="H217" s="280">
        <v>310.80000000000007</v>
      </c>
      <c r="I217" s="280">
        <v>317.20000000000005</v>
      </c>
      <c r="J217" s="280">
        <v>321.60000000000008</v>
      </c>
      <c r="K217" s="278">
        <v>312.8</v>
      </c>
      <c r="L217" s="278">
        <v>302</v>
      </c>
      <c r="M217" s="278">
        <v>430.76017000000002</v>
      </c>
    </row>
    <row r="218" spans="1:13">
      <c r="A218" s="269">
        <v>208</v>
      </c>
      <c r="B218" s="278" t="s">
        <v>257</v>
      </c>
      <c r="C218" s="279">
        <v>1249.3499999999999</v>
      </c>
      <c r="D218" s="280">
        <v>1253.2333333333333</v>
      </c>
      <c r="E218" s="280">
        <v>1226.6666666666667</v>
      </c>
      <c r="F218" s="280">
        <v>1203.9833333333333</v>
      </c>
      <c r="G218" s="280">
        <v>1177.4166666666667</v>
      </c>
      <c r="H218" s="280">
        <v>1275.9166666666667</v>
      </c>
      <c r="I218" s="280">
        <v>1302.4833333333333</v>
      </c>
      <c r="J218" s="280">
        <v>1325.1666666666667</v>
      </c>
      <c r="K218" s="278">
        <v>1279.8</v>
      </c>
      <c r="L218" s="278">
        <v>1230.55</v>
      </c>
      <c r="M218" s="278">
        <v>5.5907999999999998</v>
      </c>
    </row>
    <row r="219" spans="1:13">
      <c r="A219" s="269">
        <v>209</v>
      </c>
      <c r="B219" s="278" t="s">
        <v>120</v>
      </c>
      <c r="C219" s="279">
        <v>362.25</v>
      </c>
      <c r="D219" s="280">
        <v>364.38333333333338</v>
      </c>
      <c r="E219" s="280">
        <v>352.76666666666677</v>
      </c>
      <c r="F219" s="280">
        <v>343.28333333333336</v>
      </c>
      <c r="G219" s="280">
        <v>331.66666666666674</v>
      </c>
      <c r="H219" s="280">
        <v>373.86666666666679</v>
      </c>
      <c r="I219" s="280">
        <v>385.48333333333346</v>
      </c>
      <c r="J219" s="280">
        <v>394.96666666666681</v>
      </c>
      <c r="K219" s="278">
        <v>376</v>
      </c>
      <c r="L219" s="278">
        <v>354.9</v>
      </c>
      <c r="M219" s="278">
        <v>45.00253</v>
      </c>
    </row>
    <row r="220" spans="1:13">
      <c r="A220" s="269">
        <v>210</v>
      </c>
      <c r="B220" s="278" t="s">
        <v>404</v>
      </c>
      <c r="C220" s="279">
        <v>2583.0500000000002</v>
      </c>
      <c r="D220" s="280">
        <v>2573.2666666666669</v>
      </c>
      <c r="E220" s="280">
        <v>2540.7833333333338</v>
      </c>
      <c r="F220" s="280">
        <v>2498.5166666666669</v>
      </c>
      <c r="G220" s="280">
        <v>2466.0333333333338</v>
      </c>
      <c r="H220" s="280">
        <v>2615.5333333333338</v>
      </c>
      <c r="I220" s="280">
        <v>2648.0166666666664</v>
      </c>
      <c r="J220" s="280">
        <v>2690.2833333333338</v>
      </c>
      <c r="K220" s="278">
        <v>2605.75</v>
      </c>
      <c r="L220" s="278">
        <v>2531</v>
      </c>
      <c r="M220" s="278">
        <v>6.4000000000000003E-3</v>
      </c>
    </row>
    <row r="221" spans="1:13">
      <c r="A221" s="269">
        <v>211</v>
      </c>
      <c r="B221" s="278" t="s">
        <v>258</v>
      </c>
      <c r="C221" s="279">
        <v>19.55</v>
      </c>
      <c r="D221" s="280">
        <v>19.666666666666668</v>
      </c>
      <c r="E221" s="280">
        <v>19.183333333333337</v>
      </c>
      <c r="F221" s="280">
        <v>18.81666666666667</v>
      </c>
      <c r="G221" s="280">
        <v>18.333333333333339</v>
      </c>
      <c r="H221" s="280">
        <v>20.033333333333335</v>
      </c>
      <c r="I221" s="280">
        <v>20.516666666666662</v>
      </c>
      <c r="J221" s="280">
        <v>20.883333333333333</v>
      </c>
      <c r="K221" s="278">
        <v>20.149999999999999</v>
      </c>
      <c r="L221" s="278">
        <v>19.3</v>
      </c>
      <c r="M221" s="278">
        <v>10.98382</v>
      </c>
    </row>
    <row r="222" spans="1:13">
      <c r="A222" s="269">
        <v>212</v>
      </c>
      <c r="B222" s="278" t="s">
        <v>121</v>
      </c>
      <c r="C222" s="279">
        <v>5.55</v>
      </c>
      <c r="D222" s="280">
        <v>5.583333333333333</v>
      </c>
      <c r="E222" s="280">
        <v>5.3166666666666664</v>
      </c>
      <c r="F222" s="280">
        <v>5.083333333333333</v>
      </c>
      <c r="G222" s="280">
        <v>4.8166666666666664</v>
      </c>
      <c r="H222" s="280">
        <v>5.8166666666666664</v>
      </c>
      <c r="I222" s="280">
        <v>6.0833333333333339</v>
      </c>
      <c r="J222" s="280">
        <v>6.3166666666666664</v>
      </c>
      <c r="K222" s="278">
        <v>5.85</v>
      </c>
      <c r="L222" s="278">
        <v>5.35</v>
      </c>
      <c r="M222" s="278">
        <v>4005.3742000000002</v>
      </c>
    </row>
    <row r="223" spans="1:13">
      <c r="A223" s="269">
        <v>213</v>
      </c>
      <c r="B223" s="278" t="s">
        <v>405</v>
      </c>
      <c r="C223" s="279">
        <v>13.5</v>
      </c>
      <c r="D223" s="280">
        <v>13.533333333333331</v>
      </c>
      <c r="E223" s="280">
        <v>13.416666666666663</v>
      </c>
      <c r="F223" s="280">
        <v>13.33333333333333</v>
      </c>
      <c r="G223" s="280">
        <v>13.216666666666661</v>
      </c>
      <c r="H223" s="280">
        <v>13.616666666666664</v>
      </c>
      <c r="I223" s="280">
        <v>13.733333333333331</v>
      </c>
      <c r="J223" s="280">
        <v>13.816666666666665</v>
      </c>
      <c r="K223" s="278">
        <v>13.65</v>
      </c>
      <c r="L223" s="278">
        <v>13.45</v>
      </c>
      <c r="M223" s="278">
        <v>15.988189999999999</v>
      </c>
    </row>
    <row r="224" spans="1:13">
      <c r="A224" s="269">
        <v>214</v>
      </c>
      <c r="B224" s="278" t="s">
        <v>122</v>
      </c>
      <c r="C224" s="279">
        <v>18.850000000000001</v>
      </c>
      <c r="D224" s="280">
        <v>19.099999999999998</v>
      </c>
      <c r="E224" s="280">
        <v>18.549999999999997</v>
      </c>
      <c r="F224" s="280">
        <v>18.25</v>
      </c>
      <c r="G224" s="280">
        <v>17.7</v>
      </c>
      <c r="H224" s="280">
        <v>19.399999999999995</v>
      </c>
      <c r="I224" s="280">
        <v>19.95</v>
      </c>
      <c r="J224" s="280">
        <v>20.249999999999993</v>
      </c>
      <c r="K224" s="278">
        <v>19.649999999999999</v>
      </c>
      <c r="L224" s="278">
        <v>18.8</v>
      </c>
      <c r="M224" s="278">
        <v>327.82569999999998</v>
      </c>
    </row>
    <row r="225" spans="1:13">
      <c r="A225" s="269">
        <v>215</v>
      </c>
      <c r="B225" s="278" t="s">
        <v>417</v>
      </c>
      <c r="C225" s="279">
        <v>164</v>
      </c>
      <c r="D225" s="280">
        <v>164.48333333333332</v>
      </c>
      <c r="E225" s="280">
        <v>162.56666666666663</v>
      </c>
      <c r="F225" s="280">
        <v>161.13333333333333</v>
      </c>
      <c r="G225" s="280">
        <v>159.21666666666664</v>
      </c>
      <c r="H225" s="280">
        <v>165.91666666666663</v>
      </c>
      <c r="I225" s="280">
        <v>167.83333333333331</v>
      </c>
      <c r="J225" s="280">
        <v>169.26666666666662</v>
      </c>
      <c r="K225" s="278">
        <v>166.4</v>
      </c>
      <c r="L225" s="278">
        <v>163.05000000000001</v>
      </c>
      <c r="M225" s="278">
        <v>16.284780000000001</v>
      </c>
    </row>
    <row r="226" spans="1:13">
      <c r="A226" s="269">
        <v>216</v>
      </c>
      <c r="B226" s="278" t="s">
        <v>406</v>
      </c>
      <c r="C226" s="279">
        <v>375.45</v>
      </c>
      <c r="D226" s="280">
        <v>376.5333333333333</v>
      </c>
      <c r="E226" s="280">
        <v>364.06666666666661</v>
      </c>
      <c r="F226" s="280">
        <v>352.68333333333328</v>
      </c>
      <c r="G226" s="280">
        <v>340.21666666666658</v>
      </c>
      <c r="H226" s="280">
        <v>387.91666666666663</v>
      </c>
      <c r="I226" s="280">
        <v>400.38333333333333</v>
      </c>
      <c r="J226" s="280">
        <v>411.76666666666665</v>
      </c>
      <c r="K226" s="278">
        <v>389</v>
      </c>
      <c r="L226" s="278">
        <v>365.15</v>
      </c>
      <c r="M226" s="278">
        <v>0.69552999999999998</v>
      </c>
    </row>
    <row r="227" spans="1:13">
      <c r="A227" s="269">
        <v>217</v>
      </c>
      <c r="B227" s="278" t="s">
        <v>407</v>
      </c>
      <c r="C227" s="279">
        <v>4</v>
      </c>
      <c r="D227" s="280">
        <v>4</v>
      </c>
      <c r="E227" s="280">
        <v>3.9000000000000004</v>
      </c>
      <c r="F227" s="280">
        <v>3.8000000000000003</v>
      </c>
      <c r="G227" s="280">
        <v>3.7000000000000006</v>
      </c>
      <c r="H227" s="280">
        <v>4.0999999999999996</v>
      </c>
      <c r="I227" s="280">
        <v>4.1999999999999993</v>
      </c>
      <c r="J227" s="280">
        <v>4.3</v>
      </c>
      <c r="K227" s="278">
        <v>4.0999999999999996</v>
      </c>
      <c r="L227" s="278">
        <v>3.9</v>
      </c>
      <c r="M227" s="278">
        <v>19.01332</v>
      </c>
    </row>
    <row r="228" spans="1:13">
      <c r="A228" s="269">
        <v>218</v>
      </c>
      <c r="B228" s="278" t="s">
        <v>123</v>
      </c>
      <c r="C228" s="279">
        <v>450.8</v>
      </c>
      <c r="D228" s="280">
        <v>454.56666666666666</v>
      </c>
      <c r="E228" s="280">
        <v>444.58333333333331</v>
      </c>
      <c r="F228" s="280">
        <v>438.36666666666667</v>
      </c>
      <c r="G228" s="280">
        <v>428.38333333333333</v>
      </c>
      <c r="H228" s="280">
        <v>460.7833333333333</v>
      </c>
      <c r="I228" s="280">
        <v>470.76666666666665</v>
      </c>
      <c r="J228" s="280">
        <v>476.98333333333329</v>
      </c>
      <c r="K228" s="278">
        <v>464.55</v>
      </c>
      <c r="L228" s="278">
        <v>448.35</v>
      </c>
      <c r="M228" s="278">
        <v>21.979949999999999</v>
      </c>
    </row>
    <row r="229" spans="1:13">
      <c r="A229" s="269">
        <v>219</v>
      </c>
      <c r="B229" s="278" t="s">
        <v>408</v>
      </c>
      <c r="C229" s="279">
        <v>65.349999999999994</v>
      </c>
      <c r="D229" s="280">
        <v>66.666666666666657</v>
      </c>
      <c r="E229" s="280">
        <v>63.533333333333317</v>
      </c>
      <c r="F229" s="280">
        <v>61.716666666666654</v>
      </c>
      <c r="G229" s="280">
        <v>58.583333333333314</v>
      </c>
      <c r="H229" s="280">
        <v>68.48333333333332</v>
      </c>
      <c r="I229" s="280">
        <v>71.616666666666646</v>
      </c>
      <c r="J229" s="280">
        <v>73.433333333333323</v>
      </c>
      <c r="K229" s="278">
        <v>69.8</v>
      </c>
      <c r="L229" s="278">
        <v>64.849999999999994</v>
      </c>
      <c r="M229" s="278">
        <v>1.0305500000000001</v>
      </c>
    </row>
    <row r="230" spans="1:13">
      <c r="A230" s="269">
        <v>220</v>
      </c>
      <c r="B230" s="278" t="s">
        <v>261</v>
      </c>
      <c r="C230" s="279">
        <v>69.45</v>
      </c>
      <c r="D230" s="280">
        <v>68.250000000000014</v>
      </c>
      <c r="E230" s="280">
        <v>65.850000000000023</v>
      </c>
      <c r="F230" s="280">
        <v>62.250000000000014</v>
      </c>
      <c r="G230" s="280">
        <v>59.850000000000023</v>
      </c>
      <c r="H230" s="280">
        <v>71.850000000000023</v>
      </c>
      <c r="I230" s="280">
        <v>74.250000000000028</v>
      </c>
      <c r="J230" s="280">
        <v>77.850000000000023</v>
      </c>
      <c r="K230" s="278">
        <v>70.650000000000006</v>
      </c>
      <c r="L230" s="278">
        <v>64.650000000000006</v>
      </c>
      <c r="M230" s="278">
        <v>31.073360000000001</v>
      </c>
    </row>
    <row r="231" spans="1:13">
      <c r="A231" s="269">
        <v>221</v>
      </c>
      <c r="B231" s="278" t="s">
        <v>413</v>
      </c>
      <c r="C231" s="279">
        <v>126.6</v>
      </c>
      <c r="D231" s="280">
        <v>124.58333333333333</v>
      </c>
      <c r="E231" s="280">
        <v>120.66666666666666</v>
      </c>
      <c r="F231" s="280">
        <v>114.73333333333333</v>
      </c>
      <c r="G231" s="280">
        <v>110.81666666666666</v>
      </c>
      <c r="H231" s="280">
        <v>130.51666666666665</v>
      </c>
      <c r="I231" s="280">
        <v>134.43333333333331</v>
      </c>
      <c r="J231" s="280">
        <v>140.36666666666665</v>
      </c>
      <c r="K231" s="278">
        <v>128.5</v>
      </c>
      <c r="L231" s="278">
        <v>118.65</v>
      </c>
      <c r="M231" s="278">
        <v>147.95509000000001</v>
      </c>
    </row>
    <row r="232" spans="1:13">
      <c r="A232" s="269">
        <v>222</v>
      </c>
      <c r="B232" s="278" t="s">
        <v>1617</v>
      </c>
      <c r="C232" s="279">
        <v>2506.35</v>
      </c>
      <c r="D232" s="280">
        <v>2483.5833333333335</v>
      </c>
      <c r="E232" s="280">
        <v>2422.7666666666669</v>
      </c>
      <c r="F232" s="280">
        <v>2339.1833333333334</v>
      </c>
      <c r="G232" s="280">
        <v>2278.3666666666668</v>
      </c>
      <c r="H232" s="280">
        <v>2567.166666666667</v>
      </c>
      <c r="I232" s="280">
        <v>2627.9833333333336</v>
      </c>
      <c r="J232" s="280">
        <v>2711.5666666666671</v>
      </c>
      <c r="K232" s="278">
        <v>2544.4</v>
      </c>
      <c r="L232" s="278">
        <v>2400</v>
      </c>
      <c r="M232" s="278">
        <v>1.7134400000000001</v>
      </c>
    </row>
    <row r="233" spans="1:13">
      <c r="A233" s="269">
        <v>223</v>
      </c>
      <c r="B233" s="278" t="s">
        <v>260</v>
      </c>
      <c r="C233" s="279">
        <v>45.05</v>
      </c>
      <c r="D233" s="280">
        <v>45.566666666666663</v>
      </c>
      <c r="E233" s="280">
        <v>44.233333333333327</v>
      </c>
      <c r="F233" s="280">
        <v>43.416666666666664</v>
      </c>
      <c r="G233" s="280">
        <v>42.083333333333329</v>
      </c>
      <c r="H233" s="280">
        <v>46.383333333333326</v>
      </c>
      <c r="I233" s="280">
        <v>47.716666666666669</v>
      </c>
      <c r="J233" s="280">
        <v>48.533333333333324</v>
      </c>
      <c r="K233" s="278">
        <v>46.9</v>
      </c>
      <c r="L233" s="278">
        <v>44.75</v>
      </c>
      <c r="M233" s="278">
        <v>13.37973</v>
      </c>
    </row>
    <row r="234" spans="1:13">
      <c r="A234" s="269">
        <v>224</v>
      </c>
      <c r="B234" s="278" t="s">
        <v>124</v>
      </c>
      <c r="C234" s="279">
        <v>978.8</v>
      </c>
      <c r="D234" s="280">
        <v>991.98333333333323</v>
      </c>
      <c r="E234" s="280">
        <v>954.11666666666656</v>
      </c>
      <c r="F234" s="280">
        <v>929.43333333333328</v>
      </c>
      <c r="G234" s="280">
        <v>891.56666666666661</v>
      </c>
      <c r="H234" s="280">
        <v>1016.6666666666665</v>
      </c>
      <c r="I234" s="280">
        <v>1054.5333333333331</v>
      </c>
      <c r="J234" s="280">
        <v>1079.2166666666665</v>
      </c>
      <c r="K234" s="278">
        <v>1029.8499999999999</v>
      </c>
      <c r="L234" s="278">
        <v>967.3</v>
      </c>
      <c r="M234" s="278">
        <v>146.44737000000001</v>
      </c>
    </row>
    <row r="235" spans="1:13">
      <c r="A235" s="269">
        <v>225</v>
      </c>
      <c r="B235" s="278" t="s">
        <v>419</v>
      </c>
      <c r="C235" s="279">
        <v>277.85000000000002</v>
      </c>
      <c r="D235" s="280">
        <v>277.83333333333331</v>
      </c>
      <c r="E235" s="280">
        <v>277.41666666666663</v>
      </c>
      <c r="F235" s="280">
        <v>276.98333333333329</v>
      </c>
      <c r="G235" s="280">
        <v>276.56666666666661</v>
      </c>
      <c r="H235" s="280">
        <v>278.26666666666665</v>
      </c>
      <c r="I235" s="280">
        <v>278.68333333333328</v>
      </c>
      <c r="J235" s="280">
        <v>279.11666666666667</v>
      </c>
      <c r="K235" s="278">
        <v>278.25</v>
      </c>
      <c r="L235" s="278">
        <v>277.39999999999998</v>
      </c>
      <c r="M235" s="278">
        <v>0.45029999999999998</v>
      </c>
    </row>
    <row r="236" spans="1:13">
      <c r="A236" s="269">
        <v>226</v>
      </c>
      <c r="B236" s="278" t="s">
        <v>125</v>
      </c>
      <c r="C236" s="279">
        <v>346.8</v>
      </c>
      <c r="D236" s="280">
        <v>351.33333333333331</v>
      </c>
      <c r="E236" s="280">
        <v>338.66666666666663</v>
      </c>
      <c r="F236" s="280">
        <v>330.5333333333333</v>
      </c>
      <c r="G236" s="280">
        <v>317.86666666666662</v>
      </c>
      <c r="H236" s="280">
        <v>359.46666666666664</v>
      </c>
      <c r="I236" s="280">
        <v>372.13333333333327</v>
      </c>
      <c r="J236" s="280">
        <v>380.26666666666665</v>
      </c>
      <c r="K236" s="278">
        <v>364</v>
      </c>
      <c r="L236" s="278">
        <v>343.2</v>
      </c>
      <c r="M236" s="278">
        <v>255.55566999999999</v>
      </c>
    </row>
    <row r="237" spans="1:13">
      <c r="A237" s="269">
        <v>227</v>
      </c>
      <c r="B237" s="278" t="s">
        <v>420</v>
      </c>
      <c r="C237" s="279">
        <v>49.55</v>
      </c>
      <c r="D237" s="280">
        <v>49.733333333333327</v>
      </c>
      <c r="E237" s="280">
        <v>49.016666666666652</v>
      </c>
      <c r="F237" s="280">
        <v>48.483333333333327</v>
      </c>
      <c r="G237" s="280">
        <v>47.766666666666652</v>
      </c>
      <c r="H237" s="280">
        <v>50.266666666666652</v>
      </c>
      <c r="I237" s="280">
        <v>50.983333333333334</v>
      </c>
      <c r="J237" s="280">
        <v>51.516666666666652</v>
      </c>
      <c r="K237" s="278">
        <v>50.45</v>
      </c>
      <c r="L237" s="278">
        <v>49.2</v>
      </c>
      <c r="M237" s="278">
        <v>2.0297200000000002</v>
      </c>
    </row>
    <row r="238" spans="1:13">
      <c r="A238" s="269">
        <v>228</v>
      </c>
      <c r="B238" s="278" t="s">
        <v>126</v>
      </c>
      <c r="C238" s="279">
        <v>205.85</v>
      </c>
      <c r="D238" s="280">
        <v>206.5</v>
      </c>
      <c r="E238" s="280">
        <v>203.35</v>
      </c>
      <c r="F238" s="280">
        <v>200.85</v>
      </c>
      <c r="G238" s="280">
        <v>197.7</v>
      </c>
      <c r="H238" s="280">
        <v>209</v>
      </c>
      <c r="I238" s="280">
        <v>212.14999999999998</v>
      </c>
      <c r="J238" s="280">
        <v>214.65</v>
      </c>
      <c r="K238" s="278">
        <v>209.65</v>
      </c>
      <c r="L238" s="278">
        <v>204</v>
      </c>
      <c r="M238" s="278">
        <v>134.60820000000001</v>
      </c>
    </row>
    <row r="239" spans="1:13">
      <c r="A239" s="269">
        <v>229</v>
      </c>
      <c r="B239" s="278" t="s">
        <v>127</v>
      </c>
      <c r="C239" s="279">
        <v>672.2</v>
      </c>
      <c r="D239" s="280">
        <v>672.35</v>
      </c>
      <c r="E239" s="280">
        <v>665.25</v>
      </c>
      <c r="F239" s="280">
        <v>658.3</v>
      </c>
      <c r="G239" s="280">
        <v>651.19999999999993</v>
      </c>
      <c r="H239" s="280">
        <v>679.30000000000007</v>
      </c>
      <c r="I239" s="280">
        <v>686.4000000000002</v>
      </c>
      <c r="J239" s="280">
        <v>693.35000000000014</v>
      </c>
      <c r="K239" s="278">
        <v>679.45</v>
      </c>
      <c r="L239" s="278">
        <v>665.4</v>
      </c>
      <c r="M239" s="278">
        <v>72.144009999999994</v>
      </c>
    </row>
    <row r="240" spans="1:13">
      <c r="A240" s="269">
        <v>230</v>
      </c>
      <c r="B240" s="278" t="s">
        <v>421</v>
      </c>
      <c r="C240" s="279">
        <v>216.35</v>
      </c>
      <c r="D240" s="280">
        <v>208.78333333333333</v>
      </c>
      <c r="E240" s="280">
        <v>198.56666666666666</v>
      </c>
      <c r="F240" s="280">
        <v>180.78333333333333</v>
      </c>
      <c r="G240" s="280">
        <v>170.56666666666666</v>
      </c>
      <c r="H240" s="280">
        <v>226.56666666666666</v>
      </c>
      <c r="I240" s="280">
        <v>236.7833333333333</v>
      </c>
      <c r="J240" s="280">
        <v>254.56666666666666</v>
      </c>
      <c r="K240" s="278">
        <v>219</v>
      </c>
      <c r="L240" s="278">
        <v>191</v>
      </c>
      <c r="M240" s="278">
        <v>24.243980000000001</v>
      </c>
    </row>
    <row r="241" spans="1:13">
      <c r="A241" s="269">
        <v>231</v>
      </c>
      <c r="B241" s="278" t="s">
        <v>422</v>
      </c>
      <c r="C241" s="279">
        <v>64.25</v>
      </c>
      <c r="D241" s="280">
        <v>64.149999999999991</v>
      </c>
      <c r="E241" s="280">
        <v>63.299999999999983</v>
      </c>
      <c r="F241" s="280">
        <v>62.349999999999994</v>
      </c>
      <c r="G241" s="280">
        <v>61.499999999999986</v>
      </c>
      <c r="H241" s="280">
        <v>65.09999999999998</v>
      </c>
      <c r="I241" s="280">
        <v>65.949999999999974</v>
      </c>
      <c r="J241" s="280">
        <v>66.899999999999977</v>
      </c>
      <c r="K241" s="278">
        <v>65</v>
      </c>
      <c r="L241" s="278">
        <v>63.2</v>
      </c>
      <c r="M241" s="278">
        <v>0.3453</v>
      </c>
    </row>
    <row r="242" spans="1:13">
      <c r="A242" s="269">
        <v>232</v>
      </c>
      <c r="B242" s="278" t="s">
        <v>418</v>
      </c>
      <c r="C242" s="279">
        <v>7.35</v>
      </c>
      <c r="D242" s="280">
        <v>7.416666666666667</v>
      </c>
      <c r="E242" s="280">
        <v>7.0333333333333341</v>
      </c>
      <c r="F242" s="280">
        <v>6.7166666666666668</v>
      </c>
      <c r="G242" s="280">
        <v>6.3333333333333339</v>
      </c>
      <c r="H242" s="280">
        <v>7.7333333333333343</v>
      </c>
      <c r="I242" s="280">
        <v>8.1166666666666671</v>
      </c>
      <c r="J242" s="280">
        <v>8.4333333333333336</v>
      </c>
      <c r="K242" s="278">
        <v>7.8</v>
      </c>
      <c r="L242" s="278">
        <v>7.1</v>
      </c>
      <c r="M242" s="278">
        <v>7.9627600000000003</v>
      </c>
    </row>
    <row r="243" spans="1:13">
      <c r="A243" s="269">
        <v>233</v>
      </c>
      <c r="B243" s="278" t="s">
        <v>128</v>
      </c>
      <c r="C243" s="279">
        <v>74.45</v>
      </c>
      <c r="D243" s="280">
        <v>74.13333333333334</v>
      </c>
      <c r="E243" s="280">
        <v>73.316666666666677</v>
      </c>
      <c r="F243" s="280">
        <v>72.183333333333337</v>
      </c>
      <c r="G243" s="280">
        <v>71.366666666666674</v>
      </c>
      <c r="H243" s="280">
        <v>75.26666666666668</v>
      </c>
      <c r="I243" s="280">
        <v>76.083333333333343</v>
      </c>
      <c r="J243" s="280">
        <v>77.216666666666683</v>
      </c>
      <c r="K243" s="278">
        <v>74.95</v>
      </c>
      <c r="L243" s="278">
        <v>73</v>
      </c>
      <c r="M243" s="278">
        <v>102.40766000000001</v>
      </c>
    </row>
    <row r="244" spans="1:13">
      <c r="A244" s="269">
        <v>234</v>
      </c>
      <c r="B244" s="278" t="s">
        <v>263</v>
      </c>
      <c r="C244" s="279">
        <v>1604.7</v>
      </c>
      <c r="D244" s="280">
        <v>1612.8666666666668</v>
      </c>
      <c r="E244" s="280">
        <v>1568.0333333333335</v>
      </c>
      <c r="F244" s="280">
        <v>1531.3666666666668</v>
      </c>
      <c r="G244" s="280">
        <v>1486.5333333333335</v>
      </c>
      <c r="H244" s="280">
        <v>1649.5333333333335</v>
      </c>
      <c r="I244" s="280">
        <v>1694.3666666666666</v>
      </c>
      <c r="J244" s="280">
        <v>1731.0333333333335</v>
      </c>
      <c r="K244" s="278">
        <v>1657.7</v>
      </c>
      <c r="L244" s="278">
        <v>1576.2</v>
      </c>
      <c r="M244" s="278">
        <v>5.48881</v>
      </c>
    </row>
    <row r="245" spans="1:13">
      <c r="A245" s="269">
        <v>235</v>
      </c>
      <c r="B245" s="278" t="s">
        <v>409</v>
      </c>
      <c r="C245" s="279">
        <v>61</v>
      </c>
      <c r="D245" s="280">
        <v>61.016666666666673</v>
      </c>
      <c r="E245" s="280">
        <v>60.383333333333347</v>
      </c>
      <c r="F245" s="280">
        <v>59.766666666666673</v>
      </c>
      <c r="G245" s="280">
        <v>59.133333333333347</v>
      </c>
      <c r="H245" s="280">
        <v>61.633333333333347</v>
      </c>
      <c r="I245" s="280">
        <v>62.266666666666673</v>
      </c>
      <c r="J245" s="280">
        <v>62.883333333333347</v>
      </c>
      <c r="K245" s="278">
        <v>61.65</v>
      </c>
      <c r="L245" s="278">
        <v>60.4</v>
      </c>
      <c r="M245" s="278">
        <v>3.91527</v>
      </c>
    </row>
    <row r="246" spans="1:13">
      <c r="A246" s="269">
        <v>236</v>
      </c>
      <c r="B246" s="278" t="s">
        <v>410</v>
      </c>
      <c r="C246" s="279">
        <v>83.75</v>
      </c>
      <c r="D246" s="280">
        <v>84.483333333333334</v>
      </c>
      <c r="E246" s="280">
        <v>82.516666666666666</v>
      </c>
      <c r="F246" s="280">
        <v>81.283333333333331</v>
      </c>
      <c r="G246" s="280">
        <v>79.316666666666663</v>
      </c>
      <c r="H246" s="280">
        <v>85.716666666666669</v>
      </c>
      <c r="I246" s="280">
        <v>87.683333333333337</v>
      </c>
      <c r="J246" s="280">
        <v>88.916666666666671</v>
      </c>
      <c r="K246" s="278">
        <v>86.45</v>
      </c>
      <c r="L246" s="278">
        <v>83.25</v>
      </c>
      <c r="M246" s="278">
        <v>4.0072900000000002</v>
      </c>
    </row>
    <row r="247" spans="1:13">
      <c r="A247" s="269">
        <v>237</v>
      </c>
      <c r="B247" s="278" t="s">
        <v>403</v>
      </c>
      <c r="C247" s="279">
        <v>374.35</v>
      </c>
      <c r="D247" s="280">
        <v>373.5</v>
      </c>
      <c r="E247" s="280">
        <v>367</v>
      </c>
      <c r="F247" s="280">
        <v>359.65</v>
      </c>
      <c r="G247" s="280">
        <v>353.15</v>
      </c>
      <c r="H247" s="280">
        <v>380.85</v>
      </c>
      <c r="I247" s="280">
        <v>387.35</v>
      </c>
      <c r="J247" s="280">
        <v>394.70000000000005</v>
      </c>
      <c r="K247" s="278">
        <v>380</v>
      </c>
      <c r="L247" s="278">
        <v>366.15</v>
      </c>
      <c r="M247" s="278">
        <v>3.9856099999999999</v>
      </c>
    </row>
    <row r="248" spans="1:13">
      <c r="A248" s="269">
        <v>238</v>
      </c>
      <c r="B248" s="278" t="s">
        <v>129</v>
      </c>
      <c r="C248" s="279">
        <v>188.95</v>
      </c>
      <c r="D248" s="280">
        <v>184.01666666666665</v>
      </c>
      <c r="E248" s="280">
        <v>177.58333333333331</v>
      </c>
      <c r="F248" s="280">
        <v>166.21666666666667</v>
      </c>
      <c r="G248" s="280">
        <v>159.78333333333333</v>
      </c>
      <c r="H248" s="280">
        <v>195.3833333333333</v>
      </c>
      <c r="I248" s="280">
        <v>201.81666666666663</v>
      </c>
      <c r="J248" s="280">
        <v>213.18333333333328</v>
      </c>
      <c r="K248" s="278">
        <v>190.45</v>
      </c>
      <c r="L248" s="278">
        <v>172.65</v>
      </c>
      <c r="M248" s="278">
        <v>583.82988</v>
      </c>
    </row>
    <row r="249" spans="1:13">
      <c r="A249" s="269">
        <v>239</v>
      </c>
      <c r="B249" s="278" t="s">
        <v>414</v>
      </c>
      <c r="C249" s="279">
        <v>155.80000000000001</v>
      </c>
      <c r="D249" s="280">
        <v>153.5</v>
      </c>
      <c r="E249" s="280">
        <v>150.94999999999999</v>
      </c>
      <c r="F249" s="280">
        <v>146.1</v>
      </c>
      <c r="G249" s="280">
        <v>143.54999999999998</v>
      </c>
      <c r="H249" s="280">
        <v>158.35</v>
      </c>
      <c r="I249" s="280">
        <v>160.9</v>
      </c>
      <c r="J249" s="280">
        <v>165.75</v>
      </c>
      <c r="K249" s="278">
        <v>156.05000000000001</v>
      </c>
      <c r="L249" s="278">
        <v>148.65</v>
      </c>
      <c r="M249" s="278">
        <v>0.46195999999999998</v>
      </c>
    </row>
    <row r="250" spans="1:13">
      <c r="A250" s="269">
        <v>240</v>
      </c>
      <c r="B250" s="278" t="s">
        <v>411</v>
      </c>
      <c r="C250" s="279">
        <v>34.1</v>
      </c>
      <c r="D250" s="280">
        <v>34.166666666666664</v>
      </c>
      <c r="E250" s="280">
        <v>33.43333333333333</v>
      </c>
      <c r="F250" s="280">
        <v>32.766666666666666</v>
      </c>
      <c r="G250" s="280">
        <v>32.033333333333331</v>
      </c>
      <c r="H250" s="280">
        <v>34.833333333333329</v>
      </c>
      <c r="I250" s="280">
        <v>35.566666666666663</v>
      </c>
      <c r="J250" s="280">
        <v>36.233333333333327</v>
      </c>
      <c r="K250" s="278">
        <v>34.9</v>
      </c>
      <c r="L250" s="278">
        <v>33.5</v>
      </c>
      <c r="M250" s="278">
        <v>0.37722</v>
      </c>
    </row>
    <row r="251" spans="1:13">
      <c r="A251" s="269">
        <v>241</v>
      </c>
      <c r="B251" s="278" t="s">
        <v>412</v>
      </c>
      <c r="C251" s="279">
        <v>81.3</v>
      </c>
      <c r="D251" s="280">
        <v>81.816666666666677</v>
      </c>
      <c r="E251" s="280">
        <v>80.633333333333354</v>
      </c>
      <c r="F251" s="280">
        <v>79.966666666666683</v>
      </c>
      <c r="G251" s="280">
        <v>78.78333333333336</v>
      </c>
      <c r="H251" s="280">
        <v>82.483333333333348</v>
      </c>
      <c r="I251" s="280">
        <v>83.666666666666657</v>
      </c>
      <c r="J251" s="280">
        <v>84.333333333333343</v>
      </c>
      <c r="K251" s="278">
        <v>83</v>
      </c>
      <c r="L251" s="278">
        <v>81.150000000000006</v>
      </c>
      <c r="M251" s="278">
        <v>3.0131700000000001</v>
      </c>
    </row>
    <row r="252" spans="1:13">
      <c r="A252" s="269">
        <v>242</v>
      </c>
      <c r="B252" s="278" t="s">
        <v>432</v>
      </c>
      <c r="C252" s="279">
        <v>12.7</v>
      </c>
      <c r="D252" s="280">
        <v>12.799999999999999</v>
      </c>
      <c r="E252" s="280">
        <v>12.499999999999998</v>
      </c>
      <c r="F252" s="280">
        <v>12.299999999999999</v>
      </c>
      <c r="G252" s="280">
        <v>11.999999999999998</v>
      </c>
      <c r="H252" s="280">
        <v>12.999999999999998</v>
      </c>
      <c r="I252" s="280">
        <v>13.299999999999999</v>
      </c>
      <c r="J252" s="280">
        <v>13.499999999999998</v>
      </c>
      <c r="K252" s="278">
        <v>13.1</v>
      </c>
      <c r="L252" s="278">
        <v>12.6</v>
      </c>
      <c r="M252" s="278">
        <v>14.285410000000001</v>
      </c>
    </row>
    <row r="253" spans="1:13">
      <c r="A253" s="269">
        <v>243</v>
      </c>
      <c r="B253" s="278" t="s">
        <v>429</v>
      </c>
      <c r="C253" s="279">
        <v>37.549999999999997</v>
      </c>
      <c r="D253" s="280">
        <v>38.383333333333333</v>
      </c>
      <c r="E253" s="280">
        <v>36.116666666666667</v>
      </c>
      <c r="F253" s="280">
        <v>34.683333333333337</v>
      </c>
      <c r="G253" s="280">
        <v>32.416666666666671</v>
      </c>
      <c r="H253" s="280">
        <v>39.816666666666663</v>
      </c>
      <c r="I253" s="280">
        <v>42.083333333333329</v>
      </c>
      <c r="J253" s="280">
        <v>43.516666666666659</v>
      </c>
      <c r="K253" s="278">
        <v>40.65</v>
      </c>
      <c r="L253" s="278">
        <v>36.950000000000003</v>
      </c>
      <c r="M253" s="278">
        <v>2.5403899999999999</v>
      </c>
    </row>
    <row r="254" spans="1:13">
      <c r="A254" s="269">
        <v>244</v>
      </c>
      <c r="B254" s="278" t="s">
        <v>430</v>
      </c>
      <c r="C254" s="279">
        <v>66.650000000000006</v>
      </c>
      <c r="D254" s="280">
        <v>66.733333333333334</v>
      </c>
      <c r="E254" s="280">
        <v>65.466666666666669</v>
      </c>
      <c r="F254" s="280">
        <v>64.283333333333331</v>
      </c>
      <c r="G254" s="280">
        <v>63.016666666666666</v>
      </c>
      <c r="H254" s="280">
        <v>67.916666666666671</v>
      </c>
      <c r="I254" s="280">
        <v>69.183333333333351</v>
      </c>
      <c r="J254" s="280">
        <v>70.366666666666674</v>
      </c>
      <c r="K254" s="278">
        <v>68</v>
      </c>
      <c r="L254" s="278">
        <v>65.55</v>
      </c>
      <c r="M254" s="278">
        <v>12.836779999999999</v>
      </c>
    </row>
    <row r="255" spans="1:13">
      <c r="A255" s="269">
        <v>245</v>
      </c>
      <c r="B255" s="278" t="s">
        <v>433</v>
      </c>
      <c r="C255" s="279">
        <v>24.3</v>
      </c>
      <c r="D255" s="280">
        <v>24.483333333333331</v>
      </c>
      <c r="E255" s="280">
        <v>23.966666666666661</v>
      </c>
      <c r="F255" s="280">
        <v>23.633333333333329</v>
      </c>
      <c r="G255" s="280">
        <v>23.11666666666666</v>
      </c>
      <c r="H255" s="280">
        <v>24.816666666666663</v>
      </c>
      <c r="I255" s="280">
        <v>25.333333333333336</v>
      </c>
      <c r="J255" s="280">
        <v>25.666666666666664</v>
      </c>
      <c r="K255" s="278">
        <v>25</v>
      </c>
      <c r="L255" s="278">
        <v>24.15</v>
      </c>
      <c r="M255" s="278">
        <v>4.9549799999999999</v>
      </c>
    </row>
    <row r="256" spans="1:13">
      <c r="A256" s="269">
        <v>246</v>
      </c>
      <c r="B256" s="278" t="s">
        <v>423</v>
      </c>
      <c r="C256" s="279">
        <v>669.45</v>
      </c>
      <c r="D256" s="280">
        <v>672.18333333333339</v>
      </c>
      <c r="E256" s="280">
        <v>658.36666666666679</v>
      </c>
      <c r="F256" s="280">
        <v>647.28333333333342</v>
      </c>
      <c r="G256" s="280">
        <v>633.46666666666681</v>
      </c>
      <c r="H256" s="280">
        <v>683.26666666666677</v>
      </c>
      <c r="I256" s="280">
        <v>697.08333333333337</v>
      </c>
      <c r="J256" s="280">
        <v>708.16666666666674</v>
      </c>
      <c r="K256" s="278">
        <v>686</v>
      </c>
      <c r="L256" s="278">
        <v>661.1</v>
      </c>
      <c r="M256" s="278">
        <v>4.3482099999999999</v>
      </c>
    </row>
    <row r="257" spans="1:13">
      <c r="A257" s="269">
        <v>247</v>
      </c>
      <c r="B257" s="278" t="s">
        <v>437</v>
      </c>
      <c r="C257" s="279">
        <v>2117.9499999999998</v>
      </c>
      <c r="D257" s="280">
        <v>2131.0499999999997</v>
      </c>
      <c r="E257" s="280">
        <v>2087.0999999999995</v>
      </c>
      <c r="F257" s="280">
        <v>2056.2499999999995</v>
      </c>
      <c r="G257" s="280">
        <v>2012.2999999999993</v>
      </c>
      <c r="H257" s="280">
        <v>2161.8999999999996</v>
      </c>
      <c r="I257" s="280">
        <v>2205.8499999999995</v>
      </c>
      <c r="J257" s="280">
        <v>2236.6999999999998</v>
      </c>
      <c r="K257" s="278">
        <v>2175</v>
      </c>
      <c r="L257" s="278">
        <v>2100.1999999999998</v>
      </c>
      <c r="M257" s="278">
        <v>3.5479999999999998E-2</v>
      </c>
    </row>
    <row r="258" spans="1:13">
      <c r="A258" s="269">
        <v>248</v>
      </c>
      <c r="B258" s="278" t="s">
        <v>434</v>
      </c>
      <c r="C258" s="279">
        <v>48.45</v>
      </c>
      <c r="D258" s="280">
        <v>48.85</v>
      </c>
      <c r="E258" s="280">
        <v>47.85</v>
      </c>
      <c r="F258" s="280">
        <v>47.25</v>
      </c>
      <c r="G258" s="280">
        <v>46.25</v>
      </c>
      <c r="H258" s="280">
        <v>49.45</v>
      </c>
      <c r="I258" s="280">
        <v>50.45</v>
      </c>
      <c r="J258" s="280">
        <v>51.050000000000004</v>
      </c>
      <c r="K258" s="278">
        <v>49.85</v>
      </c>
      <c r="L258" s="278">
        <v>48.25</v>
      </c>
      <c r="M258" s="278">
        <v>4.8277099999999997</v>
      </c>
    </row>
    <row r="259" spans="1:13">
      <c r="A259" s="269">
        <v>249</v>
      </c>
      <c r="B259" s="278" t="s">
        <v>130</v>
      </c>
      <c r="C259" s="279">
        <v>98</v>
      </c>
      <c r="D259" s="280">
        <v>97.083333333333329</v>
      </c>
      <c r="E259" s="280">
        <v>95.066666666666663</v>
      </c>
      <c r="F259" s="280">
        <v>92.13333333333334</v>
      </c>
      <c r="G259" s="280">
        <v>90.116666666666674</v>
      </c>
      <c r="H259" s="280">
        <v>100.01666666666665</v>
      </c>
      <c r="I259" s="280">
        <v>102.03333333333333</v>
      </c>
      <c r="J259" s="280">
        <v>104.96666666666664</v>
      </c>
      <c r="K259" s="278">
        <v>99.1</v>
      </c>
      <c r="L259" s="278">
        <v>94.15</v>
      </c>
      <c r="M259" s="278">
        <v>232.27274</v>
      </c>
    </row>
    <row r="260" spans="1:13">
      <c r="A260" s="269">
        <v>250</v>
      </c>
      <c r="B260" s="278" t="s">
        <v>431</v>
      </c>
      <c r="C260" s="279">
        <v>6.65</v>
      </c>
      <c r="D260" s="280">
        <v>6.8</v>
      </c>
      <c r="E260" s="280">
        <v>6.5</v>
      </c>
      <c r="F260" s="280">
        <v>6.3500000000000005</v>
      </c>
      <c r="G260" s="280">
        <v>6.0500000000000007</v>
      </c>
      <c r="H260" s="280">
        <v>6.9499999999999993</v>
      </c>
      <c r="I260" s="280">
        <v>7.2499999999999982</v>
      </c>
      <c r="J260" s="280">
        <v>7.3999999999999986</v>
      </c>
      <c r="K260" s="278">
        <v>7.1</v>
      </c>
      <c r="L260" s="278">
        <v>6.65</v>
      </c>
      <c r="M260" s="278">
        <v>14.01737</v>
      </c>
    </row>
    <row r="261" spans="1:13">
      <c r="A261" s="269">
        <v>251</v>
      </c>
      <c r="B261" s="278" t="s">
        <v>424</v>
      </c>
      <c r="C261" s="279">
        <v>1105.25</v>
      </c>
      <c r="D261" s="280">
        <v>1107.1333333333332</v>
      </c>
      <c r="E261" s="280">
        <v>1092.6666666666665</v>
      </c>
      <c r="F261" s="280">
        <v>1080.0833333333333</v>
      </c>
      <c r="G261" s="280">
        <v>1065.6166666666666</v>
      </c>
      <c r="H261" s="280">
        <v>1119.7166666666665</v>
      </c>
      <c r="I261" s="280">
        <v>1134.1833333333332</v>
      </c>
      <c r="J261" s="280">
        <v>1146.7666666666664</v>
      </c>
      <c r="K261" s="278">
        <v>1121.5999999999999</v>
      </c>
      <c r="L261" s="278">
        <v>1094.55</v>
      </c>
      <c r="M261" s="278">
        <v>0.39948</v>
      </c>
    </row>
    <row r="262" spans="1:13">
      <c r="A262" s="269">
        <v>252</v>
      </c>
      <c r="B262" s="278" t="s">
        <v>425</v>
      </c>
      <c r="C262" s="279">
        <v>206.2</v>
      </c>
      <c r="D262" s="280">
        <v>208.1</v>
      </c>
      <c r="E262" s="280">
        <v>198.39999999999998</v>
      </c>
      <c r="F262" s="280">
        <v>190.6</v>
      </c>
      <c r="G262" s="280">
        <v>180.89999999999998</v>
      </c>
      <c r="H262" s="280">
        <v>215.89999999999998</v>
      </c>
      <c r="I262" s="280">
        <v>225.59999999999997</v>
      </c>
      <c r="J262" s="280">
        <v>233.39999999999998</v>
      </c>
      <c r="K262" s="278">
        <v>217.8</v>
      </c>
      <c r="L262" s="278">
        <v>200.3</v>
      </c>
      <c r="M262" s="278">
        <v>25.63851</v>
      </c>
    </row>
    <row r="263" spans="1:13">
      <c r="A263" s="269">
        <v>253</v>
      </c>
      <c r="B263" s="278" t="s">
        <v>426</v>
      </c>
      <c r="C263" s="279">
        <v>90.25</v>
      </c>
      <c r="D263" s="280">
        <v>90.666666666666671</v>
      </c>
      <c r="E263" s="280">
        <v>88.63333333333334</v>
      </c>
      <c r="F263" s="280">
        <v>87.016666666666666</v>
      </c>
      <c r="G263" s="280">
        <v>84.983333333333334</v>
      </c>
      <c r="H263" s="280">
        <v>92.283333333333346</v>
      </c>
      <c r="I263" s="280">
        <v>94.316666666666677</v>
      </c>
      <c r="J263" s="280">
        <v>95.933333333333351</v>
      </c>
      <c r="K263" s="278">
        <v>92.7</v>
      </c>
      <c r="L263" s="278">
        <v>89.05</v>
      </c>
      <c r="M263" s="278">
        <v>7.7308700000000004</v>
      </c>
    </row>
    <row r="264" spans="1:13">
      <c r="A264" s="269">
        <v>254</v>
      </c>
      <c r="B264" s="278" t="s">
        <v>427</v>
      </c>
      <c r="C264" s="279">
        <v>49.8</v>
      </c>
      <c r="D264" s="280">
        <v>49.6</v>
      </c>
      <c r="E264" s="280">
        <v>48.900000000000006</v>
      </c>
      <c r="F264" s="280">
        <v>48.000000000000007</v>
      </c>
      <c r="G264" s="280">
        <v>47.300000000000011</v>
      </c>
      <c r="H264" s="280">
        <v>50.5</v>
      </c>
      <c r="I264" s="280">
        <v>51.2</v>
      </c>
      <c r="J264" s="280">
        <v>52.099999999999994</v>
      </c>
      <c r="K264" s="278">
        <v>50.3</v>
      </c>
      <c r="L264" s="278">
        <v>48.7</v>
      </c>
      <c r="M264" s="278">
        <v>6.7728599999999997</v>
      </c>
    </row>
    <row r="265" spans="1:13">
      <c r="A265" s="269">
        <v>255</v>
      </c>
      <c r="B265" s="278" t="s">
        <v>428</v>
      </c>
      <c r="C265" s="279">
        <v>63.05</v>
      </c>
      <c r="D265" s="280">
        <v>62.733333333333327</v>
      </c>
      <c r="E265" s="280">
        <v>61.916666666666657</v>
      </c>
      <c r="F265" s="280">
        <v>60.783333333333331</v>
      </c>
      <c r="G265" s="280">
        <v>59.966666666666661</v>
      </c>
      <c r="H265" s="280">
        <v>63.866666666666653</v>
      </c>
      <c r="I265" s="280">
        <v>64.683333333333337</v>
      </c>
      <c r="J265" s="280">
        <v>65.816666666666649</v>
      </c>
      <c r="K265" s="278">
        <v>63.55</v>
      </c>
      <c r="L265" s="278">
        <v>61.6</v>
      </c>
      <c r="M265" s="278">
        <v>17.082899999999999</v>
      </c>
    </row>
    <row r="266" spans="1:13">
      <c r="A266" s="269">
        <v>256</v>
      </c>
      <c r="B266" s="278" t="s">
        <v>436</v>
      </c>
      <c r="C266" s="279">
        <v>26.8</v>
      </c>
      <c r="D266" s="280">
        <v>26.95</v>
      </c>
      <c r="E266" s="280">
        <v>26.4</v>
      </c>
      <c r="F266" s="280">
        <v>26</v>
      </c>
      <c r="G266" s="280">
        <v>25.45</v>
      </c>
      <c r="H266" s="280">
        <v>27.349999999999998</v>
      </c>
      <c r="I266" s="280">
        <v>27.900000000000002</v>
      </c>
      <c r="J266" s="280">
        <v>28.299999999999997</v>
      </c>
      <c r="K266" s="278">
        <v>27.5</v>
      </c>
      <c r="L266" s="278">
        <v>26.55</v>
      </c>
      <c r="M266" s="278">
        <v>1.7767299999999999</v>
      </c>
    </row>
    <row r="267" spans="1:13">
      <c r="A267" s="269">
        <v>257</v>
      </c>
      <c r="B267" s="278" t="s">
        <v>435</v>
      </c>
      <c r="C267" s="279">
        <v>38.65</v>
      </c>
      <c r="D267" s="280">
        <v>38.916666666666664</v>
      </c>
      <c r="E267" s="280">
        <v>38.133333333333326</v>
      </c>
      <c r="F267" s="280">
        <v>37.61666666666666</v>
      </c>
      <c r="G267" s="280">
        <v>36.833333333333321</v>
      </c>
      <c r="H267" s="280">
        <v>39.43333333333333</v>
      </c>
      <c r="I267" s="280">
        <v>40.216666666666676</v>
      </c>
      <c r="J267" s="280">
        <v>40.733333333333334</v>
      </c>
      <c r="K267" s="278">
        <v>39.700000000000003</v>
      </c>
      <c r="L267" s="278">
        <v>38.4</v>
      </c>
      <c r="M267" s="278">
        <v>0.75673000000000001</v>
      </c>
    </row>
    <row r="268" spans="1:13">
      <c r="A268" s="269">
        <v>258</v>
      </c>
      <c r="B268" s="278" t="s">
        <v>264</v>
      </c>
      <c r="C268" s="279">
        <v>40.15</v>
      </c>
      <c r="D268" s="280">
        <v>40.68333333333333</v>
      </c>
      <c r="E268" s="280">
        <v>39.466666666666661</v>
      </c>
      <c r="F268" s="280">
        <v>38.783333333333331</v>
      </c>
      <c r="G268" s="280">
        <v>37.566666666666663</v>
      </c>
      <c r="H268" s="280">
        <v>41.36666666666666</v>
      </c>
      <c r="I268" s="280">
        <v>42.583333333333329</v>
      </c>
      <c r="J268" s="280">
        <v>43.266666666666659</v>
      </c>
      <c r="K268" s="278">
        <v>41.9</v>
      </c>
      <c r="L268" s="278">
        <v>40</v>
      </c>
      <c r="M268" s="278">
        <v>24.230979999999999</v>
      </c>
    </row>
    <row r="269" spans="1:13">
      <c r="A269" s="269">
        <v>259</v>
      </c>
      <c r="B269" s="278" t="s">
        <v>131</v>
      </c>
      <c r="C269" s="279">
        <v>169.9</v>
      </c>
      <c r="D269" s="280">
        <v>171.23333333333335</v>
      </c>
      <c r="E269" s="280">
        <v>167.6166666666667</v>
      </c>
      <c r="F269" s="280">
        <v>165.33333333333334</v>
      </c>
      <c r="G269" s="280">
        <v>161.7166666666667</v>
      </c>
      <c r="H269" s="280">
        <v>173.51666666666671</v>
      </c>
      <c r="I269" s="280">
        <v>177.13333333333338</v>
      </c>
      <c r="J269" s="280">
        <v>179.41666666666671</v>
      </c>
      <c r="K269" s="278">
        <v>174.85</v>
      </c>
      <c r="L269" s="278">
        <v>168.95</v>
      </c>
      <c r="M269" s="278">
        <v>110.65823</v>
      </c>
    </row>
    <row r="270" spans="1:13">
      <c r="A270" s="269">
        <v>260</v>
      </c>
      <c r="B270" s="278" t="s">
        <v>265</v>
      </c>
      <c r="C270" s="279">
        <v>471.05</v>
      </c>
      <c r="D270" s="280">
        <v>467.08333333333331</v>
      </c>
      <c r="E270" s="280">
        <v>459.16666666666663</v>
      </c>
      <c r="F270" s="280">
        <v>447.2833333333333</v>
      </c>
      <c r="G270" s="280">
        <v>439.36666666666662</v>
      </c>
      <c r="H270" s="280">
        <v>478.96666666666664</v>
      </c>
      <c r="I270" s="280">
        <v>486.88333333333327</v>
      </c>
      <c r="J270" s="280">
        <v>498.76666666666665</v>
      </c>
      <c r="K270" s="278">
        <v>475</v>
      </c>
      <c r="L270" s="278">
        <v>455.2</v>
      </c>
      <c r="M270" s="278">
        <v>3.7123200000000001</v>
      </c>
    </row>
    <row r="271" spans="1:13">
      <c r="A271" s="269">
        <v>261</v>
      </c>
      <c r="B271" s="278" t="s">
        <v>132</v>
      </c>
      <c r="C271" s="279">
        <v>1570</v>
      </c>
      <c r="D271" s="280">
        <v>1576.7</v>
      </c>
      <c r="E271" s="280">
        <v>1538.4</v>
      </c>
      <c r="F271" s="280">
        <v>1506.8</v>
      </c>
      <c r="G271" s="280">
        <v>1468.5</v>
      </c>
      <c r="H271" s="280">
        <v>1608.3000000000002</v>
      </c>
      <c r="I271" s="280">
        <v>1646.6</v>
      </c>
      <c r="J271" s="280">
        <v>1678.2000000000003</v>
      </c>
      <c r="K271" s="278">
        <v>1615</v>
      </c>
      <c r="L271" s="278">
        <v>1545.1</v>
      </c>
      <c r="M271" s="278">
        <v>34.107419999999998</v>
      </c>
    </row>
    <row r="272" spans="1:13">
      <c r="A272" s="269">
        <v>262</v>
      </c>
      <c r="B272" s="278" t="s">
        <v>133</v>
      </c>
      <c r="C272" s="279">
        <v>349.5</v>
      </c>
      <c r="D272" s="280">
        <v>350</v>
      </c>
      <c r="E272" s="280">
        <v>345.1</v>
      </c>
      <c r="F272" s="280">
        <v>340.70000000000005</v>
      </c>
      <c r="G272" s="280">
        <v>335.80000000000007</v>
      </c>
      <c r="H272" s="280">
        <v>354.4</v>
      </c>
      <c r="I272" s="280">
        <v>359.29999999999995</v>
      </c>
      <c r="J272" s="280">
        <v>363.69999999999993</v>
      </c>
      <c r="K272" s="278">
        <v>354.9</v>
      </c>
      <c r="L272" s="278">
        <v>345.6</v>
      </c>
      <c r="M272" s="278">
        <v>15.51267</v>
      </c>
    </row>
    <row r="273" spans="1:13">
      <c r="A273" s="269">
        <v>263</v>
      </c>
      <c r="B273" s="278" t="s">
        <v>438</v>
      </c>
      <c r="C273" s="279">
        <v>102.35</v>
      </c>
      <c r="D273" s="280">
        <v>102.71666666666665</v>
      </c>
      <c r="E273" s="280">
        <v>101.43333333333331</v>
      </c>
      <c r="F273" s="280">
        <v>100.51666666666665</v>
      </c>
      <c r="G273" s="280">
        <v>99.233333333333306</v>
      </c>
      <c r="H273" s="280">
        <v>103.63333333333331</v>
      </c>
      <c r="I273" s="280">
        <v>104.91666666666664</v>
      </c>
      <c r="J273" s="280">
        <v>105.83333333333331</v>
      </c>
      <c r="K273" s="278">
        <v>104</v>
      </c>
      <c r="L273" s="278">
        <v>101.8</v>
      </c>
      <c r="M273" s="278">
        <v>1.4701</v>
      </c>
    </row>
    <row r="274" spans="1:13">
      <c r="A274" s="269">
        <v>264</v>
      </c>
      <c r="B274" s="278" t="s">
        <v>444</v>
      </c>
      <c r="C274" s="279">
        <v>310.3</v>
      </c>
      <c r="D274" s="280">
        <v>311.06666666666666</v>
      </c>
      <c r="E274" s="280">
        <v>304.23333333333335</v>
      </c>
      <c r="F274" s="280">
        <v>298.16666666666669</v>
      </c>
      <c r="G274" s="280">
        <v>291.33333333333337</v>
      </c>
      <c r="H274" s="280">
        <v>317.13333333333333</v>
      </c>
      <c r="I274" s="280">
        <v>323.9666666666667</v>
      </c>
      <c r="J274" s="280">
        <v>330.0333333333333</v>
      </c>
      <c r="K274" s="278">
        <v>317.89999999999998</v>
      </c>
      <c r="L274" s="278">
        <v>305</v>
      </c>
      <c r="M274" s="278">
        <v>3.3447200000000001</v>
      </c>
    </row>
    <row r="275" spans="1:13">
      <c r="A275" s="269">
        <v>265</v>
      </c>
      <c r="B275" s="278" t="s">
        <v>445</v>
      </c>
      <c r="C275" s="279">
        <v>192.55</v>
      </c>
      <c r="D275" s="280">
        <v>193.18333333333331</v>
      </c>
      <c r="E275" s="280">
        <v>186.86666666666662</v>
      </c>
      <c r="F275" s="280">
        <v>181.18333333333331</v>
      </c>
      <c r="G275" s="280">
        <v>174.86666666666662</v>
      </c>
      <c r="H275" s="280">
        <v>198.86666666666662</v>
      </c>
      <c r="I275" s="280">
        <v>205.18333333333328</v>
      </c>
      <c r="J275" s="280">
        <v>210.86666666666662</v>
      </c>
      <c r="K275" s="278">
        <v>199.5</v>
      </c>
      <c r="L275" s="278">
        <v>187.5</v>
      </c>
      <c r="M275" s="278">
        <v>17.118179999999999</v>
      </c>
    </row>
    <row r="276" spans="1:13">
      <c r="A276" s="269">
        <v>266</v>
      </c>
      <c r="B276" s="278" t="s">
        <v>446</v>
      </c>
      <c r="C276" s="279">
        <v>359.8</v>
      </c>
      <c r="D276" s="280">
        <v>356.86666666666662</v>
      </c>
      <c r="E276" s="280">
        <v>349.83333333333326</v>
      </c>
      <c r="F276" s="280">
        <v>339.86666666666662</v>
      </c>
      <c r="G276" s="280">
        <v>332.83333333333326</v>
      </c>
      <c r="H276" s="280">
        <v>366.83333333333326</v>
      </c>
      <c r="I276" s="280">
        <v>373.86666666666667</v>
      </c>
      <c r="J276" s="280">
        <v>383.83333333333326</v>
      </c>
      <c r="K276" s="278">
        <v>363.9</v>
      </c>
      <c r="L276" s="278">
        <v>346.9</v>
      </c>
      <c r="M276" s="278">
        <v>0.61689000000000005</v>
      </c>
    </row>
    <row r="277" spans="1:13">
      <c r="A277" s="269">
        <v>267</v>
      </c>
      <c r="B277" s="278" t="s">
        <v>448</v>
      </c>
      <c r="C277" s="279">
        <v>23.8</v>
      </c>
      <c r="D277" s="280">
        <v>23.75</v>
      </c>
      <c r="E277" s="280">
        <v>23.3</v>
      </c>
      <c r="F277" s="280">
        <v>22.8</v>
      </c>
      <c r="G277" s="280">
        <v>22.35</v>
      </c>
      <c r="H277" s="280">
        <v>24.25</v>
      </c>
      <c r="I277" s="280">
        <v>24.700000000000003</v>
      </c>
      <c r="J277" s="280">
        <v>25.2</v>
      </c>
      <c r="K277" s="278">
        <v>24.2</v>
      </c>
      <c r="L277" s="278">
        <v>23.25</v>
      </c>
      <c r="M277" s="278">
        <v>3.8873500000000001</v>
      </c>
    </row>
    <row r="278" spans="1:13">
      <c r="A278" s="269">
        <v>268</v>
      </c>
      <c r="B278" s="278" t="s">
        <v>450</v>
      </c>
      <c r="C278" s="279">
        <v>197.35</v>
      </c>
      <c r="D278" s="280">
        <v>198.94999999999996</v>
      </c>
      <c r="E278" s="280">
        <v>193.59999999999991</v>
      </c>
      <c r="F278" s="280">
        <v>189.84999999999994</v>
      </c>
      <c r="G278" s="280">
        <v>184.49999999999989</v>
      </c>
      <c r="H278" s="280">
        <v>202.69999999999993</v>
      </c>
      <c r="I278" s="280">
        <v>208.05</v>
      </c>
      <c r="J278" s="280">
        <v>211.79999999999995</v>
      </c>
      <c r="K278" s="278">
        <v>204.3</v>
      </c>
      <c r="L278" s="278">
        <v>195.2</v>
      </c>
      <c r="M278" s="278">
        <v>3.12018</v>
      </c>
    </row>
    <row r="279" spans="1:13">
      <c r="A279" s="269">
        <v>269</v>
      </c>
      <c r="B279" s="278" t="s">
        <v>440</v>
      </c>
      <c r="C279" s="279">
        <v>274</v>
      </c>
      <c r="D279" s="280">
        <v>275.01666666666665</v>
      </c>
      <c r="E279" s="280">
        <v>271.18333333333328</v>
      </c>
      <c r="F279" s="280">
        <v>268.36666666666662</v>
      </c>
      <c r="G279" s="280">
        <v>264.53333333333325</v>
      </c>
      <c r="H279" s="280">
        <v>277.83333333333331</v>
      </c>
      <c r="I279" s="280">
        <v>281.66666666666669</v>
      </c>
      <c r="J279" s="280">
        <v>284.48333333333335</v>
      </c>
      <c r="K279" s="278">
        <v>278.85000000000002</v>
      </c>
      <c r="L279" s="278">
        <v>272.2</v>
      </c>
      <c r="M279" s="278">
        <v>0.54740999999999995</v>
      </c>
    </row>
    <row r="280" spans="1:13">
      <c r="A280" s="269">
        <v>270</v>
      </c>
      <c r="B280" s="278" t="s">
        <v>1781</v>
      </c>
      <c r="C280" s="279">
        <v>680.95</v>
      </c>
      <c r="D280" s="280">
        <v>681.23333333333335</v>
      </c>
      <c r="E280" s="280">
        <v>670.4666666666667</v>
      </c>
      <c r="F280" s="280">
        <v>659.98333333333335</v>
      </c>
      <c r="G280" s="280">
        <v>649.2166666666667</v>
      </c>
      <c r="H280" s="280">
        <v>691.7166666666667</v>
      </c>
      <c r="I280" s="280">
        <v>702.48333333333335</v>
      </c>
      <c r="J280" s="280">
        <v>712.9666666666667</v>
      </c>
      <c r="K280" s="278">
        <v>692</v>
      </c>
      <c r="L280" s="278">
        <v>670.75</v>
      </c>
      <c r="M280" s="278">
        <v>6.5900000000000004E-3</v>
      </c>
    </row>
    <row r="281" spans="1:13">
      <c r="A281" s="269">
        <v>271</v>
      </c>
      <c r="B281" s="278" t="s">
        <v>451</v>
      </c>
      <c r="C281" s="279">
        <v>104.85</v>
      </c>
      <c r="D281" s="280">
        <v>105.43333333333334</v>
      </c>
      <c r="E281" s="280">
        <v>102.91666666666667</v>
      </c>
      <c r="F281" s="280">
        <v>100.98333333333333</v>
      </c>
      <c r="G281" s="280">
        <v>98.466666666666669</v>
      </c>
      <c r="H281" s="280">
        <v>107.36666666666667</v>
      </c>
      <c r="I281" s="280">
        <v>109.88333333333333</v>
      </c>
      <c r="J281" s="280">
        <v>111.81666666666668</v>
      </c>
      <c r="K281" s="278">
        <v>107.95</v>
      </c>
      <c r="L281" s="278">
        <v>103.5</v>
      </c>
      <c r="M281" s="278">
        <v>5.3100000000000001E-2</v>
      </c>
    </row>
    <row r="282" spans="1:13">
      <c r="A282" s="269">
        <v>272</v>
      </c>
      <c r="B282" s="278" t="s">
        <v>441</v>
      </c>
      <c r="C282" s="279">
        <v>192.6</v>
      </c>
      <c r="D282" s="280">
        <v>194.43333333333331</v>
      </c>
      <c r="E282" s="280">
        <v>190.16666666666663</v>
      </c>
      <c r="F282" s="280">
        <v>187.73333333333332</v>
      </c>
      <c r="G282" s="280">
        <v>183.46666666666664</v>
      </c>
      <c r="H282" s="280">
        <v>196.86666666666662</v>
      </c>
      <c r="I282" s="280">
        <v>201.13333333333333</v>
      </c>
      <c r="J282" s="280">
        <v>203.56666666666661</v>
      </c>
      <c r="K282" s="278">
        <v>198.7</v>
      </c>
      <c r="L282" s="278">
        <v>192</v>
      </c>
      <c r="M282" s="278">
        <v>0.70093000000000005</v>
      </c>
    </row>
    <row r="283" spans="1:13">
      <c r="A283" s="269">
        <v>273</v>
      </c>
      <c r="B283" s="278" t="s">
        <v>452</v>
      </c>
      <c r="C283" s="279">
        <v>149</v>
      </c>
      <c r="D283" s="280">
        <v>150.23333333333335</v>
      </c>
      <c r="E283" s="280">
        <v>144.8666666666667</v>
      </c>
      <c r="F283" s="280">
        <v>140.73333333333335</v>
      </c>
      <c r="G283" s="280">
        <v>135.3666666666667</v>
      </c>
      <c r="H283" s="280">
        <v>154.3666666666667</v>
      </c>
      <c r="I283" s="280">
        <v>159.73333333333338</v>
      </c>
      <c r="J283" s="280">
        <v>163.8666666666667</v>
      </c>
      <c r="K283" s="278">
        <v>155.6</v>
      </c>
      <c r="L283" s="278">
        <v>146.1</v>
      </c>
      <c r="M283" s="278">
        <v>0.54751000000000005</v>
      </c>
    </row>
    <row r="284" spans="1:13">
      <c r="A284" s="269">
        <v>274</v>
      </c>
      <c r="B284" s="278" t="s">
        <v>134</v>
      </c>
      <c r="C284" s="279">
        <v>1150.25</v>
      </c>
      <c r="D284" s="280">
        <v>1161.4666666666667</v>
      </c>
      <c r="E284" s="280">
        <v>1133.3833333333334</v>
      </c>
      <c r="F284" s="280">
        <v>1116.5166666666667</v>
      </c>
      <c r="G284" s="280">
        <v>1088.4333333333334</v>
      </c>
      <c r="H284" s="280">
        <v>1178.3333333333335</v>
      </c>
      <c r="I284" s="280">
        <v>1206.4166666666665</v>
      </c>
      <c r="J284" s="280">
        <v>1223.2833333333335</v>
      </c>
      <c r="K284" s="278">
        <v>1189.55</v>
      </c>
      <c r="L284" s="278">
        <v>1144.5999999999999</v>
      </c>
      <c r="M284" s="278">
        <v>59.781329999999997</v>
      </c>
    </row>
    <row r="285" spans="1:13">
      <c r="A285" s="269">
        <v>275</v>
      </c>
      <c r="B285" s="278" t="s">
        <v>442</v>
      </c>
      <c r="C285" s="279">
        <v>40.950000000000003</v>
      </c>
      <c r="D285" s="280">
        <v>41.666666666666671</v>
      </c>
      <c r="E285" s="280">
        <v>40.233333333333341</v>
      </c>
      <c r="F285" s="280">
        <v>39.516666666666673</v>
      </c>
      <c r="G285" s="280">
        <v>38.083333333333343</v>
      </c>
      <c r="H285" s="280">
        <v>42.38333333333334</v>
      </c>
      <c r="I285" s="280">
        <v>43.816666666666677</v>
      </c>
      <c r="J285" s="280">
        <v>44.533333333333339</v>
      </c>
      <c r="K285" s="278">
        <v>43.1</v>
      </c>
      <c r="L285" s="278">
        <v>40.950000000000003</v>
      </c>
      <c r="M285" s="278">
        <v>2.4272900000000002</v>
      </c>
    </row>
    <row r="286" spans="1:13">
      <c r="A286" s="269">
        <v>276</v>
      </c>
      <c r="B286" s="278" t="s">
        <v>439</v>
      </c>
      <c r="C286" s="279">
        <v>412.55</v>
      </c>
      <c r="D286" s="280">
        <v>416.56666666666666</v>
      </c>
      <c r="E286" s="280">
        <v>401.2833333333333</v>
      </c>
      <c r="F286" s="280">
        <v>390.01666666666665</v>
      </c>
      <c r="G286" s="280">
        <v>374.73333333333329</v>
      </c>
      <c r="H286" s="280">
        <v>427.83333333333331</v>
      </c>
      <c r="I286" s="280">
        <v>443.11666666666673</v>
      </c>
      <c r="J286" s="280">
        <v>454.38333333333333</v>
      </c>
      <c r="K286" s="278">
        <v>431.85</v>
      </c>
      <c r="L286" s="278">
        <v>405.3</v>
      </c>
      <c r="M286" s="278">
        <v>2.1780000000000001E-2</v>
      </c>
    </row>
    <row r="287" spans="1:13">
      <c r="A287" s="269">
        <v>277</v>
      </c>
      <c r="B287" s="278" t="s">
        <v>443</v>
      </c>
      <c r="C287" s="279">
        <v>179.55</v>
      </c>
      <c r="D287" s="280">
        <v>181.54999999999998</v>
      </c>
      <c r="E287" s="280">
        <v>177.09999999999997</v>
      </c>
      <c r="F287" s="280">
        <v>174.64999999999998</v>
      </c>
      <c r="G287" s="280">
        <v>170.19999999999996</v>
      </c>
      <c r="H287" s="280">
        <v>183.99999999999997</v>
      </c>
      <c r="I287" s="280">
        <v>188.44999999999996</v>
      </c>
      <c r="J287" s="280">
        <v>190.89999999999998</v>
      </c>
      <c r="K287" s="278">
        <v>186</v>
      </c>
      <c r="L287" s="278">
        <v>179.1</v>
      </c>
      <c r="M287" s="278">
        <v>1.74024</v>
      </c>
    </row>
    <row r="288" spans="1:13">
      <c r="A288" s="269">
        <v>278</v>
      </c>
      <c r="B288" s="278" t="s">
        <v>449</v>
      </c>
      <c r="C288" s="279">
        <v>387.65</v>
      </c>
      <c r="D288" s="280">
        <v>384.86666666666662</v>
      </c>
      <c r="E288" s="280">
        <v>379.78333333333325</v>
      </c>
      <c r="F288" s="280">
        <v>371.91666666666663</v>
      </c>
      <c r="G288" s="280">
        <v>366.83333333333326</v>
      </c>
      <c r="H288" s="280">
        <v>392.73333333333323</v>
      </c>
      <c r="I288" s="280">
        <v>397.81666666666661</v>
      </c>
      <c r="J288" s="280">
        <v>405.68333333333322</v>
      </c>
      <c r="K288" s="278">
        <v>389.95</v>
      </c>
      <c r="L288" s="278">
        <v>377</v>
      </c>
      <c r="M288" s="278">
        <v>1.11991</v>
      </c>
    </row>
    <row r="289" spans="1:13">
      <c r="A289" s="269">
        <v>279</v>
      </c>
      <c r="B289" s="278" t="s">
        <v>447</v>
      </c>
      <c r="C289" s="279">
        <v>36.950000000000003</v>
      </c>
      <c r="D289" s="280">
        <v>37.166666666666664</v>
      </c>
      <c r="E289" s="280">
        <v>36.583333333333329</v>
      </c>
      <c r="F289" s="280">
        <v>36.216666666666661</v>
      </c>
      <c r="G289" s="280">
        <v>35.633333333333326</v>
      </c>
      <c r="H289" s="280">
        <v>37.533333333333331</v>
      </c>
      <c r="I289" s="280">
        <v>38.11666666666666</v>
      </c>
      <c r="J289" s="280">
        <v>38.483333333333334</v>
      </c>
      <c r="K289" s="278">
        <v>37.75</v>
      </c>
      <c r="L289" s="278">
        <v>36.799999999999997</v>
      </c>
      <c r="M289" s="278">
        <v>5.8712</v>
      </c>
    </row>
    <row r="290" spans="1:13">
      <c r="A290" s="269">
        <v>280</v>
      </c>
      <c r="B290" s="278" t="s">
        <v>135</v>
      </c>
      <c r="C290" s="279">
        <v>53.15</v>
      </c>
      <c r="D290" s="280">
        <v>53.733333333333327</v>
      </c>
      <c r="E290" s="280">
        <v>52.266666666666652</v>
      </c>
      <c r="F290" s="280">
        <v>51.383333333333326</v>
      </c>
      <c r="G290" s="280">
        <v>49.91666666666665</v>
      </c>
      <c r="H290" s="280">
        <v>54.616666666666653</v>
      </c>
      <c r="I290" s="280">
        <v>56.083333333333336</v>
      </c>
      <c r="J290" s="280">
        <v>56.966666666666654</v>
      </c>
      <c r="K290" s="278">
        <v>55.2</v>
      </c>
      <c r="L290" s="278">
        <v>52.85</v>
      </c>
      <c r="M290" s="278">
        <v>127.68617</v>
      </c>
    </row>
    <row r="291" spans="1:13">
      <c r="A291" s="269">
        <v>281</v>
      </c>
      <c r="B291" s="278" t="s">
        <v>454</v>
      </c>
      <c r="C291" s="279">
        <v>12.6</v>
      </c>
      <c r="D291" s="280">
        <v>12.550000000000002</v>
      </c>
      <c r="E291" s="280">
        <v>12.350000000000005</v>
      </c>
      <c r="F291" s="280">
        <v>12.100000000000003</v>
      </c>
      <c r="G291" s="280">
        <v>11.900000000000006</v>
      </c>
      <c r="H291" s="280">
        <v>12.800000000000004</v>
      </c>
      <c r="I291" s="280">
        <v>13.000000000000004</v>
      </c>
      <c r="J291" s="280">
        <v>13.250000000000004</v>
      </c>
      <c r="K291" s="278">
        <v>12.75</v>
      </c>
      <c r="L291" s="278">
        <v>12.3</v>
      </c>
      <c r="M291" s="278">
        <v>1.9078599999999999</v>
      </c>
    </row>
    <row r="292" spans="1:13">
      <c r="A292" s="269">
        <v>282</v>
      </c>
      <c r="B292" s="278" t="s">
        <v>359</v>
      </c>
      <c r="C292" s="279">
        <v>1514</v>
      </c>
      <c r="D292" s="280">
        <v>1534.7666666666667</v>
      </c>
      <c r="E292" s="280">
        <v>1487.5333333333333</v>
      </c>
      <c r="F292" s="280">
        <v>1461.0666666666666</v>
      </c>
      <c r="G292" s="280">
        <v>1413.8333333333333</v>
      </c>
      <c r="H292" s="280">
        <v>1561.2333333333333</v>
      </c>
      <c r="I292" s="280">
        <v>1608.4666666666665</v>
      </c>
      <c r="J292" s="280">
        <v>1634.9333333333334</v>
      </c>
      <c r="K292" s="278">
        <v>1582</v>
      </c>
      <c r="L292" s="278">
        <v>1508.3</v>
      </c>
      <c r="M292" s="278">
        <v>1.0174399999999999</v>
      </c>
    </row>
    <row r="293" spans="1:13">
      <c r="A293" s="269">
        <v>283</v>
      </c>
      <c r="B293" s="278" t="s">
        <v>455</v>
      </c>
      <c r="C293" s="279">
        <v>457</v>
      </c>
      <c r="D293" s="280">
        <v>459.13333333333338</v>
      </c>
      <c r="E293" s="280">
        <v>448.41666666666674</v>
      </c>
      <c r="F293" s="280">
        <v>439.83333333333337</v>
      </c>
      <c r="G293" s="280">
        <v>429.11666666666673</v>
      </c>
      <c r="H293" s="280">
        <v>467.71666666666675</v>
      </c>
      <c r="I293" s="280">
        <v>478.43333333333334</v>
      </c>
      <c r="J293" s="280">
        <v>487.01666666666677</v>
      </c>
      <c r="K293" s="278">
        <v>469.85</v>
      </c>
      <c r="L293" s="278">
        <v>450.55</v>
      </c>
      <c r="M293" s="278">
        <v>8.2837200000000006</v>
      </c>
    </row>
    <row r="294" spans="1:13">
      <c r="A294" s="269">
        <v>284</v>
      </c>
      <c r="B294" s="278" t="s">
        <v>453</v>
      </c>
      <c r="C294" s="279">
        <v>2489</v>
      </c>
      <c r="D294" s="280">
        <v>2519.6333333333332</v>
      </c>
      <c r="E294" s="280">
        <v>2449.3666666666663</v>
      </c>
      <c r="F294" s="280">
        <v>2409.7333333333331</v>
      </c>
      <c r="G294" s="280">
        <v>2339.4666666666662</v>
      </c>
      <c r="H294" s="280">
        <v>2559.2666666666664</v>
      </c>
      <c r="I294" s="280">
        <v>2629.5333333333328</v>
      </c>
      <c r="J294" s="280">
        <v>2669.1666666666665</v>
      </c>
      <c r="K294" s="278">
        <v>2589.9</v>
      </c>
      <c r="L294" s="278">
        <v>2480</v>
      </c>
      <c r="M294" s="278">
        <v>1.8429999999999998E-2</v>
      </c>
    </row>
    <row r="295" spans="1:13">
      <c r="A295" s="269">
        <v>285</v>
      </c>
      <c r="B295" s="278" t="s">
        <v>456</v>
      </c>
      <c r="C295" s="279">
        <v>15.1</v>
      </c>
      <c r="D295" s="280">
        <v>14.75</v>
      </c>
      <c r="E295" s="280">
        <v>14.4</v>
      </c>
      <c r="F295" s="280">
        <v>13.700000000000001</v>
      </c>
      <c r="G295" s="280">
        <v>13.350000000000001</v>
      </c>
      <c r="H295" s="280">
        <v>15.45</v>
      </c>
      <c r="I295" s="280">
        <v>15.8</v>
      </c>
      <c r="J295" s="280">
        <v>16.5</v>
      </c>
      <c r="K295" s="278">
        <v>15.1</v>
      </c>
      <c r="L295" s="278">
        <v>14.05</v>
      </c>
      <c r="M295" s="278">
        <v>163.21036000000001</v>
      </c>
    </row>
    <row r="296" spans="1:13">
      <c r="A296" s="269">
        <v>286</v>
      </c>
      <c r="B296" s="278" t="s">
        <v>136</v>
      </c>
      <c r="C296" s="279">
        <v>247.15</v>
      </c>
      <c r="D296" s="280">
        <v>247.79999999999998</v>
      </c>
      <c r="E296" s="280">
        <v>242.19999999999996</v>
      </c>
      <c r="F296" s="280">
        <v>237.24999999999997</v>
      </c>
      <c r="G296" s="280">
        <v>231.64999999999995</v>
      </c>
      <c r="H296" s="280">
        <v>252.74999999999997</v>
      </c>
      <c r="I296" s="280">
        <v>258.35000000000002</v>
      </c>
      <c r="J296" s="280">
        <v>263.29999999999995</v>
      </c>
      <c r="K296" s="278">
        <v>253.4</v>
      </c>
      <c r="L296" s="278">
        <v>242.85</v>
      </c>
      <c r="M296" s="278">
        <v>51.317749999999997</v>
      </c>
    </row>
    <row r="297" spans="1:13">
      <c r="A297" s="269">
        <v>287</v>
      </c>
      <c r="B297" s="278" t="s">
        <v>457</v>
      </c>
      <c r="C297" s="279">
        <v>495.4</v>
      </c>
      <c r="D297" s="280">
        <v>498.45</v>
      </c>
      <c r="E297" s="280">
        <v>491.15</v>
      </c>
      <c r="F297" s="280">
        <v>486.9</v>
      </c>
      <c r="G297" s="280">
        <v>479.59999999999997</v>
      </c>
      <c r="H297" s="280">
        <v>502.7</v>
      </c>
      <c r="I297" s="280">
        <v>510.00000000000006</v>
      </c>
      <c r="J297" s="280">
        <v>514.25</v>
      </c>
      <c r="K297" s="278">
        <v>505.75</v>
      </c>
      <c r="L297" s="278">
        <v>494.2</v>
      </c>
      <c r="M297" s="278">
        <v>0.12317</v>
      </c>
    </row>
    <row r="298" spans="1:13">
      <c r="A298" s="269">
        <v>288</v>
      </c>
      <c r="B298" s="278" t="s">
        <v>137</v>
      </c>
      <c r="C298" s="279">
        <v>820.5</v>
      </c>
      <c r="D298" s="280">
        <v>827.86666666666667</v>
      </c>
      <c r="E298" s="280">
        <v>810.73333333333335</v>
      </c>
      <c r="F298" s="280">
        <v>800.9666666666667</v>
      </c>
      <c r="G298" s="280">
        <v>783.83333333333337</v>
      </c>
      <c r="H298" s="280">
        <v>837.63333333333333</v>
      </c>
      <c r="I298" s="280">
        <v>854.76666666666677</v>
      </c>
      <c r="J298" s="280">
        <v>864.5333333333333</v>
      </c>
      <c r="K298" s="278">
        <v>845</v>
      </c>
      <c r="L298" s="278">
        <v>818.1</v>
      </c>
      <c r="M298" s="278">
        <v>47.019799999999996</v>
      </c>
    </row>
    <row r="299" spans="1:13">
      <c r="A299" s="269">
        <v>289</v>
      </c>
      <c r="B299" s="278" t="s">
        <v>267</v>
      </c>
      <c r="C299" s="279">
        <v>1784.9</v>
      </c>
      <c r="D299" s="280">
        <v>1776.8999999999999</v>
      </c>
      <c r="E299" s="280">
        <v>1753.7999999999997</v>
      </c>
      <c r="F299" s="280">
        <v>1722.6999999999998</v>
      </c>
      <c r="G299" s="280">
        <v>1699.5999999999997</v>
      </c>
      <c r="H299" s="280">
        <v>1807.9999999999998</v>
      </c>
      <c r="I299" s="280">
        <v>1831.0999999999997</v>
      </c>
      <c r="J299" s="280">
        <v>1862.1999999999998</v>
      </c>
      <c r="K299" s="278">
        <v>1800</v>
      </c>
      <c r="L299" s="278">
        <v>1745.8</v>
      </c>
      <c r="M299" s="278">
        <v>1.04118</v>
      </c>
    </row>
    <row r="300" spans="1:13">
      <c r="A300" s="269">
        <v>290</v>
      </c>
      <c r="B300" s="278" t="s">
        <v>266</v>
      </c>
      <c r="C300" s="279">
        <v>1125.3499999999999</v>
      </c>
      <c r="D300" s="280">
        <v>1138.6166666666668</v>
      </c>
      <c r="E300" s="280">
        <v>1108.2833333333335</v>
      </c>
      <c r="F300" s="280">
        <v>1091.2166666666667</v>
      </c>
      <c r="G300" s="280">
        <v>1060.8833333333334</v>
      </c>
      <c r="H300" s="280">
        <v>1155.6833333333336</v>
      </c>
      <c r="I300" s="280">
        <v>1186.0166666666667</v>
      </c>
      <c r="J300" s="280">
        <v>1203.0833333333337</v>
      </c>
      <c r="K300" s="278">
        <v>1168.95</v>
      </c>
      <c r="L300" s="278">
        <v>1121.55</v>
      </c>
      <c r="M300" s="278">
        <v>0.96162999999999998</v>
      </c>
    </row>
    <row r="301" spans="1:13">
      <c r="A301" s="269">
        <v>291</v>
      </c>
      <c r="B301" s="278" t="s">
        <v>138</v>
      </c>
      <c r="C301" s="279">
        <v>885.75</v>
      </c>
      <c r="D301" s="280">
        <v>879.61666666666667</v>
      </c>
      <c r="E301" s="280">
        <v>869.2833333333333</v>
      </c>
      <c r="F301" s="280">
        <v>852.81666666666661</v>
      </c>
      <c r="G301" s="280">
        <v>842.48333333333323</v>
      </c>
      <c r="H301" s="280">
        <v>896.08333333333337</v>
      </c>
      <c r="I301" s="280">
        <v>906.41666666666663</v>
      </c>
      <c r="J301" s="280">
        <v>922.88333333333344</v>
      </c>
      <c r="K301" s="278">
        <v>889.95</v>
      </c>
      <c r="L301" s="278">
        <v>863.15</v>
      </c>
      <c r="M301" s="278">
        <v>26.666609999999999</v>
      </c>
    </row>
    <row r="302" spans="1:13">
      <c r="A302" s="269">
        <v>292</v>
      </c>
      <c r="B302" s="278" t="s">
        <v>458</v>
      </c>
      <c r="C302" s="279">
        <v>891.75</v>
      </c>
      <c r="D302" s="280">
        <v>899.26666666666677</v>
      </c>
      <c r="E302" s="280">
        <v>878.53333333333353</v>
      </c>
      <c r="F302" s="280">
        <v>865.31666666666672</v>
      </c>
      <c r="G302" s="280">
        <v>844.58333333333348</v>
      </c>
      <c r="H302" s="280">
        <v>912.48333333333358</v>
      </c>
      <c r="I302" s="280">
        <v>933.21666666666692</v>
      </c>
      <c r="J302" s="280">
        <v>946.43333333333362</v>
      </c>
      <c r="K302" s="278">
        <v>920</v>
      </c>
      <c r="L302" s="278">
        <v>886.05</v>
      </c>
      <c r="M302" s="278">
        <v>0.47771000000000002</v>
      </c>
    </row>
    <row r="303" spans="1:13">
      <c r="A303" s="269">
        <v>293</v>
      </c>
      <c r="B303" s="278" t="s">
        <v>139</v>
      </c>
      <c r="C303" s="279">
        <v>408.3</v>
      </c>
      <c r="D303" s="280">
        <v>406.09999999999997</v>
      </c>
      <c r="E303" s="280">
        <v>399.99999999999994</v>
      </c>
      <c r="F303" s="280">
        <v>391.7</v>
      </c>
      <c r="G303" s="280">
        <v>385.59999999999997</v>
      </c>
      <c r="H303" s="280">
        <v>414.39999999999992</v>
      </c>
      <c r="I303" s="280">
        <v>420.49999999999994</v>
      </c>
      <c r="J303" s="280">
        <v>428.7999999999999</v>
      </c>
      <c r="K303" s="278">
        <v>412.2</v>
      </c>
      <c r="L303" s="278">
        <v>397.8</v>
      </c>
      <c r="M303" s="278">
        <v>62.493099999999998</v>
      </c>
    </row>
    <row r="304" spans="1:13">
      <c r="A304" s="269">
        <v>294</v>
      </c>
      <c r="B304" s="278" t="s">
        <v>140</v>
      </c>
      <c r="C304" s="279">
        <v>136.30000000000001</v>
      </c>
      <c r="D304" s="280">
        <v>138.71666666666667</v>
      </c>
      <c r="E304" s="280">
        <v>132.68333333333334</v>
      </c>
      <c r="F304" s="280">
        <v>129.06666666666666</v>
      </c>
      <c r="G304" s="280">
        <v>123.03333333333333</v>
      </c>
      <c r="H304" s="280">
        <v>142.33333333333334</v>
      </c>
      <c r="I304" s="280">
        <v>148.3666666666667</v>
      </c>
      <c r="J304" s="280">
        <v>151.98333333333335</v>
      </c>
      <c r="K304" s="278">
        <v>144.75</v>
      </c>
      <c r="L304" s="278">
        <v>135.1</v>
      </c>
      <c r="M304" s="278">
        <v>146.58483000000001</v>
      </c>
    </row>
    <row r="305" spans="1:13">
      <c r="A305" s="269">
        <v>295</v>
      </c>
      <c r="B305" s="278" t="s">
        <v>462</v>
      </c>
      <c r="C305" s="279">
        <v>14</v>
      </c>
      <c r="D305" s="280">
        <v>14.200000000000001</v>
      </c>
      <c r="E305" s="280">
        <v>13.700000000000003</v>
      </c>
      <c r="F305" s="280">
        <v>13.400000000000002</v>
      </c>
      <c r="G305" s="280">
        <v>12.900000000000004</v>
      </c>
      <c r="H305" s="280">
        <v>14.500000000000002</v>
      </c>
      <c r="I305" s="280">
        <v>14.999999999999998</v>
      </c>
      <c r="J305" s="280">
        <v>15.3</v>
      </c>
      <c r="K305" s="278">
        <v>14.7</v>
      </c>
      <c r="L305" s="278">
        <v>13.9</v>
      </c>
      <c r="M305" s="278">
        <v>6.1096700000000004</v>
      </c>
    </row>
    <row r="306" spans="1:13">
      <c r="A306" s="269">
        <v>296</v>
      </c>
      <c r="B306" s="278" t="s">
        <v>320</v>
      </c>
      <c r="C306" s="279">
        <v>8.6</v>
      </c>
      <c r="D306" s="280">
        <v>8.65</v>
      </c>
      <c r="E306" s="280">
        <v>8.5</v>
      </c>
      <c r="F306" s="280">
        <v>8.4</v>
      </c>
      <c r="G306" s="280">
        <v>8.25</v>
      </c>
      <c r="H306" s="280">
        <v>8.75</v>
      </c>
      <c r="I306" s="280">
        <v>8.9000000000000021</v>
      </c>
      <c r="J306" s="280">
        <v>9</v>
      </c>
      <c r="K306" s="278">
        <v>8.8000000000000007</v>
      </c>
      <c r="L306" s="278">
        <v>8.5500000000000007</v>
      </c>
      <c r="M306" s="278">
        <v>3.86307</v>
      </c>
    </row>
    <row r="307" spans="1:13">
      <c r="A307" s="269">
        <v>297</v>
      </c>
      <c r="B307" s="278" t="s">
        <v>465</v>
      </c>
      <c r="C307" s="279">
        <v>86.05</v>
      </c>
      <c r="D307" s="280">
        <v>85.733333333333334</v>
      </c>
      <c r="E307" s="280">
        <v>83.666666666666671</v>
      </c>
      <c r="F307" s="280">
        <v>81.283333333333331</v>
      </c>
      <c r="G307" s="280">
        <v>79.216666666666669</v>
      </c>
      <c r="H307" s="280">
        <v>88.116666666666674</v>
      </c>
      <c r="I307" s="280">
        <v>90.183333333333337</v>
      </c>
      <c r="J307" s="280">
        <v>92.566666666666677</v>
      </c>
      <c r="K307" s="278">
        <v>87.8</v>
      </c>
      <c r="L307" s="278">
        <v>83.35</v>
      </c>
      <c r="M307" s="278">
        <v>0.75133000000000005</v>
      </c>
    </row>
    <row r="308" spans="1:13">
      <c r="A308" s="269">
        <v>298</v>
      </c>
      <c r="B308" s="278" t="s">
        <v>467</v>
      </c>
      <c r="C308" s="279">
        <v>258.60000000000002</v>
      </c>
      <c r="D308" s="280">
        <v>255.20000000000002</v>
      </c>
      <c r="E308" s="280">
        <v>251.40000000000003</v>
      </c>
      <c r="F308" s="280">
        <v>244.20000000000002</v>
      </c>
      <c r="G308" s="280">
        <v>240.40000000000003</v>
      </c>
      <c r="H308" s="280">
        <v>262.40000000000003</v>
      </c>
      <c r="I308" s="280">
        <v>266.20000000000005</v>
      </c>
      <c r="J308" s="280">
        <v>273.40000000000003</v>
      </c>
      <c r="K308" s="278">
        <v>259</v>
      </c>
      <c r="L308" s="278">
        <v>248</v>
      </c>
      <c r="M308" s="278">
        <v>0.32011000000000001</v>
      </c>
    </row>
    <row r="309" spans="1:13">
      <c r="A309" s="269">
        <v>299</v>
      </c>
      <c r="B309" s="278" t="s">
        <v>463</v>
      </c>
      <c r="C309" s="279">
        <v>1891.3</v>
      </c>
      <c r="D309" s="280">
        <v>1909.7666666666667</v>
      </c>
      <c r="E309" s="280">
        <v>1831.5333333333333</v>
      </c>
      <c r="F309" s="280">
        <v>1771.7666666666667</v>
      </c>
      <c r="G309" s="280">
        <v>1693.5333333333333</v>
      </c>
      <c r="H309" s="280">
        <v>1969.5333333333333</v>
      </c>
      <c r="I309" s="280">
        <v>2047.7666666666664</v>
      </c>
      <c r="J309" s="280">
        <v>2107.5333333333333</v>
      </c>
      <c r="K309" s="278">
        <v>1988</v>
      </c>
      <c r="L309" s="278">
        <v>1850</v>
      </c>
      <c r="M309" s="278">
        <v>0.14696000000000001</v>
      </c>
    </row>
    <row r="310" spans="1:13">
      <c r="A310" s="269">
        <v>300</v>
      </c>
      <c r="B310" s="278" t="s">
        <v>464</v>
      </c>
      <c r="C310" s="279">
        <v>193.85</v>
      </c>
      <c r="D310" s="280">
        <v>194.81666666666669</v>
      </c>
      <c r="E310" s="280">
        <v>192.08333333333337</v>
      </c>
      <c r="F310" s="280">
        <v>190.31666666666669</v>
      </c>
      <c r="G310" s="280">
        <v>187.58333333333337</v>
      </c>
      <c r="H310" s="280">
        <v>196.58333333333337</v>
      </c>
      <c r="I310" s="280">
        <v>199.31666666666666</v>
      </c>
      <c r="J310" s="280">
        <v>201.08333333333337</v>
      </c>
      <c r="K310" s="278">
        <v>197.55</v>
      </c>
      <c r="L310" s="278">
        <v>193.05</v>
      </c>
      <c r="M310" s="278">
        <v>0.29916999999999999</v>
      </c>
    </row>
    <row r="311" spans="1:13">
      <c r="A311" s="269">
        <v>301</v>
      </c>
      <c r="B311" s="278" t="s">
        <v>141</v>
      </c>
      <c r="C311" s="279">
        <v>119.2</v>
      </c>
      <c r="D311" s="280">
        <v>120.83333333333333</v>
      </c>
      <c r="E311" s="280">
        <v>116.96666666666665</v>
      </c>
      <c r="F311" s="280">
        <v>114.73333333333332</v>
      </c>
      <c r="G311" s="280">
        <v>110.86666666666665</v>
      </c>
      <c r="H311" s="280">
        <v>123.06666666666666</v>
      </c>
      <c r="I311" s="280">
        <v>126.93333333333334</v>
      </c>
      <c r="J311" s="280">
        <v>129.16666666666669</v>
      </c>
      <c r="K311" s="278">
        <v>124.7</v>
      </c>
      <c r="L311" s="278">
        <v>118.6</v>
      </c>
      <c r="M311" s="278">
        <v>82.340890000000002</v>
      </c>
    </row>
    <row r="312" spans="1:13">
      <c r="A312" s="269">
        <v>302</v>
      </c>
      <c r="B312" s="278" t="s">
        <v>142</v>
      </c>
      <c r="C312" s="279">
        <v>316.75</v>
      </c>
      <c r="D312" s="280">
        <v>316.7</v>
      </c>
      <c r="E312" s="280">
        <v>312.89999999999998</v>
      </c>
      <c r="F312" s="280">
        <v>309.05</v>
      </c>
      <c r="G312" s="280">
        <v>305.25</v>
      </c>
      <c r="H312" s="280">
        <v>320.54999999999995</v>
      </c>
      <c r="I312" s="280">
        <v>324.35000000000002</v>
      </c>
      <c r="J312" s="280">
        <v>328.19999999999993</v>
      </c>
      <c r="K312" s="278">
        <v>320.5</v>
      </c>
      <c r="L312" s="278">
        <v>312.85000000000002</v>
      </c>
      <c r="M312" s="278">
        <v>20.23479</v>
      </c>
    </row>
    <row r="313" spans="1:13">
      <c r="A313" s="269">
        <v>303</v>
      </c>
      <c r="B313" s="278" t="s">
        <v>143</v>
      </c>
      <c r="C313" s="279">
        <v>5050.1000000000004</v>
      </c>
      <c r="D313" s="280">
        <v>4991.6500000000005</v>
      </c>
      <c r="E313" s="280">
        <v>4909.5000000000009</v>
      </c>
      <c r="F313" s="280">
        <v>4768.9000000000005</v>
      </c>
      <c r="G313" s="280">
        <v>4686.7500000000009</v>
      </c>
      <c r="H313" s="280">
        <v>5132.2500000000009</v>
      </c>
      <c r="I313" s="280">
        <v>5214.4000000000005</v>
      </c>
      <c r="J313" s="280">
        <v>5355.0000000000009</v>
      </c>
      <c r="K313" s="278">
        <v>5073.8</v>
      </c>
      <c r="L313" s="278">
        <v>4851.05</v>
      </c>
      <c r="M313" s="278">
        <v>18.681719999999999</v>
      </c>
    </row>
    <row r="314" spans="1:13">
      <c r="A314" s="269">
        <v>304</v>
      </c>
      <c r="B314" s="278" t="s">
        <v>459</v>
      </c>
      <c r="C314" s="279">
        <v>547.75</v>
      </c>
      <c r="D314" s="280">
        <v>549.63333333333333</v>
      </c>
      <c r="E314" s="280">
        <v>539.26666666666665</v>
      </c>
      <c r="F314" s="280">
        <v>530.7833333333333</v>
      </c>
      <c r="G314" s="280">
        <v>520.41666666666663</v>
      </c>
      <c r="H314" s="280">
        <v>558.11666666666667</v>
      </c>
      <c r="I314" s="280">
        <v>568.48333333333323</v>
      </c>
      <c r="J314" s="280">
        <v>576.9666666666667</v>
      </c>
      <c r="K314" s="278">
        <v>560</v>
      </c>
      <c r="L314" s="278">
        <v>541.15</v>
      </c>
      <c r="M314" s="278">
        <v>3.3149999999999999E-2</v>
      </c>
    </row>
    <row r="315" spans="1:13">
      <c r="A315" s="269">
        <v>305</v>
      </c>
      <c r="B315" s="278" t="s">
        <v>144</v>
      </c>
      <c r="C315" s="279">
        <v>609.95000000000005</v>
      </c>
      <c r="D315" s="280">
        <v>599.01666666666677</v>
      </c>
      <c r="E315" s="280">
        <v>582.28333333333353</v>
      </c>
      <c r="F315" s="280">
        <v>554.61666666666679</v>
      </c>
      <c r="G315" s="280">
        <v>537.88333333333355</v>
      </c>
      <c r="H315" s="280">
        <v>626.68333333333351</v>
      </c>
      <c r="I315" s="280">
        <v>643.41666666666686</v>
      </c>
      <c r="J315" s="280">
        <v>671.08333333333348</v>
      </c>
      <c r="K315" s="278">
        <v>615.75</v>
      </c>
      <c r="L315" s="278">
        <v>571.35</v>
      </c>
      <c r="M315" s="278">
        <v>90.016440000000003</v>
      </c>
    </row>
    <row r="316" spans="1:13">
      <c r="A316" s="269">
        <v>306</v>
      </c>
      <c r="B316" s="278" t="s">
        <v>473</v>
      </c>
      <c r="C316" s="279">
        <v>1130.05</v>
      </c>
      <c r="D316" s="280">
        <v>1127.25</v>
      </c>
      <c r="E316" s="280">
        <v>1115.45</v>
      </c>
      <c r="F316" s="280">
        <v>1100.8500000000001</v>
      </c>
      <c r="G316" s="280">
        <v>1089.0500000000002</v>
      </c>
      <c r="H316" s="280">
        <v>1141.8499999999999</v>
      </c>
      <c r="I316" s="280">
        <v>1153.6500000000001</v>
      </c>
      <c r="J316" s="280">
        <v>1168.2499999999998</v>
      </c>
      <c r="K316" s="278">
        <v>1139.05</v>
      </c>
      <c r="L316" s="278">
        <v>1112.6500000000001</v>
      </c>
      <c r="M316" s="278">
        <v>1.0135700000000001</v>
      </c>
    </row>
    <row r="317" spans="1:13">
      <c r="A317" s="269">
        <v>307</v>
      </c>
      <c r="B317" s="278" t="s">
        <v>469</v>
      </c>
      <c r="C317" s="279">
        <v>1258.3499999999999</v>
      </c>
      <c r="D317" s="280">
        <v>1268.1333333333332</v>
      </c>
      <c r="E317" s="280">
        <v>1241.4666666666665</v>
      </c>
      <c r="F317" s="280">
        <v>1224.5833333333333</v>
      </c>
      <c r="G317" s="280">
        <v>1197.9166666666665</v>
      </c>
      <c r="H317" s="280">
        <v>1285.0166666666664</v>
      </c>
      <c r="I317" s="280">
        <v>1311.6833333333334</v>
      </c>
      <c r="J317" s="280">
        <v>1328.5666666666664</v>
      </c>
      <c r="K317" s="278">
        <v>1294.8</v>
      </c>
      <c r="L317" s="278">
        <v>1251.25</v>
      </c>
      <c r="M317" s="278">
        <v>0.48580000000000001</v>
      </c>
    </row>
    <row r="318" spans="1:13">
      <c r="A318" s="269">
        <v>308</v>
      </c>
      <c r="B318" s="278" t="s">
        <v>145</v>
      </c>
      <c r="C318" s="279">
        <v>440.05</v>
      </c>
      <c r="D318" s="280">
        <v>438.81666666666666</v>
      </c>
      <c r="E318" s="280">
        <v>430.5333333333333</v>
      </c>
      <c r="F318" s="280">
        <v>421.01666666666665</v>
      </c>
      <c r="G318" s="280">
        <v>412.73333333333329</v>
      </c>
      <c r="H318" s="280">
        <v>448.33333333333331</v>
      </c>
      <c r="I318" s="280">
        <v>456.61666666666673</v>
      </c>
      <c r="J318" s="280">
        <v>466.13333333333333</v>
      </c>
      <c r="K318" s="278">
        <v>447.1</v>
      </c>
      <c r="L318" s="278">
        <v>429.3</v>
      </c>
      <c r="M318" s="278">
        <v>10.04745</v>
      </c>
    </row>
    <row r="319" spans="1:13">
      <c r="A319" s="269">
        <v>309</v>
      </c>
      <c r="B319" s="278" t="s">
        <v>146</v>
      </c>
      <c r="C319" s="279">
        <v>906.95</v>
      </c>
      <c r="D319" s="280">
        <v>906.91666666666663</v>
      </c>
      <c r="E319" s="280">
        <v>897.13333333333321</v>
      </c>
      <c r="F319" s="280">
        <v>887.31666666666661</v>
      </c>
      <c r="G319" s="280">
        <v>877.53333333333319</v>
      </c>
      <c r="H319" s="280">
        <v>916.73333333333323</v>
      </c>
      <c r="I319" s="280">
        <v>926.51666666666677</v>
      </c>
      <c r="J319" s="280">
        <v>936.33333333333326</v>
      </c>
      <c r="K319" s="278">
        <v>916.7</v>
      </c>
      <c r="L319" s="278">
        <v>897.1</v>
      </c>
      <c r="M319" s="278">
        <v>7.0880900000000002</v>
      </c>
    </row>
    <row r="320" spans="1:13">
      <c r="A320" s="269">
        <v>310</v>
      </c>
      <c r="B320" s="278" t="s">
        <v>466</v>
      </c>
      <c r="C320" s="279">
        <v>166.85</v>
      </c>
      <c r="D320" s="280">
        <v>162.41666666666666</v>
      </c>
      <c r="E320" s="280">
        <v>150.43333333333331</v>
      </c>
      <c r="F320" s="280">
        <v>134.01666666666665</v>
      </c>
      <c r="G320" s="280">
        <v>122.0333333333333</v>
      </c>
      <c r="H320" s="280">
        <v>178.83333333333331</v>
      </c>
      <c r="I320" s="280">
        <v>190.81666666666666</v>
      </c>
      <c r="J320" s="280">
        <v>207.23333333333332</v>
      </c>
      <c r="K320" s="278">
        <v>174.4</v>
      </c>
      <c r="L320" s="278">
        <v>146</v>
      </c>
      <c r="M320" s="278">
        <v>3.4018099999999998</v>
      </c>
    </row>
    <row r="321" spans="1:13">
      <c r="A321" s="269">
        <v>311</v>
      </c>
      <c r="B321" s="278" t="s">
        <v>1977</v>
      </c>
      <c r="C321" s="279">
        <v>194.65</v>
      </c>
      <c r="D321" s="280">
        <v>196.75</v>
      </c>
      <c r="E321" s="280">
        <v>192</v>
      </c>
      <c r="F321" s="280">
        <v>189.35</v>
      </c>
      <c r="G321" s="280">
        <v>184.6</v>
      </c>
      <c r="H321" s="280">
        <v>199.4</v>
      </c>
      <c r="I321" s="280">
        <v>204.15</v>
      </c>
      <c r="J321" s="280">
        <v>206.8</v>
      </c>
      <c r="K321" s="278">
        <v>201.5</v>
      </c>
      <c r="L321" s="278">
        <v>194.1</v>
      </c>
      <c r="M321" s="278">
        <v>7.9204999999999997</v>
      </c>
    </row>
    <row r="322" spans="1:13">
      <c r="A322" s="269">
        <v>312</v>
      </c>
      <c r="B322" s="278" t="s">
        <v>470</v>
      </c>
      <c r="C322" s="279">
        <v>59.75</v>
      </c>
      <c r="D322" s="280">
        <v>59.566666666666663</v>
      </c>
      <c r="E322" s="280">
        <v>58.133333333333326</v>
      </c>
      <c r="F322" s="280">
        <v>56.516666666666666</v>
      </c>
      <c r="G322" s="280">
        <v>55.083333333333329</v>
      </c>
      <c r="H322" s="280">
        <v>61.183333333333323</v>
      </c>
      <c r="I322" s="280">
        <v>62.61666666666666</v>
      </c>
      <c r="J322" s="280">
        <v>64.23333333333332</v>
      </c>
      <c r="K322" s="278">
        <v>61</v>
      </c>
      <c r="L322" s="278">
        <v>57.95</v>
      </c>
      <c r="M322" s="278">
        <v>10.829470000000001</v>
      </c>
    </row>
    <row r="323" spans="1:13">
      <c r="A323" s="269">
        <v>313</v>
      </c>
      <c r="B323" s="278" t="s">
        <v>471</v>
      </c>
      <c r="C323" s="279">
        <v>279.05</v>
      </c>
      <c r="D323" s="280">
        <v>282.33333333333331</v>
      </c>
      <c r="E323" s="280">
        <v>272.41666666666663</v>
      </c>
      <c r="F323" s="280">
        <v>265.7833333333333</v>
      </c>
      <c r="G323" s="280">
        <v>255.86666666666662</v>
      </c>
      <c r="H323" s="280">
        <v>288.96666666666664</v>
      </c>
      <c r="I323" s="280">
        <v>298.88333333333327</v>
      </c>
      <c r="J323" s="280">
        <v>305.51666666666665</v>
      </c>
      <c r="K323" s="278">
        <v>292.25</v>
      </c>
      <c r="L323" s="278">
        <v>275.7</v>
      </c>
      <c r="M323" s="278">
        <v>2.6760700000000002</v>
      </c>
    </row>
    <row r="324" spans="1:13">
      <c r="A324" s="269">
        <v>314</v>
      </c>
      <c r="B324" s="278" t="s">
        <v>147</v>
      </c>
      <c r="C324" s="279">
        <v>882</v>
      </c>
      <c r="D324" s="280">
        <v>892.76666666666677</v>
      </c>
      <c r="E324" s="280">
        <v>866.53333333333353</v>
      </c>
      <c r="F324" s="280">
        <v>851.06666666666672</v>
      </c>
      <c r="G324" s="280">
        <v>824.83333333333348</v>
      </c>
      <c r="H324" s="280">
        <v>908.23333333333358</v>
      </c>
      <c r="I324" s="280">
        <v>934.46666666666692</v>
      </c>
      <c r="J324" s="280">
        <v>949.93333333333362</v>
      </c>
      <c r="K324" s="278">
        <v>919</v>
      </c>
      <c r="L324" s="278">
        <v>877.3</v>
      </c>
      <c r="M324" s="278">
        <v>9.4385899999999996</v>
      </c>
    </row>
    <row r="325" spans="1:13">
      <c r="A325" s="269">
        <v>315</v>
      </c>
      <c r="B325" s="278" t="s">
        <v>460</v>
      </c>
      <c r="C325" s="279">
        <v>14.05</v>
      </c>
      <c r="D325" s="280">
        <v>14.1</v>
      </c>
      <c r="E325" s="280">
        <v>13.95</v>
      </c>
      <c r="F325" s="280">
        <v>13.85</v>
      </c>
      <c r="G325" s="280">
        <v>13.7</v>
      </c>
      <c r="H325" s="280">
        <v>14.2</v>
      </c>
      <c r="I325" s="280">
        <v>14.350000000000001</v>
      </c>
      <c r="J325" s="280">
        <v>14.45</v>
      </c>
      <c r="K325" s="278">
        <v>14.25</v>
      </c>
      <c r="L325" s="278">
        <v>14</v>
      </c>
      <c r="M325" s="278">
        <v>2.4135800000000001</v>
      </c>
    </row>
    <row r="326" spans="1:13">
      <c r="A326" s="269">
        <v>316</v>
      </c>
      <c r="B326" s="278" t="s">
        <v>461</v>
      </c>
      <c r="C326" s="279">
        <v>124.65</v>
      </c>
      <c r="D326" s="280">
        <v>123.88333333333333</v>
      </c>
      <c r="E326" s="280">
        <v>122.36666666666665</v>
      </c>
      <c r="F326" s="280">
        <v>120.08333333333331</v>
      </c>
      <c r="G326" s="280">
        <v>118.56666666666663</v>
      </c>
      <c r="H326" s="280">
        <v>126.16666666666666</v>
      </c>
      <c r="I326" s="280">
        <v>127.68333333333334</v>
      </c>
      <c r="J326" s="280">
        <v>129.96666666666667</v>
      </c>
      <c r="K326" s="278">
        <v>125.4</v>
      </c>
      <c r="L326" s="278">
        <v>121.6</v>
      </c>
      <c r="M326" s="278">
        <v>2.1631</v>
      </c>
    </row>
    <row r="327" spans="1:13">
      <c r="A327" s="269">
        <v>317</v>
      </c>
      <c r="B327" s="278" t="s">
        <v>148</v>
      </c>
      <c r="C327" s="279">
        <v>81.75</v>
      </c>
      <c r="D327" s="280">
        <v>82.100000000000009</v>
      </c>
      <c r="E327" s="280">
        <v>80.700000000000017</v>
      </c>
      <c r="F327" s="280">
        <v>79.650000000000006</v>
      </c>
      <c r="G327" s="280">
        <v>78.250000000000014</v>
      </c>
      <c r="H327" s="280">
        <v>83.15000000000002</v>
      </c>
      <c r="I327" s="280">
        <v>84.550000000000026</v>
      </c>
      <c r="J327" s="280">
        <v>85.600000000000023</v>
      </c>
      <c r="K327" s="278">
        <v>83.5</v>
      </c>
      <c r="L327" s="278">
        <v>81.05</v>
      </c>
      <c r="M327" s="278">
        <v>107.92983</v>
      </c>
    </row>
    <row r="328" spans="1:13">
      <c r="A328" s="269">
        <v>318</v>
      </c>
      <c r="B328" s="278" t="s">
        <v>472</v>
      </c>
      <c r="C328" s="279">
        <v>506.3</v>
      </c>
      <c r="D328" s="280">
        <v>507.41666666666669</v>
      </c>
      <c r="E328" s="280">
        <v>498.93333333333339</v>
      </c>
      <c r="F328" s="280">
        <v>491.56666666666672</v>
      </c>
      <c r="G328" s="280">
        <v>483.08333333333343</v>
      </c>
      <c r="H328" s="280">
        <v>514.7833333333333</v>
      </c>
      <c r="I328" s="280">
        <v>523.26666666666665</v>
      </c>
      <c r="J328" s="280">
        <v>530.63333333333333</v>
      </c>
      <c r="K328" s="278">
        <v>515.9</v>
      </c>
      <c r="L328" s="278">
        <v>500.05</v>
      </c>
      <c r="M328" s="278">
        <v>0.62483</v>
      </c>
    </row>
    <row r="329" spans="1:13">
      <c r="A329" s="269">
        <v>319</v>
      </c>
      <c r="B329" s="278" t="s">
        <v>269</v>
      </c>
      <c r="C329" s="279">
        <v>839.25</v>
      </c>
      <c r="D329" s="280">
        <v>836.86666666666667</v>
      </c>
      <c r="E329" s="280">
        <v>824.73333333333335</v>
      </c>
      <c r="F329" s="280">
        <v>810.2166666666667</v>
      </c>
      <c r="G329" s="280">
        <v>798.08333333333337</v>
      </c>
      <c r="H329" s="280">
        <v>851.38333333333333</v>
      </c>
      <c r="I329" s="280">
        <v>863.51666666666677</v>
      </c>
      <c r="J329" s="280">
        <v>878.0333333333333</v>
      </c>
      <c r="K329" s="278">
        <v>849</v>
      </c>
      <c r="L329" s="278">
        <v>822.35</v>
      </c>
      <c r="M329" s="278">
        <v>1.49905</v>
      </c>
    </row>
    <row r="330" spans="1:13">
      <c r="A330" s="269">
        <v>320</v>
      </c>
      <c r="B330" s="278" t="s">
        <v>149</v>
      </c>
      <c r="C330" s="279">
        <v>57451.5</v>
      </c>
      <c r="D330" s="280">
        <v>57670.5</v>
      </c>
      <c r="E330" s="280">
        <v>57081</v>
      </c>
      <c r="F330" s="280">
        <v>56710.5</v>
      </c>
      <c r="G330" s="280">
        <v>56121</v>
      </c>
      <c r="H330" s="280">
        <v>58041</v>
      </c>
      <c r="I330" s="280">
        <v>58630.5</v>
      </c>
      <c r="J330" s="280">
        <v>59001</v>
      </c>
      <c r="K330" s="278">
        <v>58260</v>
      </c>
      <c r="L330" s="278">
        <v>57300</v>
      </c>
      <c r="M330" s="278">
        <v>4.8189999999999997E-2</v>
      </c>
    </row>
    <row r="331" spans="1:13">
      <c r="A331" s="269">
        <v>321</v>
      </c>
      <c r="B331" s="278" t="s">
        <v>268</v>
      </c>
      <c r="C331" s="279">
        <v>27.05</v>
      </c>
      <c r="D331" s="280">
        <v>27.266666666666666</v>
      </c>
      <c r="E331" s="280">
        <v>26.783333333333331</v>
      </c>
      <c r="F331" s="280">
        <v>26.516666666666666</v>
      </c>
      <c r="G331" s="280">
        <v>26.033333333333331</v>
      </c>
      <c r="H331" s="280">
        <v>27.533333333333331</v>
      </c>
      <c r="I331" s="280">
        <v>28.016666666666666</v>
      </c>
      <c r="J331" s="280">
        <v>28.283333333333331</v>
      </c>
      <c r="K331" s="278">
        <v>27.75</v>
      </c>
      <c r="L331" s="278">
        <v>27</v>
      </c>
      <c r="M331" s="278">
        <v>3.61829</v>
      </c>
    </row>
    <row r="332" spans="1:13">
      <c r="A332" s="269">
        <v>322</v>
      </c>
      <c r="B332" s="278" t="s">
        <v>150</v>
      </c>
      <c r="C332" s="279">
        <v>826.25</v>
      </c>
      <c r="D332" s="280">
        <v>826.18333333333339</v>
      </c>
      <c r="E332" s="280">
        <v>810.36666666666679</v>
      </c>
      <c r="F332" s="280">
        <v>794.48333333333335</v>
      </c>
      <c r="G332" s="280">
        <v>778.66666666666674</v>
      </c>
      <c r="H332" s="280">
        <v>842.06666666666683</v>
      </c>
      <c r="I332" s="280">
        <v>857.88333333333344</v>
      </c>
      <c r="J332" s="280">
        <v>873.76666666666688</v>
      </c>
      <c r="K332" s="278">
        <v>842</v>
      </c>
      <c r="L332" s="278">
        <v>810.3</v>
      </c>
      <c r="M332" s="278">
        <v>15.522869999999999</v>
      </c>
    </row>
    <row r="333" spans="1:13">
      <c r="A333" s="269">
        <v>323</v>
      </c>
      <c r="B333" s="278" t="s">
        <v>3163</v>
      </c>
      <c r="C333" s="279">
        <v>239.3</v>
      </c>
      <c r="D333" s="280">
        <v>240.46666666666667</v>
      </c>
      <c r="E333" s="280">
        <v>235.33333333333334</v>
      </c>
      <c r="F333" s="280">
        <v>231.36666666666667</v>
      </c>
      <c r="G333" s="280">
        <v>226.23333333333335</v>
      </c>
      <c r="H333" s="280">
        <v>244.43333333333334</v>
      </c>
      <c r="I333" s="280">
        <v>249.56666666666666</v>
      </c>
      <c r="J333" s="280">
        <v>253.53333333333333</v>
      </c>
      <c r="K333" s="278">
        <v>245.6</v>
      </c>
      <c r="L333" s="278">
        <v>236.5</v>
      </c>
      <c r="M333" s="278">
        <v>11.390309999999999</v>
      </c>
    </row>
    <row r="334" spans="1:13">
      <c r="A334" s="269">
        <v>324</v>
      </c>
      <c r="B334" s="278" t="s">
        <v>270</v>
      </c>
      <c r="C334" s="279">
        <v>594.35</v>
      </c>
      <c r="D334" s="280">
        <v>592.44999999999993</v>
      </c>
      <c r="E334" s="280">
        <v>581.89999999999986</v>
      </c>
      <c r="F334" s="280">
        <v>569.44999999999993</v>
      </c>
      <c r="G334" s="280">
        <v>558.89999999999986</v>
      </c>
      <c r="H334" s="280">
        <v>604.89999999999986</v>
      </c>
      <c r="I334" s="280">
        <v>615.44999999999982</v>
      </c>
      <c r="J334" s="280">
        <v>627.89999999999986</v>
      </c>
      <c r="K334" s="278">
        <v>603</v>
      </c>
      <c r="L334" s="278">
        <v>580</v>
      </c>
      <c r="M334" s="278">
        <v>12.847899999999999</v>
      </c>
    </row>
    <row r="335" spans="1:13">
      <c r="A335" s="269">
        <v>325</v>
      </c>
      <c r="B335" s="278" t="s">
        <v>151</v>
      </c>
      <c r="C335" s="279">
        <v>28</v>
      </c>
      <c r="D335" s="280">
        <v>28.033333333333331</v>
      </c>
      <c r="E335" s="280">
        <v>27.716666666666661</v>
      </c>
      <c r="F335" s="280">
        <v>27.43333333333333</v>
      </c>
      <c r="G335" s="280">
        <v>27.11666666666666</v>
      </c>
      <c r="H335" s="280">
        <v>28.316666666666663</v>
      </c>
      <c r="I335" s="280">
        <v>28.633333333333333</v>
      </c>
      <c r="J335" s="280">
        <v>28.916666666666664</v>
      </c>
      <c r="K335" s="278">
        <v>28.35</v>
      </c>
      <c r="L335" s="278">
        <v>27.75</v>
      </c>
      <c r="M335" s="278">
        <v>71.768519999999995</v>
      </c>
    </row>
    <row r="336" spans="1:13">
      <c r="A336" s="269">
        <v>326</v>
      </c>
      <c r="B336" s="278" t="s">
        <v>262</v>
      </c>
      <c r="C336" s="279">
        <v>2456.0500000000002</v>
      </c>
      <c r="D336" s="280">
        <v>2450.35</v>
      </c>
      <c r="E336" s="280">
        <v>2410.6999999999998</v>
      </c>
      <c r="F336" s="280">
        <v>2365.35</v>
      </c>
      <c r="G336" s="280">
        <v>2325.6999999999998</v>
      </c>
      <c r="H336" s="280">
        <v>2495.6999999999998</v>
      </c>
      <c r="I336" s="280">
        <v>2535.3500000000004</v>
      </c>
      <c r="J336" s="280">
        <v>2580.6999999999998</v>
      </c>
      <c r="K336" s="278">
        <v>2490</v>
      </c>
      <c r="L336" s="278">
        <v>2405</v>
      </c>
      <c r="M336" s="278">
        <v>3.5852900000000001</v>
      </c>
    </row>
    <row r="337" spans="1:13">
      <c r="A337" s="269">
        <v>327</v>
      </c>
      <c r="B337" s="278" t="s">
        <v>479</v>
      </c>
      <c r="C337" s="279">
        <v>1497.2</v>
      </c>
      <c r="D337" s="280">
        <v>1497.8333333333333</v>
      </c>
      <c r="E337" s="280">
        <v>1481.3666666666666</v>
      </c>
      <c r="F337" s="280">
        <v>1465.5333333333333</v>
      </c>
      <c r="G337" s="280">
        <v>1449.0666666666666</v>
      </c>
      <c r="H337" s="280">
        <v>1513.6666666666665</v>
      </c>
      <c r="I337" s="280">
        <v>1530.1333333333332</v>
      </c>
      <c r="J337" s="280">
        <v>1545.9666666666665</v>
      </c>
      <c r="K337" s="278">
        <v>1514.3</v>
      </c>
      <c r="L337" s="278">
        <v>1482</v>
      </c>
      <c r="M337" s="278">
        <v>0.69993000000000005</v>
      </c>
    </row>
    <row r="338" spans="1:13">
      <c r="A338" s="269">
        <v>328</v>
      </c>
      <c r="B338" s="278" t="s">
        <v>152</v>
      </c>
      <c r="C338" s="279">
        <v>17.149999999999999</v>
      </c>
      <c r="D338" s="280">
        <v>17.25</v>
      </c>
      <c r="E338" s="280">
        <v>17</v>
      </c>
      <c r="F338" s="280">
        <v>16.850000000000001</v>
      </c>
      <c r="G338" s="280">
        <v>16.600000000000001</v>
      </c>
      <c r="H338" s="280">
        <v>17.399999999999999</v>
      </c>
      <c r="I338" s="280">
        <v>17.649999999999999</v>
      </c>
      <c r="J338" s="280">
        <v>17.799999999999997</v>
      </c>
      <c r="K338" s="278">
        <v>17.5</v>
      </c>
      <c r="L338" s="278">
        <v>17.100000000000001</v>
      </c>
      <c r="M338" s="278">
        <v>27.194130000000001</v>
      </c>
    </row>
    <row r="339" spans="1:13">
      <c r="A339" s="269">
        <v>329</v>
      </c>
      <c r="B339" s="278" t="s">
        <v>478</v>
      </c>
      <c r="C339" s="279">
        <v>34.65</v>
      </c>
      <c r="D339" s="280">
        <v>34.85</v>
      </c>
      <c r="E339" s="280">
        <v>34.200000000000003</v>
      </c>
      <c r="F339" s="280">
        <v>33.75</v>
      </c>
      <c r="G339" s="280">
        <v>33.1</v>
      </c>
      <c r="H339" s="280">
        <v>35.300000000000004</v>
      </c>
      <c r="I339" s="280">
        <v>35.949999999999996</v>
      </c>
      <c r="J339" s="280">
        <v>36.400000000000006</v>
      </c>
      <c r="K339" s="278">
        <v>35.5</v>
      </c>
      <c r="L339" s="278">
        <v>34.4</v>
      </c>
      <c r="M339" s="278">
        <v>0.48457</v>
      </c>
    </row>
    <row r="340" spans="1:13">
      <c r="A340" s="269">
        <v>330</v>
      </c>
      <c r="B340" s="278" t="s">
        <v>153</v>
      </c>
      <c r="C340" s="279">
        <v>21.65</v>
      </c>
      <c r="D340" s="280">
        <v>21.833333333333332</v>
      </c>
      <c r="E340" s="280">
        <v>21.266666666666666</v>
      </c>
      <c r="F340" s="280">
        <v>20.883333333333333</v>
      </c>
      <c r="G340" s="280">
        <v>20.316666666666666</v>
      </c>
      <c r="H340" s="280">
        <v>22.216666666666665</v>
      </c>
      <c r="I340" s="280">
        <v>22.783333333333335</v>
      </c>
      <c r="J340" s="280">
        <v>23.166666666666664</v>
      </c>
      <c r="K340" s="278">
        <v>22.4</v>
      </c>
      <c r="L340" s="278">
        <v>21.45</v>
      </c>
      <c r="M340" s="278">
        <v>145.06775999999999</v>
      </c>
    </row>
    <row r="341" spans="1:13">
      <c r="A341" s="269">
        <v>331</v>
      </c>
      <c r="B341" s="278" t="s">
        <v>474</v>
      </c>
      <c r="C341" s="279">
        <v>392.85</v>
      </c>
      <c r="D341" s="280">
        <v>394.2833333333333</v>
      </c>
      <c r="E341" s="280">
        <v>388.56666666666661</v>
      </c>
      <c r="F341" s="280">
        <v>384.2833333333333</v>
      </c>
      <c r="G341" s="280">
        <v>378.56666666666661</v>
      </c>
      <c r="H341" s="280">
        <v>398.56666666666661</v>
      </c>
      <c r="I341" s="280">
        <v>404.2833333333333</v>
      </c>
      <c r="J341" s="280">
        <v>408.56666666666661</v>
      </c>
      <c r="K341" s="278">
        <v>400</v>
      </c>
      <c r="L341" s="278">
        <v>390</v>
      </c>
      <c r="M341" s="278">
        <v>0.64137999999999995</v>
      </c>
    </row>
    <row r="342" spans="1:13">
      <c r="A342" s="269">
        <v>332</v>
      </c>
      <c r="B342" s="278" t="s">
        <v>154</v>
      </c>
      <c r="C342" s="279">
        <v>16295.45</v>
      </c>
      <c r="D342" s="280">
        <v>16355.15</v>
      </c>
      <c r="E342" s="280">
        <v>16205.3</v>
      </c>
      <c r="F342" s="280">
        <v>16115.15</v>
      </c>
      <c r="G342" s="280">
        <v>15965.3</v>
      </c>
      <c r="H342" s="280">
        <v>16445.3</v>
      </c>
      <c r="I342" s="280">
        <v>16595.150000000001</v>
      </c>
      <c r="J342" s="280">
        <v>16685.3</v>
      </c>
      <c r="K342" s="278">
        <v>16505</v>
      </c>
      <c r="L342" s="278">
        <v>16265</v>
      </c>
      <c r="M342" s="278">
        <v>1.2108000000000001</v>
      </c>
    </row>
    <row r="343" spans="1:13">
      <c r="A343" s="269">
        <v>333</v>
      </c>
      <c r="B343" s="278" t="s">
        <v>3183</v>
      </c>
      <c r="C343" s="279">
        <v>24.05</v>
      </c>
      <c r="D343" s="280">
        <v>24.316666666666666</v>
      </c>
      <c r="E343" s="280">
        <v>23.533333333333331</v>
      </c>
      <c r="F343" s="280">
        <v>23.016666666666666</v>
      </c>
      <c r="G343" s="280">
        <v>22.233333333333331</v>
      </c>
      <c r="H343" s="280">
        <v>24.833333333333332</v>
      </c>
      <c r="I343" s="280">
        <v>25.616666666666671</v>
      </c>
      <c r="J343" s="280">
        <v>26.133333333333333</v>
      </c>
      <c r="K343" s="278">
        <v>25.1</v>
      </c>
      <c r="L343" s="278">
        <v>23.8</v>
      </c>
      <c r="M343" s="278">
        <v>6.1852</v>
      </c>
    </row>
    <row r="344" spans="1:13">
      <c r="A344" s="269">
        <v>334</v>
      </c>
      <c r="B344" s="278" t="s">
        <v>477</v>
      </c>
      <c r="C344" s="279">
        <v>23.95</v>
      </c>
      <c r="D344" s="280">
        <v>24.2</v>
      </c>
      <c r="E344" s="280">
        <v>23.5</v>
      </c>
      <c r="F344" s="280">
        <v>23.05</v>
      </c>
      <c r="G344" s="280">
        <v>22.35</v>
      </c>
      <c r="H344" s="280">
        <v>24.65</v>
      </c>
      <c r="I344" s="280">
        <v>25.349999999999994</v>
      </c>
      <c r="J344" s="280">
        <v>25.799999999999997</v>
      </c>
      <c r="K344" s="278">
        <v>24.9</v>
      </c>
      <c r="L344" s="278">
        <v>23.75</v>
      </c>
      <c r="M344" s="278">
        <v>2.6780599999999999</v>
      </c>
    </row>
    <row r="345" spans="1:13">
      <c r="A345" s="269">
        <v>335</v>
      </c>
      <c r="B345" s="278" t="s">
        <v>476</v>
      </c>
      <c r="C345" s="279">
        <v>267.60000000000002</v>
      </c>
      <c r="D345" s="280">
        <v>267.09999999999997</v>
      </c>
      <c r="E345" s="280">
        <v>264.29999999999995</v>
      </c>
      <c r="F345" s="280">
        <v>261</v>
      </c>
      <c r="G345" s="280">
        <v>258.2</v>
      </c>
      <c r="H345" s="280">
        <v>270.39999999999992</v>
      </c>
      <c r="I345" s="280">
        <v>273.2</v>
      </c>
      <c r="J345" s="280">
        <v>276.49999999999989</v>
      </c>
      <c r="K345" s="278">
        <v>269.89999999999998</v>
      </c>
      <c r="L345" s="278">
        <v>263.8</v>
      </c>
      <c r="M345" s="278">
        <v>0.17632</v>
      </c>
    </row>
    <row r="346" spans="1:13">
      <c r="A346" s="269">
        <v>336</v>
      </c>
      <c r="B346" s="278" t="s">
        <v>271</v>
      </c>
      <c r="C346" s="279">
        <v>19.95</v>
      </c>
      <c r="D346" s="280">
        <v>19.883333333333333</v>
      </c>
      <c r="E346" s="280">
        <v>19.716666666666665</v>
      </c>
      <c r="F346" s="280">
        <v>19.483333333333331</v>
      </c>
      <c r="G346" s="280">
        <v>19.316666666666663</v>
      </c>
      <c r="H346" s="280">
        <v>20.116666666666667</v>
      </c>
      <c r="I346" s="280">
        <v>20.283333333333339</v>
      </c>
      <c r="J346" s="280">
        <v>20.516666666666669</v>
      </c>
      <c r="K346" s="278">
        <v>20.05</v>
      </c>
      <c r="L346" s="278">
        <v>19.649999999999999</v>
      </c>
      <c r="M346" s="278">
        <v>21.052910000000001</v>
      </c>
    </row>
    <row r="347" spans="1:13">
      <c r="A347" s="269">
        <v>337</v>
      </c>
      <c r="B347" s="278" t="s">
        <v>284</v>
      </c>
      <c r="C347" s="279">
        <v>115.5</v>
      </c>
      <c r="D347" s="280">
        <v>116.10000000000001</v>
      </c>
      <c r="E347" s="280">
        <v>114.40000000000002</v>
      </c>
      <c r="F347" s="280">
        <v>113.30000000000001</v>
      </c>
      <c r="G347" s="280">
        <v>111.60000000000002</v>
      </c>
      <c r="H347" s="280">
        <v>117.20000000000002</v>
      </c>
      <c r="I347" s="280">
        <v>118.9</v>
      </c>
      <c r="J347" s="280">
        <v>120.00000000000001</v>
      </c>
      <c r="K347" s="278">
        <v>117.8</v>
      </c>
      <c r="L347" s="278">
        <v>115</v>
      </c>
      <c r="M347" s="278">
        <v>0.81889999999999996</v>
      </c>
    </row>
    <row r="348" spans="1:13">
      <c r="A348" s="269">
        <v>338</v>
      </c>
      <c r="B348" s="278" t="s">
        <v>155</v>
      </c>
      <c r="C348" s="279">
        <v>1442.25</v>
      </c>
      <c r="D348" s="280">
        <v>1430.0833333333333</v>
      </c>
      <c r="E348" s="280">
        <v>1408.1666666666665</v>
      </c>
      <c r="F348" s="280">
        <v>1374.0833333333333</v>
      </c>
      <c r="G348" s="280">
        <v>1352.1666666666665</v>
      </c>
      <c r="H348" s="280">
        <v>1464.1666666666665</v>
      </c>
      <c r="I348" s="280">
        <v>1486.083333333333</v>
      </c>
      <c r="J348" s="280">
        <v>1520.1666666666665</v>
      </c>
      <c r="K348" s="278">
        <v>1452</v>
      </c>
      <c r="L348" s="278">
        <v>1396</v>
      </c>
      <c r="M348" s="278">
        <v>4.3923699999999997</v>
      </c>
    </row>
    <row r="349" spans="1:13">
      <c r="A349" s="269">
        <v>339</v>
      </c>
      <c r="B349" s="278" t="s">
        <v>480</v>
      </c>
      <c r="C349" s="279">
        <v>991.15</v>
      </c>
      <c r="D349" s="280">
        <v>992.55000000000007</v>
      </c>
      <c r="E349" s="280">
        <v>983.60000000000014</v>
      </c>
      <c r="F349" s="280">
        <v>976.05000000000007</v>
      </c>
      <c r="G349" s="280">
        <v>967.10000000000014</v>
      </c>
      <c r="H349" s="280">
        <v>1000.1000000000001</v>
      </c>
      <c r="I349" s="280">
        <v>1009.0500000000002</v>
      </c>
      <c r="J349" s="280">
        <v>1016.6000000000001</v>
      </c>
      <c r="K349" s="278">
        <v>1001.5</v>
      </c>
      <c r="L349" s="278">
        <v>985</v>
      </c>
      <c r="M349" s="278">
        <v>5.117E-2</v>
      </c>
    </row>
    <row r="350" spans="1:13">
      <c r="A350" s="269">
        <v>340</v>
      </c>
      <c r="B350" s="278" t="s">
        <v>475</v>
      </c>
      <c r="C350" s="279">
        <v>41.1</v>
      </c>
      <c r="D350" s="280">
        <v>41.266666666666666</v>
      </c>
      <c r="E350" s="280">
        <v>40.633333333333333</v>
      </c>
      <c r="F350" s="280">
        <v>40.166666666666664</v>
      </c>
      <c r="G350" s="280">
        <v>39.533333333333331</v>
      </c>
      <c r="H350" s="280">
        <v>41.733333333333334</v>
      </c>
      <c r="I350" s="280">
        <v>42.36666666666666</v>
      </c>
      <c r="J350" s="280">
        <v>42.833333333333336</v>
      </c>
      <c r="K350" s="278">
        <v>41.9</v>
      </c>
      <c r="L350" s="278">
        <v>40.799999999999997</v>
      </c>
      <c r="M350" s="278">
        <v>8.0975900000000003</v>
      </c>
    </row>
    <row r="351" spans="1:13">
      <c r="A351" s="269">
        <v>341</v>
      </c>
      <c r="B351" s="278" t="s">
        <v>156</v>
      </c>
      <c r="C351" s="279">
        <v>74.25</v>
      </c>
      <c r="D351" s="280">
        <v>73.683333333333323</v>
      </c>
      <c r="E351" s="280">
        <v>71.666666666666643</v>
      </c>
      <c r="F351" s="280">
        <v>69.083333333333314</v>
      </c>
      <c r="G351" s="280">
        <v>67.066666666666634</v>
      </c>
      <c r="H351" s="280">
        <v>76.266666666666652</v>
      </c>
      <c r="I351" s="280">
        <v>78.283333333333331</v>
      </c>
      <c r="J351" s="280">
        <v>80.86666666666666</v>
      </c>
      <c r="K351" s="278">
        <v>75.7</v>
      </c>
      <c r="L351" s="278">
        <v>71.099999999999994</v>
      </c>
      <c r="M351" s="278">
        <v>89.436359999999993</v>
      </c>
    </row>
    <row r="352" spans="1:13">
      <c r="A352" s="269">
        <v>342</v>
      </c>
      <c r="B352" s="278" t="s">
        <v>157</v>
      </c>
      <c r="C352" s="279">
        <v>90.25</v>
      </c>
      <c r="D352" s="280">
        <v>90.899999999999991</v>
      </c>
      <c r="E352" s="280">
        <v>89.149999999999977</v>
      </c>
      <c r="F352" s="280">
        <v>88.049999999999983</v>
      </c>
      <c r="G352" s="280">
        <v>86.299999999999969</v>
      </c>
      <c r="H352" s="280">
        <v>91.999999999999986</v>
      </c>
      <c r="I352" s="280">
        <v>93.750000000000014</v>
      </c>
      <c r="J352" s="280">
        <v>94.85</v>
      </c>
      <c r="K352" s="278">
        <v>92.65</v>
      </c>
      <c r="L352" s="278">
        <v>89.8</v>
      </c>
      <c r="M352" s="278">
        <v>201.43414000000001</v>
      </c>
    </row>
    <row r="353" spans="1:13">
      <c r="A353" s="269">
        <v>343</v>
      </c>
      <c r="B353" s="278" t="s">
        <v>272</v>
      </c>
      <c r="C353" s="279">
        <v>300.89999999999998</v>
      </c>
      <c r="D353" s="280">
        <v>304.51666666666665</v>
      </c>
      <c r="E353" s="280">
        <v>295.58333333333331</v>
      </c>
      <c r="F353" s="280">
        <v>290.26666666666665</v>
      </c>
      <c r="G353" s="280">
        <v>281.33333333333331</v>
      </c>
      <c r="H353" s="280">
        <v>309.83333333333331</v>
      </c>
      <c r="I353" s="280">
        <v>318.76666666666671</v>
      </c>
      <c r="J353" s="280">
        <v>324.08333333333331</v>
      </c>
      <c r="K353" s="278">
        <v>313.45</v>
      </c>
      <c r="L353" s="278">
        <v>299.2</v>
      </c>
      <c r="M353" s="278">
        <v>3.1167099999999999</v>
      </c>
    </row>
    <row r="354" spans="1:13">
      <c r="A354" s="269">
        <v>344</v>
      </c>
      <c r="B354" s="278" t="s">
        <v>273</v>
      </c>
      <c r="C354" s="279">
        <v>2351.9</v>
      </c>
      <c r="D354" s="280">
        <v>2354</v>
      </c>
      <c r="E354" s="280">
        <v>2336.5</v>
      </c>
      <c r="F354" s="280">
        <v>2321.1</v>
      </c>
      <c r="G354" s="280">
        <v>2303.6</v>
      </c>
      <c r="H354" s="280">
        <v>2369.4</v>
      </c>
      <c r="I354" s="280">
        <v>2386.9</v>
      </c>
      <c r="J354" s="280">
        <v>2402.3000000000002</v>
      </c>
      <c r="K354" s="278">
        <v>2371.5</v>
      </c>
      <c r="L354" s="278">
        <v>2338.6</v>
      </c>
      <c r="M354" s="278">
        <v>0.37353999999999998</v>
      </c>
    </row>
    <row r="355" spans="1:13">
      <c r="A355" s="269">
        <v>345</v>
      </c>
      <c r="B355" s="278" t="s">
        <v>158</v>
      </c>
      <c r="C355" s="279">
        <v>84.2</v>
      </c>
      <c r="D355" s="280">
        <v>84.5</v>
      </c>
      <c r="E355" s="280">
        <v>83.2</v>
      </c>
      <c r="F355" s="280">
        <v>82.2</v>
      </c>
      <c r="G355" s="280">
        <v>80.900000000000006</v>
      </c>
      <c r="H355" s="280">
        <v>85.5</v>
      </c>
      <c r="I355" s="280">
        <v>86.800000000000011</v>
      </c>
      <c r="J355" s="280">
        <v>87.8</v>
      </c>
      <c r="K355" s="278">
        <v>85.8</v>
      </c>
      <c r="L355" s="278">
        <v>83.5</v>
      </c>
      <c r="M355" s="278">
        <v>7.7066999999999997</v>
      </c>
    </row>
    <row r="356" spans="1:13">
      <c r="A356" s="269">
        <v>346</v>
      </c>
      <c r="B356" s="278" t="s">
        <v>481</v>
      </c>
      <c r="C356" s="279">
        <v>171.25</v>
      </c>
      <c r="D356" s="280">
        <v>171</v>
      </c>
      <c r="E356" s="280">
        <v>170.2</v>
      </c>
      <c r="F356" s="280">
        <v>169.14999999999998</v>
      </c>
      <c r="G356" s="280">
        <v>168.34999999999997</v>
      </c>
      <c r="H356" s="280">
        <v>172.05</v>
      </c>
      <c r="I356" s="280">
        <v>172.85000000000002</v>
      </c>
      <c r="J356" s="280">
        <v>173.90000000000003</v>
      </c>
      <c r="K356" s="278">
        <v>171.8</v>
      </c>
      <c r="L356" s="278">
        <v>169.95</v>
      </c>
      <c r="M356" s="278">
        <v>1.92086</v>
      </c>
    </row>
    <row r="357" spans="1:13">
      <c r="A357" s="269">
        <v>347</v>
      </c>
      <c r="B357" s="278" t="s">
        <v>159</v>
      </c>
      <c r="C357" s="279">
        <v>77</v>
      </c>
      <c r="D357" s="280">
        <v>77.466666666666669</v>
      </c>
      <c r="E357" s="280">
        <v>75.933333333333337</v>
      </c>
      <c r="F357" s="280">
        <v>74.866666666666674</v>
      </c>
      <c r="G357" s="280">
        <v>73.333333333333343</v>
      </c>
      <c r="H357" s="280">
        <v>78.533333333333331</v>
      </c>
      <c r="I357" s="280">
        <v>80.066666666666663</v>
      </c>
      <c r="J357" s="280">
        <v>81.133333333333326</v>
      </c>
      <c r="K357" s="278">
        <v>79</v>
      </c>
      <c r="L357" s="278">
        <v>76.400000000000006</v>
      </c>
      <c r="M357" s="278">
        <v>179.99915999999999</v>
      </c>
    </row>
    <row r="358" spans="1:13">
      <c r="A358" s="269">
        <v>348</v>
      </c>
      <c r="B358" s="278" t="s">
        <v>482</v>
      </c>
      <c r="C358" s="279">
        <v>39.950000000000003</v>
      </c>
      <c r="D358" s="280">
        <v>39.983333333333334</v>
      </c>
      <c r="E358" s="280">
        <v>39.516666666666666</v>
      </c>
      <c r="F358" s="280">
        <v>39.083333333333329</v>
      </c>
      <c r="G358" s="280">
        <v>38.61666666666666</v>
      </c>
      <c r="H358" s="280">
        <v>40.416666666666671</v>
      </c>
      <c r="I358" s="280">
        <v>40.88333333333334</v>
      </c>
      <c r="J358" s="280">
        <v>41.316666666666677</v>
      </c>
      <c r="K358" s="278">
        <v>40.450000000000003</v>
      </c>
      <c r="L358" s="278">
        <v>39.549999999999997</v>
      </c>
      <c r="M358" s="278">
        <v>6.9585600000000003</v>
      </c>
    </row>
    <row r="359" spans="1:13">
      <c r="A359" s="269">
        <v>349</v>
      </c>
      <c r="B359" s="278" t="s">
        <v>483</v>
      </c>
      <c r="C359" s="279">
        <v>167.9</v>
      </c>
      <c r="D359" s="280">
        <v>164.31666666666666</v>
      </c>
      <c r="E359" s="280">
        <v>159.63333333333333</v>
      </c>
      <c r="F359" s="280">
        <v>151.36666666666667</v>
      </c>
      <c r="G359" s="280">
        <v>146.68333333333334</v>
      </c>
      <c r="H359" s="280">
        <v>172.58333333333331</v>
      </c>
      <c r="I359" s="280">
        <v>177.26666666666665</v>
      </c>
      <c r="J359" s="280">
        <v>185.5333333333333</v>
      </c>
      <c r="K359" s="278">
        <v>169</v>
      </c>
      <c r="L359" s="278">
        <v>156.05000000000001</v>
      </c>
      <c r="M359" s="278">
        <v>2.91133</v>
      </c>
    </row>
    <row r="360" spans="1:13">
      <c r="A360" s="269">
        <v>350</v>
      </c>
      <c r="B360" s="278" t="s">
        <v>484</v>
      </c>
      <c r="C360" s="279">
        <v>134.15</v>
      </c>
      <c r="D360" s="280">
        <v>135.01666666666668</v>
      </c>
      <c r="E360" s="280">
        <v>130.58333333333337</v>
      </c>
      <c r="F360" s="280">
        <v>127.01666666666668</v>
      </c>
      <c r="G360" s="280">
        <v>122.58333333333337</v>
      </c>
      <c r="H360" s="280">
        <v>138.58333333333337</v>
      </c>
      <c r="I360" s="280">
        <v>143.01666666666671</v>
      </c>
      <c r="J360" s="280">
        <v>146.58333333333337</v>
      </c>
      <c r="K360" s="278">
        <v>139.44999999999999</v>
      </c>
      <c r="L360" s="278">
        <v>131.44999999999999</v>
      </c>
      <c r="M360" s="278">
        <v>0.14835000000000001</v>
      </c>
    </row>
    <row r="361" spans="1:13">
      <c r="A361" s="269">
        <v>351</v>
      </c>
      <c r="B361" s="278" t="s">
        <v>160</v>
      </c>
      <c r="C361" s="279">
        <v>18392.75</v>
      </c>
      <c r="D361" s="280">
        <v>18506.566666666666</v>
      </c>
      <c r="E361" s="280">
        <v>17996.783333333333</v>
      </c>
      <c r="F361" s="280">
        <v>17600.816666666666</v>
      </c>
      <c r="G361" s="280">
        <v>17091.033333333333</v>
      </c>
      <c r="H361" s="280">
        <v>18902.533333333333</v>
      </c>
      <c r="I361" s="280">
        <v>19412.316666666666</v>
      </c>
      <c r="J361" s="280">
        <v>19808.283333333333</v>
      </c>
      <c r="K361" s="278">
        <v>19016.349999999999</v>
      </c>
      <c r="L361" s="278">
        <v>18110.599999999999</v>
      </c>
      <c r="M361" s="278">
        <v>0.57904999999999995</v>
      </c>
    </row>
    <row r="362" spans="1:13">
      <c r="A362" s="269">
        <v>352</v>
      </c>
      <c r="B362" s="278" t="s">
        <v>488</v>
      </c>
      <c r="C362" s="279">
        <v>86.7</v>
      </c>
      <c r="D362" s="280">
        <v>87.116666666666674</v>
      </c>
      <c r="E362" s="280">
        <v>85.583333333333343</v>
      </c>
      <c r="F362" s="280">
        <v>84.466666666666669</v>
      </c>
      <c r="G362" s="280">
        <v>82.933333333333337</v>
      </c>
      <c r="H362" s="280">
        <v>88.233333333333348</v>
      </c>
      <c r="I362" s="280">
        <v>89.76666666666668</v>
      </c>
      <c r="J362" s="280">
        <v>90.883333333333354</v>
      </c>
      <c r="K362" s="278">
        <v>88.65</v>
      </c>
      <c r="L362" s="278">
        <v>86</v>
      </c>
      <c r="M362" s="278">
        <v>1.0099100000000001</v>
      </c>
    </row>
    <row r="363" spans="1:13">
      <c r="A363" s="269">
        <v>353</v>
      </c>
      <c r="B363" s="278" t="s">
        <v>485</v>
      </c>
      <c r="C363" s="279">
        <v>11.15</v>
      </c>
      <c r="D363" s="280">
        <v>10.983333333333334</v>
      </c>
      <c r="E363" s="280">
        <v>10.816666666666668</v>
      </c>
      <c r="F363" s="280">
        <v>10.483333333333334</v>
      </c>
      <c r="G363" s="280">
        <v>10.316666666666668</v>
      </c>
      <c r="H363" s="280">
        <v>11.316666666666668</v>
      </c>
      <c r="I363" s="280">
        <v>11.483333333333333</v>
      </c>
      <c r="J363" s="280">
        <v>11.816666666666668</v>
      </c>
      <c r="K363" s="278">
        <v>11.15</v>
      </c>
      <c r="L363" s="278">
        <v>10.65</v>
      </c>
      <c r="M363" s="278">
        <v>5.35459</v>
      </c>
    </row>
    <row r="364" spans="1:13">
      <c r="A364" s="269">
        <v>354</v>
      </c>
      <c r="B364" s="278" t="s">
        <v>161</v>
      </c>
      <c r="C364" s="279">
        <v>933.1</v>
      </c>
      <c r="D364" s="280">
        <v>936.19999999999993</v>
      </c>
      <c r="E364" s="280">
        <v>912.39999999999986</v>
      </c>
      <c r="F364" s="280">
        <v>891.69999999999993</v>
      </c>
      <c r="G364" s="280">
        <v>867.89999999999986</v>
      </c>
      <c r="H364" s="280">
        <v>956.89999999999986</v>
      </c>
      <c r="I364" s="280">
        <v>980.69999999999982</v>
      </c>
      <c r="J364" s="280">
        <v>1001.3999999999999</v>
      </c>
      <c r="K364" s="278">
        <v>960</v>
      </c>
      <c r="L364" s="278">
        <v>915.5</v>
      </c>
      <c r="M364" s="278">
        <v>23.310400000000001</v>
      </c>
    </row>
    <row r="365" spans="1:13">
      <c r="A365" s="269">
        <v>355</v>
      </c>
      <c r="B365" s="278" t="s">
        <v>489</v>
      </c>
      <c r="C365" s="279">
        <v>521.85</v>
      </c>
      <c r="D365" s="280">
        <v>522.61666666666667</v>
      </c>
      <c r="E365" s="280">
        <v>515.23333333333335</v>
      </c>
      <c r="F365" s="280">
        <v>508.61666666666667</v>
      </c>
      <c r="G365" s="280">
        <v>501.23333333333335</v>
      </c>
      <c r="H365" s="280">
        <v>529.23333333333335</v>
      </c>
      <c r="I365" s="280">
        <v>536.61666666666679</v>
      </c>
      <c r="J365" s="280">
        <v>543.23333333333335</v>
      </c>
      <c r="K365" s="278">
        <v>530</v>
      </c>
      <c r="L365" s="278">
        <v>516</v>
      </c>
      <c r="M365" s="278">
        <v>4.2304000000000004</v>
      </c>
    </row>
    <row r="366" spans="1:13">
      <c r="A366" s="269">
        <v>356</v>
      </c>
      <c r="B366" s="278" t="s">
        <v>162</v>
      </c>
      <c r="C366" s="279">
        <v>234.75</v>
      </c>
      <c r="D366" s="280">
        <v>232.9</v>
      </c>
      <c r="E366" s="280">
        <v>228.95000000000002</v>
      </c>
      <c r="F366" s="280">
        <v>223.15</v>
      </c>
      <c r="G366" s="280">
        <v>219.20000000000002</v>
      </c>
      <c r="H366" s="280">
        <v>238.70000000000002</v>
      </c>
      <c r="I366" s="280">
        <v>242.65</v>
      </c>
      <c r="J366" s="280">
        <v>248.45000000000002</v>
      </c>
      <c r="K366" s="278">
        <v>236.85</v>
      </c>
      <c r="L366" s="278">
        <v>227.1</v>
      </c>
      <c r="M366" s="278">
        <v>20.461749999999999</v>
      </c>
    </row>
    <row r="367" spans="1:13">
      <c r="A367" s="269">
        <v>357</v>
      </c>
      <c r="B367" s="278" t="s">
        <v>163</v>
      </c>
      <c r="C367" s="279">
        <v>79.099999999999994</v>
      </c>
      <c r="D367" s="280">
        <v>79.783333333333331</v>
      </c>
      <c r="E367" s="280">
        <v>78.166666666666657</v>
      </c>
      <c r="F367" s="280">
        <v>77.23333333333332</v>
      </c>
      <c r="G367" s="280">
        <v>75.616666666666646</v>
      </c>
      <c r="H367" s="280">
        <v>80.716666666666669</v>
      </c>
      <c r="I367" s="280">
        <v>82.333333333333343</v>
      </c>
      <c r="J367" s="280">
        <v>83.26666666666668</v>
      </c>
      <c r="K367" s="278">
        <v>81.400000000000006</v>
      </c>
      <c r="L367" s="278">
        <v>78.849999999999994</v>
      </c>
      <c r="M367" s="278">
        <v>54.064579999999999</v>
      </c>
    </row>
    <row r="368" spans="1:13">
      <c r="A368" s="269">
        <v>358</v>
      </c>
      <c r="B368" s="278" t="s">
        <v>276</v>
      </c>
      <c r="C368" s="279">
        <v>4219.2</v>
      </c>
      <c r="D368" s="280">
        <v>4258.05</v>
      </c>
      <c r="E368" s="280">
        <v>4171.1500000000005</v>
      </c>
      <c r="F368" s="280">
        <v>4123.1000000000004</v>
      </c>
      <c r="G368" s="280">
        <v>4036.2000000000007</v>
      </c>
      <c r="H368" s="280">
        <v>4306.1000000000004</v>
      </c>
      <c r="I368" s="280">
        <v>4393</v>
      </c>
      <c r="J368" s="280">
        <v>4441.05</v>
      </c>
      <c r="K368" s="278">
        <v>4344.95</v>
      </c>
      <c r="L368" s="278">
        <v>4210</v>
      </c>
      <c r="M368" s="278">
        <v>0.39287</v>
      </c>
    </row>
    <row r="369" spans="1:13">
      <c r="A369" s="269">
        <v>359</v>
      </c>
      <c r="B369" s="278" t="s">
        <v>278</v>
      </c>
      <c r="C369" s="279">
        <v>9976.5499999999993</v>
      </c>
      <c r="D369" s="280">
        <v>10005.483333333332</v>
      </c>
      <c r="E369" s="280">
        <v>9921.0666666666639</v>
      </c>
      <c r="F369" s="280">
        <v>9865.5833333333321</v>
      </c>
      <c r="G369" s="280">
        <v>9781.1666666666642</v>
      </c>
      <c r="H369" s="280">
        <v>10060.966666666664</v>
      </c>
      <c r="I369" s="280">
        <v>10145.383333333331</v>
      </c>
      <c r="J369" s="280">
        <v>10200.866666666663</v>
      </c>
      <c r="K369" s="278">
        <v>10089.9</v>
      </c>
      <c r="L369" s="278">
        <v>9950</v>
      </c>
      <c r="M369" s="278">
        <v>1.311E-2</v>
      </c>
    </row>
    <row r="370" spans="1:13">
      <c r="A370" s="269">
        <v>360</v>
      </c>
      <c r="B370" s="278" t="s">
        <v>495</v>
      </c>
      <c r="C370" s="279">
        <v>3851.4</v>
      </c>
      <c r="D370" s="280">
        <v>3867.1333333333332</v>
      </c>
      <c r="E370" s="280">
        <v>3823.2666666666664</v>
      </c>
      <c r="F370" s="280">
        <v>3795.1333333333332</v>
      </c>
      <c r="G370" s="280">
        <v>3751.2666666666664</v>
      </c>
      <c r="H370" s="280">
        <v>3895.2666666666664</v>
      </c>
      <c r="I370" s="280">
        <v>3939.1333333333332</v>
      </c>
      <c r="J370" s="280">
        <v>3967.2666666666664</v>
      </c>
      <c r="K370" s="278">
        <v>3911</v>
      </c>
      <c r="L370" s="278">
        <v>3839</v>
      </c>
      <c r="M370" s="278">
        <v>5.2060000000000002E-2</v>
      </c>
    </row>
    <row r="371" spans="1:13">
      <c r="A371" s="269">
        <v>361</v>
      </c>
      <c r="B371" s="278" t="s">
        <v>490</v>
      </c>
      <c r="C371" s="279">
        <v>72.099999999999994</v>
      </c>
      <c r="D371" s="280">
        <v>71.533333333333331</v>
      </c>
      <c r="E371" s="280">
        <v>70.066666666666663</v>
      </c>
      <c r="F371" s="280">
        <v>68.033333333333331</v>
      </c>
      <c r="G371" s="280">
        <v>66.566666666666663</v>
      </c>
      <c r="H371" s="280">
        <v>73.566666666666663</v>
      </c>
      <c r="I371" s="280">
        <v>75.033333333333331</v>
      </c>
      <c r="J371" s="280">
        <v>77.066666666666663</v>
      </c>
      <c r="K371" s="278">
        <v>73</v>
      </c>
      <c r="L371" s="278">
        <v>69.5</v>
      </c>
      <c r="M371" s="278">
        <v>4.6914499999999997</v>
      </c>
    </row>
    <row r="372" spans="1:13">
      <c r="A372" s="269">
        <v>362</v>
      </c>
      <c r="B372" s="278" t="s">
        <v>491</v>
      </c>
      <c r="C372" s="279">
        <v>487.75</v>
      </c>
      <c r="D372" s="280">
        <v>490.5</v>
      </c>
      <c r="E372" s="280">
        <v>482.25</v>
      </c>
      <c r="F372" s="280">
        <v>476.75</v>
      </c>
      <c r="G372" s="280">
        <v>468.5</v>
      </c>
      <c r="H372" s="280">
        <v>496</v>
      </c>
      <c r="I372" s="280">
        <v>504.25</v>
      </c>
      <c r="J372" s="280">
        <v>509.75</v>
      </c>
      <c r="K372" s="278">
        <v>498.75</v>
      </c>
      <c r="L372" s="278">
        <v>485</v>
      </c>
      <c r="M372" s="278">
        <v>2.79373</v>
      </c>
    </row>
    <row r="373" spans="1:13">
      <c r="A373" s="269">
        <v>363</v>
      </c>
      <c r="B373" s="278" t="s">
        <v>164</v>
      </c>
      <c r="C373" s="279">
        <v>1419.45</v>
      </c>
      <c r="D373" s="280">
        <v>1402.2666666666667</v>
      </c>
      <c r="E373" s="280">
        <v>1379.5833333333333</v>
      </c>
      <c r="F373" s="280">
        <v>1339.7166666666667</v>
      </c>
      <c r="G373" s="280">
        <v>1317.0333333333333</v>
      </c>
      <c r="H373" s="280">
        <v>1442.1333333333332</v>
      </c>
      <c r="I373" s="280">
        <v>1464.8166666666666</v>
      </c>
      <c r="J373" s="280">
        <v>1504.6833333333332</v>
      </c>
      <c r="K373" s="278">
        <v>1424.95</v>
      </c>
      <c r="L373" s="278">
        <v>1362.4</v>
      </c>
      <c r="M373" s="278">
        <v>10.532080000000001</v>
      </c>
    </row>
    <row r="374" spans="1:13">
      <c r="A374" s="269">
        <v>364</v>
      </c>
      <c r="B374" s="278" t="s">
        <v>274</v>
      </c>
      <c r="C374" s="279">
        <v>1494</v>
      </c>
      <c r="D374" s="280">
        <v>1499.8666666666668</v>
      </c>
      <c r="E374" s="280">
        <v>1469.7333333333336</v>
      </c>
      <c r="F374" s="280">
        <v>1445.4666666666667</v>
      </c>
      <c r="G374" s="280">
        <v>1415.3333333333335</v>
      </c>
      <c r="H374" s="280">
        <v>1524.1333333333337</v>
      </c>
      <c r="I374" s="280">
        <v>1554.2666666666669</v>
      </c>
      <c r="J374" s="280">
        <v>1578.5333333333338</v>
      </c>
      <c r="K374" s="278">
        <v>1530</v>
      </c>
      <c r="L374" s="278">
        <v>1475.6</v>
      </c>
      <c r="M374" s="278">
        <v>1.2299100000000001</v>
      </c>
    </row>
    <row r="375" spans="1:13">
      <c r="A375" s="269">
        <v>365</v>
      </c>
      <c r="B375" s="278" t="s">
        <v>165</v>
      </c>
      <c r="C375" s="279">
        <v>27</v>
      </c>
      <c r="D375" s="280">
        <v>26.983333333333334</v>
      </c>
      <c r="E375" s="280">
        <v>26.31666666666667</v>
      </c>
      <c r="F375" s="280">
        <v>25.633333333333336</v>
      </c>
      <c r="G375" s="280">
        <v>24.966666666666672</v>
      </c>
      <c r="H375" s="280">
        <v>27.666666666666668</v>
      </c>
      <c r="I375" s="280">
        <v>28.333333333333332</v>
      </c>
      <c r="J375" s="280">
        <v>29.016666666666666</v>
      </c>
      <c r="K375" s="278">
        <v>27.65</v>
      </c>
      <c r="L375" s="278">
        <v>26.3</v>
      </c>
      <c r="M375" s="278">
        <v>265.90285</v>
      </c>
    </row>
    <row r="376" spans="1:13">
      <c r="A376" s="269">
        <v>366</v>
      </c>
      <c r="B376" s="278" t="s">
        <v>275</v>
      </c>
      <c r="C376" s="279">
        <v>172.4</v>
      </c>
      <c r="D376" s="280">
        <v>174.13333333333333</v>
      </c>
      <c r="E376" s="280">
        <v>170.26666666666665</v>
      </c>
      <c r="F376" s="280">
        <v>168.13333333333333</v>
      </c>
      <c r="G376" s="280">
        <v>164.26666666666665</v>
      </c>
      <c r="H376" s="280">
        <v>176.26666666666665</v>
      </c>
      <c r="I376" s="280">
        <v>180.13333333333333</v>
      </c>
      <c r="J376" s="280">
        <v>182.26666666666665</v>
      </c>
      <c r="K376" s="278">
        <v>178</v>
      </c>
      <c r="L376" s="278">
        <v>172</v>
      </c>
      <c r="M376" s="278">
        <v>1.14713</v>
      </c>
    </row>
    <row r="377" spans="1:13">
      <c r="A377" s="269">
        <v>367</v>
      </c>
      <c r="B377" s="278" t="s">
        <v>486</v>
      </c>
      <c r="C377" s="279">
        <v>104.25</v>
      </c>
      <c r="D377" s="280">
        <v>105.31666666666666</v>
      </c>
      <c r="E377" s="280">
        <v>102.03333333333333</v>
      </c>
      <c r="F377" s="280">
        <v>99.816666666666663</v>
      </c>
      <c r="G377" s="280">
        <v>96.533333333333331</v>
      </c>
      <c r="H377" s="280">
        <v>107.53333333333333</v>
      </c>
      <c r="I377" s="280">
        <v>110.81666666666666</v>
      </c>
      <c r="J377" s="280">
        <v>113.03333333333333</v>
      </c>
      <c r="K377" s="278">
        <v>108.6</v>
      </c>
      <c r="L377" s="278">
        <v>103.1</v>
      </c>
      <c r="M377" s="278">
        <v>0.55750999999999995</v>
      </c>
    </row>
    <row r="378" spans="1:13">
      <c r="A378" s="269">
        <v>368</v>
      </c>
      <c r="B378" s="278" t="s">
        <v>492</v>
      </c>
      <c r="C378" s="279">
        <v>638.6</v>
      </c>
      <c r="D378" s="280">
        <v>645.51666666666677</v>
      </c>
      <c r="E378" s="280">
        <v>628.08333333333348</v>
      </c>
      <c r="F378" s="280">
        <v>617.56666666666672</v>
      </c>
      <c r="G378" s="280">
        <v>600.13333333333344</v>
      </c>
      <c r="H378" s="280">
        <v>656.03333333333353</v>
      </c>
      <c r="I378" s="280">
        <v>673.4666666666667</v>
      </c>
      <c r="J378" s="280">
        <v>683.98333333333358</v>
      </c>
      <c r="K378" s="278">
        <v>662.95</v>
      </c>
      <c r="L378" s="278">
        <v>635</v>
      </c>
      <c r="M378" s="278">
        <v>1.8565</v>
      </c>
    </row>
    <row r="379" spans="1:13">
      <c r="A379" s="269">
        <v>369</v>
      </c>
      <c r="B379" s="278" t="s">
        <v>166</v>
      </c>
      <c r="C379" s="279">
        <v>158.9</v>
      </c>
      <c r="D379" s="280">
        <v>158.58333333333334</v>
      </c>
      <c r="E379" s="280">
        <v>157.31666666666669</v>
      </c>
      <c r="F379" s="280">
        <v>155.73333333333335</v>
      </c>
      <c r="G379" s="280">
        <v>154.4666666666667</v>
      </c>
      <c r="H379" s="280">
        <v>160.16666666666669</v>
      </c>
      <c r="I379" s="280">
        <v>161.43333333333334</v>
      </c>
      <c r="J379" s="280">
        <v>163.01666666666668</v>
      </c>
      <c r="K379" s="278">
        <v>159.85</v>
      </c>
      <c r="L379" s="278">
        <v>157</v>
      </c>
      <c r="M379" s="278">
        <v>96.615589999999997</v>
      </c>
    </row>
    <row r="380" spans="1:13">
      <c r="A380" s="269">
        <v>370</v>
      </c>
      <c r="B380" s="278" t="s">
        <v>493</v>
      </c>
      <c r="C380" s="279">
        <v>55.4</v>
      </c>
      <c r="D380" s="280">
        <v>55.4</v>
      </c>
      <c r="E380" s="280">
        <v>54</v>
      </c>
      <c r="F380" s="280">
        <v>52.6</v>
      </c>
      <c r="G380" s="280">
        <v>51.2</v>
      </c>
      <c r="H380" s="280">
        <v>56.8</v>
      </c>
      <c r="I380" s="280">
        <v>58.199999999999989</v>
      </c>
      <c r="J380" s="280">
        <v>59.599999999999994</v>
      </c>
      <c r="K380" s="278">
        <v>56.8</v>
      </c>
      <c r="L380" s="278">
        <v>54</v>
      </c>
      <c r="M380" s="278">
        <v>10.26427</v>
      </c>
    </row>
    <row r="381" spans="1:13">
      <c r="A381" s="269">
        <v>371</v>
      </c>
      <c r="B381" s="278" t="s">
        <v>277</v>
      </c>
      <c r="C381" s="279">
        <v>141.1</v>
      </c>
      <c r="D381" s="280">
        <v>141.23333333333335</v>
      </c>
      <c r="E381" s="280">
        <v>137.9666666666667</v>
      </c>
      <c r="F381" s="280">
        <v>134.83333333333334</v>
      </c>
      <c r="G381" s="280">
        <v>131.56666666666669</v>
      </c>
      <c r="H381" s="280">
        <v>144.3666666666667</v>
      </c>
      <c r="I381" s="280">
        <v>147.63333333333335</v>
      </c>
      <c r="J381" s="280">
        <v>150.76666666666671</v>
      </c>
      <c r="K381" s="278">
        <v>144.5</v>
      </c>
      <c r="L381" s="278">
        <v>138.1</v>
      </c>
      <c r="M381" s="278">
        <v>8.9177199999999992</v>
      </c>
    </row>
    <row r="382" spans="1:13">
      <c r="A382" s="269">
        <v>372</v>
      </c>
      <c r="B382" s="278" t="s">
        <v>494</v>
      </c>
      <c r="C382" s="279">
        <v>31.05</v>
      </c>
      <c r="D382" s="280">
        <v>30.766666666666669</v>
      </c>
      <c r="E382" s="280">
        <v>30.183333333333337</v>
      </c>
      <c r="F382" s="280">
        <v>29.316666666666666</v>
      </c>
      <c r="G382" s="280">
        <v>28.733333333333334</v>
      </c>
      <c r="H382" s="280">
        <v>31.63333333333334</v>
      </c>
      <c r="I382" s="280">
        <v>32.216666666666676</v>
      </c>
      <c r="J382" s="280">
        <v>33.083333333333343</v>
      </c>
      <c r="K382" s="278">
        <v>31.35</v>
      </c>
      <c r="L382" s="278">
        <v>29.9</v>
      </c>
      <c r="M382" s="278">
        <v>4.2378999999999998</v>
      </c>
    </row>
    <row r="383" spans="1:13">
      <c r="A383" s="269">
        <v>373</v>
      </c>
      <c r="B383" s="278" t="s">
        <v>487</v>
      </c>
      <c r="C383" s="279">
        <v>34</v>
      </c>
      <c r="D383" s="280">
        <v>34.199999999999996</v>
      </c>
      <c r="E383" s="280">
        <v>33.699999999999989</v>
      </c>
      <c r="F383" s="280">
        <v>33.399999999999991</v>
      </c>
      <c r="G383" s="280">
        <v>32.899999999999984</v>
      </c>
      <c r="H383" s="280">
        <v>34.499999999999993</v>
      </c>
      <c r="I383" s="280">
        <v>35.000000000000007</v>
      </c>
      <c r="J383" s="280">
        <v>35.299999999999997</v>
      </c>
      <c r="K383" s="278">
        <v>34.700000000000003</v>
      </c>
      <c r="L383" s="278">
        <v>33.9</v>
      </c>
      <c r="M383" s="278">
        <v>9.8253699999999995</v>
      </c>
    </row>
    <row r="384" spans="1:13">
      <c r="A384" s="269">
        <v>374</v>
      </c>
      <c r="B384" s="278" t="s">
        <v>167</v>
      </c>
      <c r="C384" s="279">
        <v>879.6</v>
      </c>
      <c r="D384" s="280">
        <v>869.1</v>
      </c>
      <c r="E384" s="280">
        <v>846.2</v>
      </c>
      <c r="F384" s="280">
        <v>812.80000000000007</v>
      </c>
      <c r="G384" s="280">
        <v>789.90000000000009</v>
      </c>
      <c r="H384" s="280">
        <v>902.5</v>
      </c>
      <c r="I384" s="280">
        <v>925.39999999999986</v>
      </c>
      <c r="J384" s="280">
        <v>958.8</v>
      </c>
      <c r="K384" s="278">
        <v>892</v>
      </c>
      <c r="L384" s="278">
        <v>835.7</v>
      </c>
      <c r="M384" s="278">
        <v>43.47034</v>
      </c>
    </row>
    <row r="385" spans="1:13">
      <c r="A385" s="269">
        <v>375</v>
      </c>
      <c r="B385" s="278" t="s">
        <v>279</v>
      </c>
      <c r="C385" s="279">
        <v>183.2</v>
      </c>
      <c r="D385" s="280">
        <v>183.19999999999996</v>
      </c>
      <c r="E385" s="280">
        <v>183.19999999999993</v>
      </c>
      <c r="F385" s="280">
        <v>183.19999999999996</v>
      </c>
      <c r="G385" s="280">
        <v>183.19999999999993</v>
      </c>
      <c r="H385" s="280">
        <v>183.19999999999993</v>
      </c>
      <c r="I385" s="280">
        <v>183.2</v>
      </c>
      <c r="J385" s="280">
        <v>183.19999999999993</v>
      </c>
      <c r="K385" s="278">
        <v>183.2</v>
      </c>
      <c r="L385" s="278">
        <v>183.2</v>
      </c>
      <c r="M385" s="278">
        <v>0.63002999999999998</v>
      </c>
    </row>
    <row r="386" spans="1:13">
      <c r="A386" s="269">
        <v>376</v>
      </c>
      <c r="B386" s="278" t="s">
        <v>497</v>
      </c>
      <c r="C386" s="279">
        <v>306.14999999999998</v>
      </c>
      <c r="D386" s="280">
        <v>304.08333333333331</v>
      </c>
      <c r="E386" s="280">
        <v>300.56666666666661</v>
      </c>
      <c r="F386" s="280">
        <v>294.98333333333329</v>
      </c>
      <c r="G386" s="280">
        <v>291.46666666666658</v>
      </c>
      <c r="H386" s="280">
        <v>309.66666666666663</v>
      </c>
      <c r="I386" s="280">
        <v>313.18333333333339</v>
      </c>
      <c r="J386" s="280">
        <v>318.76666666666665</v>
      </c>
      <c r="K386" s="278">
        <v>307.60000000000002</v>
      </c>
      <c r="L386" s="278">
        <v>298.5</v>
      </c>
      <c r="M386" s="278">
        <v>4.6587100000000001</v>
      </c>
    </row>
    <row r="387" spans="1:13">
      <c r="A387" s="269">
        <v>377</v>
      </c>
      <c r="B387" s="278" t="s">
        <v>499</v>
      </c>
      <c r="C387" s="279">
        <v>62.9</v>
      </c>
      <c r="D387" s="280">
        <v>63.616666666666667</v>
      </c>
      <c r="E387" s="280">
        <v>61.88333333333334</v>
      </c>
      <c r="F387" s="280">
        <v>60.866666666666674</v>
      </c>
      <c r="G387" s="280">
        <v>59.133333333333347</v>
      </c>
      <c r="H387" s="280">
        <v>64.633333333333326</v>
      </c>
      <c r="I387" s="280">
        <v>66.366666666666674</v>
      </c>
      <c r="J387" s="280">
        <v>67.383333333333326</v>
      </c>
      <c r="K387" s="278">
        <v>65.349999999999994</v>
      </c>
      <c r="L387" s="278">
        <v>62.6</v>
      </c>
      <c r="M387" s="278">
        <v>7.1914100000000003</v>
      </c>
    </row>
    <row r="388" spans="1:13">
      <c r="A388" s="269">
        <v>378</v>
      </c>
      <c r="B388" s="278" t="s">
        <v>280</v>
      </c>
      <c r="C388" s="279">
        <v>508.5</v>
      </c>
      <c r="D388" s="280">
        <v>511.51666666666665</v>
      </c>
      <c r="E388" s="280">
        <v>503.48333333333335</v>
      </c>
      <c r="F388" s="280">
        <v>498.4666666666667</v>
      </c>
      <c r="G388" s="280">
        <v>490.43333333333339</v>
      </c>
      <c r="H388" s="280">
        <v>516.5333333333333</v>
      </c>
      <c r="I388" s="280">
        <v>524.56666666666661</v>
      </c>
      <c r="J388" s="280">
        <v>529.58333333333326</v>
      </c>
      <c r="K388" s="278">
        <v>519.54999999999995</v>
      </c>
      <c r="L388" s="278">
        <v>506.5</v>
      </c>
      <c r="M388" s="278">
        <v>0.41242000000000001</v>
      </c>
    </row>
    <row r="389" spans="1:13">
      <c r="A389" s="269">
        <v>379</v>
      </c>
      <c r="B389" s="278" t="s">
        <v>500</v>
      </c>
      <c r="C389" s="279">
        <v>212.2</v>
      </c>
      <c r="D389" s="280">
        <v>210.26666666666665</v>
      </c>
      <c r="E389" s="280">
        <v>206.98333333333329</v>
      </c>
      <c r="F389" s="280">
        <v>201.76666666666665</v>
      </c>
      <c r="G389" s="280">
        <v>198.48333333333329</v>
      </c>
      <c r="H389" s="280">
        <v>215.48333333333329</v>
      </c>
      <c r="I389" s="280">
        <v>218.76666666666665</v>
      </c>
      <c r="J389" s="280">
        <v>223.98333333333329</v>
      </c>
      <c r="K389" s="278">
        <v>213.55</v>
      </c>
      <c r="L389" s="278">
        <v>205.05</v>
      </c>
      <c r="M389" s="278">
        <v>2.2734399999999999</v>
      </c>
    </row>
    <row r="390" spans="1:13">
      <c r="A390" s="269">
        <v>380</v>
      </c>
      <c r="B390" s="278" t="s">
        <v>168</v>
      </c>
      <c r="C390" s="279">
        <v>561.95000000000005</v>
      </c>
      <c r="D390" s="280">
        <v>563.76666666666677</v>
      </c>
      <c r="E390" s="280">
        <v>554.53333333333353</v>
      </c>
      <c r="F390" s="280">
        <v>547.11666666666679</v>
      </c>
      <c r="G390" s="280">
        <v>537.88333333333355</v>
      </c>
      <c r="H390" s="280">
        <v>571.18333333333351</v>
      </c>
      <c r="I390" s="280">
        <v>580.41666666666686</v>
      </c>
      <c r="J390" s="280">
        <v>587.83333333333348</v>
      </c>
      <c r="K390" s="278">
        <v>573</v>
      </c>
      <c r="L390" s="278">
        <v>556.35</v>
      </c>
      <c r="M390" s="278">
        <v>3.3720500000000002</v>
      </c>
    </row>
    <row r="391" spans="1:13">
      <c r="A391" s="269">
        <v>381</v>
      </c>
      <c r="B391" s="278" t="s">
        <v>502</v>
      </c>
      <c r="C391" s="279">
        <v>805.45</v>
      </c>
      <c r="D391" s="280">
        <v>808.46666666666658</v>
      </c>
      <c r="E391" s="280">
        <v>794.03333333333319</v>
      </c>
      <c r="F391" s="280">
        <v>782.61666666666656</v>
      </c>
      <c r="G391" s="280">
        <v>768.18333333333317</v>
      </c>
      <c r="H391" s="280">
        <v>819.88333333333321</v>
      </c>
      <c r="I391" s="280">
        <v>834.31666666666661</v>
      </c>
      <c r="J391" s="280">
        <v>845.73333333333323</v>
      </c>
      <c r="K391" s="278">
        <v>822.9</v>
      </c>
      <c r="L391" s="278">
        <v>797.05</v>
      </c>
      <c r="M391" s="278">
        <v>0.32651000000000002</v>
      </c>
    </row>
    <row r="392" spans="1:13">
      <c r="A392" s="269">
        <v>382</v>
      </c>
      <c r="B392" s="278" t="s">
        <v>503</v>
      </c>
      <c r="C392" s="279">
        <v>220.1</v>
      </c>
      <c r="D392" s="280">
        <v>221.04999999999998</v>
      </c>
      <c r="E392" s="280">
        <v>217.04999999999995</v>
      </c>
      <c r="F392" s="280">
        <v>213.99999999999997</v>
      </c>
      <c r="G392" s="280">
        <v>209.99999999999994</v>
      </c>
      <c r="H392" s="280">
        <v>224.09999999999997</v>
      </c>
      <c r="I392" s="280">
        <v>228.10000000000002</v>
      </c>
      <c r="J392" s="280">
        <v>231.14999999999998</v>
      </c>
      <c r="K392" s="278">
        <v>225.05</v>
      </c>
      <c r="L392" s="278">
        <v>218</v>
      </c>
      <c r="M392" s="278">
        <v>2.1897500000000001</v>
      </c>
    </row>
    <row r="393" spans="1:13">
      <c r="A393" s="269">
        <v>383</v>
      </c>
      <c r="B393" s="278" t="s">
        <v>169</v>
      </c>
      <c r="C393" s="279">
        <v>112</v>
      </c>
      <c r="D393" s="280">
        <v>112.83333333333333</v>
      </c>
      <c r="E393" s="280">
        <v>110.21666666666665</v>
      </c>
      <c r="F393" s="280">
        <v>108.43333333333332</v>
      </c>
      <c r="G393" s="280">
        <v>105.81666666666665</v>
      </c>
      <c r="H393" s="280">
        <v>114.61666666666666</v>
      </c>
      <c r="I393" s="280">
        <v>117.23333333333333</v>
      </c>
      <c r="J393" s="280">
        <v>119.01666666666667</v>
      </c>
      <c r="K393" s="278">
        <v>115.45</v>
      </c>
      <c r="L393" s="278">
        <v>111.05</v>
      </c>
      <c r="M393" s="278">
        <v>198.74495999999999</v>
      </c>
    </row>
    <row r="394" spans="1:13">
      <c r="A394" s="269">
        <v>384</v>
      </c>
      <c r="B394" s="278" t="s">
        <v>501</v>
      </c>
      <c r="C394" s="279">
        <v>38.049999999999997</v>
      </c>
      <c r="D394" s="280">
        <v>38.31666666666667</v>
      </c>
      <c r="E394" s="280">
        <v>37.683333333333337</v>
      </c>
      <c r="F394" s="280">
        <v>37.31666666666667</v>
      </c>
      <c r="G394" s="280">
        <v>36.683333333333337</v>
      </c>
      <c r="H394" s="280">
        <v>38.683333333333337</v>
      </c>
      <c r="I394" s="280">
        <v>39.316666666666677</v>
      </c>
      <c r="J394" s="280">
        <v>39.683333333333337</v>
      </c>
      <c r="K394" s="278">
        <v>38.950000000000003</v>
      </c>
      <c r="L394" s="278">
        <v>37.950000000000003</v>
      </c>
      <c r="M394" s="278">
        <v>14.8231</v>
      </c>
    </row>
    <row r="395" spans="1:13">
      <c r="A395" s="269">
        <v>385</v>
      </c>
      <c r="B395" s="278" t="s">
        <v>170</v>
      </c>
      <c r="C395" s="279">
        <v>88.75</v>
      </c>
      <c r="D395" s="280">
        <v>88.433333333333337</v>
      </c>
      <c r="E395" s="280">
        <v>87.716666666666669</v>
      </c>
      <c r="F395" s="280">
        <v>86.683333333333337</v>
      </c>
      <c r="G395" s="280">
        <v>85.966666666666669</v>
      </c>
      <c r="H395" s="280">
        <v>89.466666666666669</v>
      </c>
      <c r="I395" s="280">
        <v>90.183333333333337</v>
      </c>
      <c r="J395" s="280">
        <v>91.216666666666669</v>
      </c>
      <c r="K395" s="278">
        <v>89.15</v>
      </c>
      <c r="L395" s="278">
        <v>87.4</v>
      </c>
      <c r="M395" s="278">
        <v>51.56147</v>
      </c>
    </row>
    <row r="396" spans="1:13">
      <c r="A396" s="269">
        <v>386</v>
      </c>
      <c r="B396" s="278" t="s">
        <v>504</v>
      </c>
      <c r="C396" s="279">
        <v>87.5</v>
      </c>
      <c r="D396" s="280">
        <v>87.133333333333326</v>
      </c>
      <c r="E396" s="280">
        <v>86.516666666666652</v>
      </c>
      <c r="F396" s="280">
        <v>85.533333333333331</v>
      </c>
      <c r="G396" s="280">
        <v>84.916666666666657</v>
      </c>
      <c r="H396" s="280">
        <v>88.116666666666646</v>
      </c>
      <c r="I396" s="280">
        <v>88.73333333333332</v>
      </c>
      <c r="J396" s="280">
        <v>89.71666666666664</v>
      </c>
      <c r="K396" s="278">
        <v>87.75</v>
      </c>
      <c r="L396" s="278">
        <v>86.15</v>
      </c>
      <c r="M396" s="278">
        <v>4.0995799999999996</v>
      </c>
    </row>
    <row r="397" spans="1:13">
      <c r="A397" s="269">
        <v>387</v>
      </c>
      <c r="B397" s="278" t="s">
        <v>505</v>
      </c>
      <c r="C397" s="279">
        <v>655.7</v>
      </c>
      <c r="D397" s="280">
        <v>644.75</v>
      </c>
      <c r="E397" s="280">
        <v>624.5</v>
      </c>
      <c r="F397" s="280">
        <v>593.29999999999995</v>
      </c>
      <c r="G397" s="280">
        <v>573.04999999999995</v>
      </c>
      <c r="H397" s="280">
        <v>675.95</v>
      </c>
      <c r="I397" s="280">
        <v>696.2</v>
      </c>
      <c r="J397" s="280">
        <v>727.40000000000009</v>
      </c>
      <c r="K397" s="278">
        <v>665</v>
      </c>
      <c r="L397" s="278">
        <v>613.54999999999995</v>
      </c>
      <c r="M397" s="278">
        <v>4.5119800000000003</v>
      </c>
    </row>
    <row r="398" spans="1:13">
      <c r="A398" s="269">
        <v>388</v>
      </c>
      <c r="B398" s="278" t="s">
        <v>506</v>
      </c>
      <c r="C398" s="279">
        <v>6.8</v>
      </c>
      <c r="D398" s="280">
        <v>6.6000000000000005</v>
      </c>
      <c r="E398" s="280">
        <v>6.4000000000000012</v>
      </c>
      <c r="F398" s="280">
        <v>6.0000000000000009</v>
      </c>
      <c r="G398" s="280">
        <v>5.8000000000000016</v>
      </c>
      <c r="H398" s="280">
        <v>7.0000000000000009</v>
      </c>
      <c r="I398" s="280">
        <v>7.2</v>
      </c>
      <c r="J398" s="280">
        <v>7.6000000000000005</v>
      </c>
      <c r="K398" s="278">
        <v>6.8</v>
      </c>
      <c r="L398" s="278">
        <v>6.2</v>
      </c>
      <c r="M398" s="278">
        <v>15.811030000000001</v>
      </c>
    </row>
    <row r="399" spans="1:13">
      <c r="A399" s="269">
        <v>389</v>
      </c>
      <c r="B399" s="278" t="s">
        <v>171</v>
      </c>
      <c r="C399" s="279">
        <v>1441.25</v>
      </c>
      <c r="D399" s="280">
        <v>1442.5666666666666</v>
      </c>
      <c r="E399" s="280">
        <v>1423.6833333333332</v>
      </c>
      <c r="F399" s="280">
        <v>1406.1166666666666</v>
      </c>
      <c r="G399" s="280">
        <v>1387.2333333333331</v>
      </c>
      <c r="H399" s="280">
        <v>1460.1333333333332</v>
      </c>
      <c r="I399" s="280">
        <v>1479.0166666666664</v>
      </c>
      <c r="J399" s="280">
        <v>1496.5833333333333</v>
      </c>
      <c r="K399" s="278">
        <v>1461.45</v>
      </c>
      <c r="L399" s="278">
        <v>1425</v>
      </c>
      <c r="M399" s="278">
        <v>180.77196000000001</v>
      </c>
    </row>
    <row r="400" spans="1:13">
      <c r="A400" s="269">
        <v>390</v>
      </c>
      <c r="B400" s="278" t="s">
        <v>507</v>
      </c>
      <c r="C400" s="279">
        <v>16.850000000000001</v>
      </c>
      <c r="D400" s="280">
        <v>16.883333333333336</v>
      </c>
      <c r="E400" s="280">
        <v>16.466666666666672</v>
      </c>
      <c r="F400" s="280">
        <v>16.083333333333336</v>
      </c>
      <c r="G400" s="280">
        <v>15.666666666666671</v>
      </c>
      <c r="H400" s="280">
        <v>17.266666666666673</v>
      </c>
      <c r="I400" s="280">
        <v>17.683333333333337</v>
      </c>
      <c r="J400" s="280">
        <v>18.066666666666674</v>
      </c>
      <c r="K400" s="278">
        <v>17.3</v>
      </c>
      <c r="L400" s="278">
        <v>16.5</v>
      </c>
      <c r="M400" s="278">
        <v>6.9753999999999996</v>
      </c>
    </row>
    <row r="401" spans="1:13">
      <c r="A401" s="269">
        <v>391</v>
      </c>
      <c r="B401" s="278" t="s">
        <v>520</v>
      </c>
      <c r="C401" s="279">
        <v>4.5999999999999996</v>
      </c>
      <c r="D401" s="280">
        <v>4.583333333333333</v>
      </c>
      <c r="E401" s="280">
        <v>4.4666666666666659</v>
      </c>
      <c r="F401" s="280">
        <v>4.333333333333333</v>
      </c>
      <c r="G401" s="280">
        <v>4.2166666666666659</v>
      </c>
      <c r="H401" s="280">
        <v>4.7166666666666659</v>
      </c>
      <c r="I401" s="280">
        <v>4.833333333333333</v>
      </c>
      <c r="J401" s="280">
        <v>4.9666666666666659</v>
      </c>
      <c r="K401" s="278">
        <v>4.7</v>
      </c>
      <c r="L401" s="278">
        <v>4.45</v>
      </c>
      <c r="M401" s="278">
        <v>6.1840200000000003</v>
      </c>
    </row>
    <row r="402" spans="1:13">
      <c r="A402" s="269">
        <v>392</v>
      </c>
      <c r="B402" s="278" t="s">
        <v>509</v>
      </c>
      <c r="C402" s="279">
        <v>98.4</v>
      </c>
      <c r="D402" s="280">
        <v>99.8</v>
      </c>
      <c r="E402" s="280">
        <v>96.6</v>
      </c>
      <c r="F402" s="280">
        <v>94.8</v>
      </c>
      <c r="G402" s="280">
        <v>91.6</v>
      </c>
      <c r="H402" s="280">
        <v>101.6</v>
      </c>
      <c r="I402" s="280">
        <v>104.80000000000001</v>
      </c>
      <c r="J402" s="280">
        <v>106.6</v>
      </c>
      <c r="K402" s="278">
        <v>103</v>
      </c>
      <c r="L402" s="278">
        <v>98</v>
      </c>
      <c r="M402" s="278">
        <v>1.8631</v>
      </c>
    </row>
    <row r="403" spans="1:13">
      <c r="A403" s="269">
        <v>393</v>
      </c>
      <c r="B403" s="278" t="s">
        <v>2317</v>
      </c>
      <c r="C403" s="279">
        <v>83.05</v>
      </c>
      <c r="D403" s="280">
        <v>83.316666666666663</v>
      </c>
      <c r="E403" s="280">
        <v>82.283333333333331</v>
      </c>
      <c r="F403" s="280">
        <v>81.516666666666666</v>
      </c>
      <c r="G403" s="280">
        <v>80.483333333333334</v>
      </c>
      <c r="H403" s="280">
        <v>84.083333333333329</v>
      </c>
      <c r="I403" s="280">
        <v>85.11666666666666</v>
      </c>
      <c r="J403" s="280">
        <v>85.883333333333326</v>
      </c>
      <c r="K403" s="278">
        <v>84.35</v>
      </c>
      <c r="L403" s="278">
        <v>82.55</v>
      </c>
      <c r="M403" s="278">
        <v>1.05905</v>
      </c>
    </row>
    <row r="404" spans="1:13">
      <c r="A404" s="269">
        <v>394</v>
      </c>
      <c r="B404" s="278" t="s">
        <v>496</v>
      </c>
      <c r="C404" s="279">
        <v>227.75</v>
      </c>
      <c r="D404" s="280">
        <v>229.06666666666669</v>
      </c>
      <c r="E404" s="280">
        <v>225.68333333333339</v>
      </c>
      <c r="F404" s="280">
        <v>223.6166666666667</v>
      </c>
      <c r="G404" s="280">
        <v>220.23333333333341</v>
      </c>
      <c r="H404" s="280">
        <v>231.13333333333338</v>
      </c>
      <c r="I404" s="280">
        <v>234.51666666666665</v>
      </c>
      <c r="J404" s="280">
        <v>236.58333333333337</v>
      </c>
      <c r="K404" s="278">
        <v>232.45</v>
      </c>
      <c r="L404" s="278">
        <v>227</v>
      </c>
      <c r="M404" s="278">
        <v>2.3038599999999998</v>
      </c>
    </row>
    <row r="405" spans="1:13">
      <c r="A405" s="269">
        <v>395</v>
      </c>
      <c r="B405" s="278" t="s">
        <v>508</v>
      </c>
      <c r="C405" s="279">
        <v>1.85</v>
      </c>
      <c r="D405" s="280">
        <v>1.8166666666666667</v>
      </c>
      <c r="E405" s="280">
        <v>1.7833333333333332</v>
      </c>
      <c r="F405" s="280">
        <v>1.7166666666666666</v>
      </c>
      <c r="G405" s="280">
        <v>1.6833333333333331</v>
      </c>
      <c r="H405" s="280">
        <v>1.8833333333333333</v>
      </c>
      <c r="I405" s="280">
        <v>1.916666666666667</v>
      </c>
      <c r="J405" s="280">
        <v>1.9833333333333334</v>
      </c>
      <c r="K405" s="278">
        <v>1.85</v>
      </c>
      <c r="L405" s="278">
        <v>1.75</v>
      </c>
      <c r="M405" s="278">
        <v>161.80187000000001</v>
      </c>
    </row>
    <row r="406" spans="1:13">
      <c r="A406" s="269">
        <v>396</v>
      </c>
      <c r="B406" s="278" t="s">
        <v>498</v>
      </c>
      <c r="C406" s="279">
        <v>17.649999999999999</v>
      </c>
      <c r="D406" s="280">
        <v>17.599999999999998</v>
      </c>
      <c r="E406" s="280">
        <v>17.299999999999997</v>
      </c>
      <c r="F406" s="280">
        <v>16.95</v>
      </c>
      <c r="G406" s="280">
        <v>16.649999999999999</v>
      </c>
      <c r="H406" s="280">
        <v>17.949999999999996</v>
      </c>
      <c r="I406" s="280">
        <v>18.25</v>
      </c>
      <c r="J406" s="280">
        <v>18.599999999999994</v>
      </c>
      <c r="K406" s="278">
        <v>17.899999999999999</v>
      </c>
      <c r="L406" s="278">
        <v>17.25</v>
      </c>
      <c r="M406" s="278">
        <v>48.996839999999999</v>
      </c>
    </row>
    <row r="407" spans="1:13">
      <c r="A407" s="269">
        <v>397</v>
      </c>
      <c r="B407" s="278" t="s">
        <v>513</v>
      </c>
      <c r="C407" s="279">
        <v>41.65</v>
      </c>
      <c r="D407" s="280">
        <v>42.083333333333336</v>
      </c>
      <c r="E407" s="280">
        <v>41.216666666666669</v>
      </c>
      <c r="F407" s="280">
        <v>40.783333333333331</v>
      </c>
      <c r="G407" s="280">
        <v>39.916666666666664</v>
      </c>
      <c r="H407" s="280">
        <v>42.516666666666673</v>
      </c>
      <c r="I407" s="280">
        <v>43.383333333333333</v>
      </c>
      <c r="J407" s="280">
        <v>43.816666666666677</v>
      </c>
      <c r="K407" s="278">
        <v>42.95</v>
      </c>
      <c r="L407" s="278">
        <v>41.65</v>
      </c>
      <c r="M407" s="278">
        <v>1.8260099999999999</v>
      </c>
    </row>
    <row r="408" spans="1:13">
      <c r="A408" s="269">
        <v>398</v>
      </c>
      <c r="B408" s="278" t="s">
        <v>172</v>
      </c>
      <c r="C408" s="279">
        <v>28.1</v>
      </c>
      <c r="D408" s="280">
        <v>28.033333333333335</v>
      </c>
      <c r="E408" s="280">
        <v>27.516666666666669</v>
      </c>
      <c r="F408" s="280">
        <v>26.933333333333334</v>
      </c>
      <c r="G408" s="280">
        <v>26.416666666666668</v>
      </c>
      <c r="H408" s="280">
        <v>28.616666666666671</v>
      </c>
      <c r="I408" s="280">
        <v>29.133333333333336</v>
      </c>
      <c r="J408" s="280">
        <v>29.716666666666672</v>
      </c>
      <c r="K408" s="278">
        <v>28.55</v>
      </c>
      <c r="L408" s="278">
        <v>27.45</v>
      </c>
      <c r="M408" s="278">
        <v>274.87243000000001</v>
      </c>
    </row>
    <row r="409" spans="1:13">
      <c r="A409" s="269">
        <v>399</v>
      </c>
      <c r="B409" s="278" t="s">
        <v>514</v>
      </c>
      <c r="C409" s="279">
        <v>7453.25</v>
      </c>
      <c r="D409" s="280">
        <v>7493.416666666667</v>
      </c>
      <c r="E409" s="280">
        <v>7389.8833333333341</v>
      </c>
      <c r="F409" s="280">
        <v>7326.5166666666673</v>
      </c>
      <c r="G409" s="280">
        <v>7222.9833333333345</v>
      </c>
      <c r="H409" s="280">
        <v>7556.7833333333338</v>
      </c>
      <c r="I409" s="280">
        <v>7660.3166666666666</v>
      </c>
      <c r="J409" s="280">
        <v>7723.6833333333334</v>
      </c>
      <c r="K409" s="278">
        <v>7596.95</v>
      </c>
      <c r="L409" s="278">
        <v>7430.05</v>
      </c>
      <c r="M409" s="278">
        <v>0.34683000000000003</v>
      </c>
    </row>
    <row r="410" spans="1:13">
      <c r="A410" s="269">
        <v>400</v>
      </c>
      <c r="B410" s="278" t="s">
        <v>281</v>
      </c>
      <c r="C410" s="279">
        <v>730.4</v>
      </c>
      <c r="D410" s="280">
        <v>729.79999999999984</v>
      </c>
      <c r="E410" s="280">
        <v>716.64999999999964</v>
      </c>
      <c r="F410" s="280">
        <v>702.89999999999975</v>
      </c>
      <c r="G410" s="280">
        <v>689.74999999999955</v>
      </c>
      <c r="H410" s="280">
        <v>743.54999999999973</v>
      </c>
      <c r="I410" s="280">
        <v>756.7</v>
      </c>
      <c r="J410" s="280">
        <v>770.44999999999982</v>
      </c>
      <c r="K410" s="278">
        <v>742.95</v>
      </c>
      <c r="L410" s="278">
        <v>716.05</v>
      </c>
      <c r="M410" s="278">
        <v>14.00398</v>
      </c>
    </row>
    <row r="411" spans="1:13">
      <c r="A411" s="269">
        <v>401</v>
      </c>
      <c r="B411" s="278" t="s">
        <v>173</v>
      </c>
      <c r="C411" s="279">
        <v>151.94999999999999</v>
      </c>
      <c r="D411" s="280">
        <v>153.20000000000002</v>
      </c>
      <c r="E411" s="280">
        <v>150.25000000000003</v>
      </c>
      <c r="F411" s="280">
        <v>148.55000000000001</v>
      </c>
      <c r="G411" s="280">
        <v>145.60000000000002</v>
      </c>
      <c r="H411" s="280">
        <v>154.90000000000003</v>
      </c>
      <c r="I411" s="280">
        <v>157.85000000000002</v>
      </c>
      <c r="J411" s="280">
        <v>159.55000000000004</v>
      </c>
      <c r="K411" s="278">
        <v>156.15</v>
      </c>
      <c r="L411" s="278">
        <v>151.5</v>
      </c>
      <c r="M411" s="278">
        <v>611.50189</v>
      </c>
    </row>
    <row r="412" spans="1:13">
      <c r="A412" s="269">
        <v>402</v>
      </c>
      <c r="B412" s="278" t="s">
        <v>515</v>
      </c>
      <c r="C412" s="279">
        <v>3179.85</v>
      </c>
      <c r="D412" s="280">
        <v>3182.0666666666671</v>
      </c>
      <c r="E412" s="280">
        <v>3163.7833333333342</v>
      </c>
      <c r="F412" s="280">
        <v>3147.7166666666672</v>
      </c>
      <c r="G412" s="280">
        <v>3129.4333333333343</v>
      </c>
      <c r="H412" s="280">
        <v>3198.1333333333341</v>
      </c>
      <c r="I412" s="280">
        <v>3216.416666666667</v>
      </c>
      <c r="J412" s="280">
        <v>3232.483333333334</v>
      </c>
      <c r="K412" s="278">
        <v>3200.35</v>
      </c>
      <c r="L412" s="278">
        <v>3166</v>
      </c>
      <c r="M412" s="278">
        <v>0.17351</v>
      </c>
    </row>
    <row r="413" spans="1:13">
      <c r="A413" s="269">
        <v>403</v>
      </c>
      <c r="B413" s="278" t="s">
        <v>517</v>
      </c>
      <c r="C413" s="279">
        <v>1379</v>
      </c>
      <c r="D413" s="280">
        <v>1379.6833333333334</v>
      </c>
      <c r="E413" s="280">
        <v>1359.3666666666668</v>
      </c>
      <c r="F413" s="280">
        <v>1339.7333333333333</v>
      </c>
      <c r="G413" s="280">
        <v>1319.4166666666667</v>
      </c>
      <c r="H413" s="280">
        <v>1399.3166666666668</v>
      </c>
      <c r="I413" s="280">
        <v>1419.6333333333334</v>
      </c>
      <c r="J413" s="280">
        <v>1439.2666666666669</v>
      </c>
      <c r="K413" s="278">
        <v>1400</v>
      </c>
      <c r="L413" s="278">
        <v>1360.05</v>
      </c>
      <c r="M413" s="278">
        <v>1.0869999999999999E-2</v>
      </c>
    </row>
    <row r="414" spans="1:13">
      <c r="A414" s="269">
        <v>404</v>
      </c>
      <c r="B414" s="278" t="s">
        <v>518</v>
      </c>
      <c r="C414" s="279">
        <v>371.05</v>
      </c>
      <c r="D414" s="280">
        <v>365.43333333333334</v>
      </c>
      <c r="E414" s="280">
        <v>359.81666666666666</v>
      </c>
      <c r="F414" s="280">
        <v>348.58333333333331</v>
      </c>
      <c r="G414" s="280">
        <v>342.96666666666664</v>
      </c>
      <c r="H414" s="280">
        <v>376.66666666666669</v>
      </c>
      <c r="I414" s="280">
        <v>382.28333333333336</v>
      </c>
      <c r="J414" s="280">
        <v>393.51666666666671</v>
      </c>
      <c r="K414" s="278">
        <v>371.05</v>
      </c>
      <c r="L414" s="278">
        <v>354.2</v>
      </c>
      <c r="M414" s="278">
        <v>0.11244999999999999</v>
      </c>
    </row>
    <row r="415" spans="1:13">
      <c r="A415" s="269">
        <v>405</v>
      </c>
      <c r="B415" s="278" t="s">
        <v>510</v>
      </c>
      <c r="C415" s="279">
        <v>50.75</v>
      </c>
      <c r="D415" s="280">
        <v>50.966666666666669</v>
      </c>
      <c r="E415" s="280">
        <v>49.533333333333339</v>
      </c>
      <c r="F415" s="280">
        <v>48.31666666666667</v>
      </c>
      <c r="G415" s="280">
        <v>46.88333333333334</v>
      </c>
      <c r="H415" s="280">
        <v>52.183333333333337</v>
      </c>
      <c r="I415" s="280">
        <v>53.616666666666674</v>
      </c>
      <c r="J415" s="280">
        <v>54.833333333333336</v>
      </c>
      <c r="K415" s="278">
        <v>52.4</v>
      </c>
      <c r="L415" s="278">
        <v>49.75</v>
      </c>
      <c r="M415" s="278">
        <v>2.4945400000000002</v>
      </c>
    </row>
    <row r="416" spans="1:13">
      <c r="A416" s="269">
        <v>406</v>
      </c>
      <c r="B416" s="278" t="s">
        <v>519</v>
      </c>
      <c r="C416" s="279">
        <v>132.80000000000001</v>
      </c>
      <c r="D416" s="280">
        <v>135.79999999999998</v>
      </c>
      <c r="E416" s="280">
        <v>127.99999999999997</v>
      </c>
      <c r="F416" s="280">
        <v>123.19999999999999</v>
      </c>
      <c r="G416" s="280">
        <v>115.39999999999998</v>
      </c>
      <c r="H416" s="280">
        <v>140.59999999999997</v>
      </c>
      <c r="I416" s="280">
        <v>148.39999999999998</v>
      </c>
      <c r="J416" s="280">
        <v>153.19999999999996</v>
      </c>
      <c r="K416" s="278">
        <v>143.6</v>
      </c>
      <c r="L416" s="278">
        <v>131</v>
      </c>
      <c r="M416" s="278">
        <v>4.2771400000000002</v>
      </c>
    </row>
    <row r="417" spans="1:13">
      <c r="A417" s="269">
        <v>407</v>
      </c>
      <c r="B417" s="278" t="s">
        <v>174</v>
      </c>
      <c r="C417" s="279">
        <v>19251.150000000001</v>
      </c>
      <c r="D417" s="280">
        <v>19116.916666666668</v>
      </c>
      <c r="E417" s="280">
        <v>18884.233333333337</v>
      </c>
      <c r="F417" s="280">
        <v>18517.316666666669</v>
      </c>
      <c r="G417" s="280">
        <v>18284.633333333339</v>
      </c>
      <c r="H417" s="280">
        <v>19483.833333333336</v>
      </c>
      <c r="I417" s="280">
        <v>19716.516666666663</v>
      </c>
      <c r="J417" s="280">
        <v>20083.433333333334</v>
      </c>
      <c r="K417" s="278">
        <v>19349.599999999999</v>
      </c>
      <c r="L417" s="278">
        <v>18750</v>
      </c>
      <c r="M417" s="278">
        <v>0.83404</v>
      </c>
    </row>
    <row r="418" spans="1:13">
      <c r="A418" s="269">
        <v>408</v>
      </c>
      <c r="B418" s="278" t="s">
        <v>521</v>
      </c>
      <c r="C418" s="279">
        <v>663.65</v>
      </c>
      <c r="D418" s="280">
        <v>669.85</v>
      </c>
      <c r="E418" s="280">
        <v>653.80000000000007</v>
      </c>
      <c r="F418" s="280">
        <v>643.95000000000005</v>
      </c>
      <c r="G418" s="280">
        <v>627.90000000000009</v>
      </c>
      <c r="H418" s="280">
        <v>679.7</v>
      </c>
      <c r="I418" s="280">
        <v>695.75</v>
      </c>
      <c r="J418" s="280">
        <v>705.6</v>
      </c>
      <c r="K418" s="278">
        <v>685.9</v>
      </c>
      <c r="L418" s="278">
        <v>660</v>
      </c>
      <c r="M418" s="278">
        <v>2.2259999999999999E-2</v>
      </c>
    </row>
    <row r="419" spans="1:13">
      <c r="A419" s="269">
        <v>409</v>
      </c>
      <c r="B419" s="278" t="s">
        <v>175</v>
      </c>
      <c r="C419" s="279">
        <v>1021.75</v>
      </c>
      <c r="D419" s="280">
        <v>1022.9499999999999</v>
      </c>
      <c r="E419" s="280">
        <v>1009.3999999999999</v>
      </c>
      <c r="F419" s="280">
        <v>997.05</v>
      </c>
      <c r="G419" s="280">
        <v>983.49999999999989</v>
      </c>
      <c r="H419" s="280">
        <v>1035.2999999999997</v>
      </c>
      <c r="I419" s="280">
        <v>1048.8499999999999</v>
      </c>
      <c r="J419" s="280">
        <v>1061.1999999999998</v>
      </c>
      <c r="K419" s="278">
        <v>1036.5</v>
      </c>
      <c r="L419" s="278">
        <v>1010.6</v>
      </c>
      <c r="M419" s="278">
        <v>6.44421</v>
      </c>
    </row>
    <row r="420" spans="1:13">
      <c r="A420" s="269">
        <v>410</v>
      </c>
      <c r="B420" s="278" t="s">
        <v>516</v>
      </c>
      <c r="C420" s="279">
        <v>368.35</v>
      </c>
      <c r="D420" s="280">
        <v>366.7</v>
      </c>
      <c r="E420" s="280">
        <v>361.65</v>
      </c>
      <c r="F420" s="280">
        <v>354.95</v>
      </c>
      <c r="G420" s="280">
        <v>349.9</v>
      </c>
      <c r="H420" s="280">
        <v>373.4</v>
      </c>
      <c r="I420" s="280">
        <v>378.45000000000005</v>
      </c>
      <c r="J420" s="280">
        <v>385.15</v>
      </c>
      <c r="K420" s="278">
        <v>371.75</v>
      </c>
      <c r="L420" s="278">
        <v>360</v>
      </c>
      <c r="M420" s="278">
        <v>0.26668999999999998</v>
      </c>
    </row>
    <row r="421" spans="1:13">
      <c r="A421" s="269">
        <v>411</v>
      </c>
      <c r="B421" s="278" t="s">
        <v>511</v>
      </c>
      <c r="C421" s="279">
        <v>20.8</v>
      </c>
      <c r="D421" s="280">
        <v>20.8</v>
      </c>
      <c r="E421" s="280">
        <v>20.700000000000003</v>
      </c>
      <c r="F421" s="280">
        <v>20.6</v>
      </c>
      <c r="G421" s="280">
        <v>20.500000000000004</v>
      </c>
      <c r="H421" s="280">
        <v>20.900000000000002</v>
      </c>
      <c r="I421" s="280">
        <v>21.000000000000004</v>
      </c>
      <c r="J421" s="280">
        <v>21.1</v>
      </c>
      <c r="K421" s="278">
        <v>20.9</v>
      </c>
      <c r="L421" s="278">
        <v>20.7</v>
      </c>
      <c r="M421" s="278">
        <v>2.3427699999999998</v>
      </c>
    </row>
    <row r="422" spans="1:13">
      <c r="A422" s="269">
        <v>412</v>
      </c>
      <c r="B422" s="278" t="s">
        <v>512</v>
      </c>
      <c r="C422" s="279">
        <v>1389.5</v>
      </c>
      <c r="D422" s="280">
        <v>1395.8333333333333</v>
      </c>
      <c r="E422" s="280">
        <v>1381.6666666666665</v>
      </c>
      <c r="F422" s="280">
        <v>1373.8333333333333</v>
      </c>
      <c r="G422" s="280">
        <v>1359.6666666666665</v>
      </c>
      <c r="H422" s="280">
        <v>1403.6666666666665</v>
      </c>
      <c r="I422" s="280">
        <v>1417.833333333333</v>
      </c>
      <c r="J422" s="280">
        <v>1425.6666666666665</v>
      </c>
      <c r="K422" s="278">
        <v>1410</v>
      </c>
      <c r="L422" s="278">
        <v>1388</v>
      </c>
      <c r="M422" s="278">
        <v>0.94808999999999999</v>
      </c>
    </row>
    <row r="423" spans="1:13">
      <c r="A423" s="269">
        <v>413</v>
      </c>
      <c r="B423" s="278" t="s">
        <v>522</v>
      </c>
      <c r="C423" s="279">
        <v>197.2</v>
      </c>
      <c r="D423" s="280">
        <v>198.13333333333333</v>
      </c>
      <c r="E423" s="280">
        <v>192.06666666666666</v>
      </c>
      <c r="F423" s="280">
        <v>186.93333333333334</v>
      </c>
      <c r="G423" s="280">
        <v>180.86666666666667</v>
      </c>
      <c r="H423" s="280">
        <v>203.26666666666665</v>
      </c>
      <c r="I423" s="280">
        <v>209.33333333333331</v>
      </c>
      <c r="J423" s="280">
        <v>214.46666666666664</v>
      </c>
      <c r="K423" s="278">
        <v>204.2</v>
      </c>
      <c r="L423" s="278">
        <v>193</v>
      </c>
      <c r="M423" s="278">
        <v>0.92508000000000001</v>
      </c>
    </row>
    <row r="424" spans="1:13">
      <c r="A424" s="269">
        <v>414</v>
      </c>
      <c r="B424" s="278" t="s">
        <v>523</v>
      </c>
      <c r="C424" s="279">
        <v>890.9</v>
      </c>
      <c r="D424" s="280">
        <v>887.85</v>
      </c>
      <c r="E424" s="280">
        <v>875.7</v>
      </c>
      <c r="F424" s="280">
        <v>860.5</v>
      </c>
      <c r="G424" s="280">
        <v>848.35</v>
      </c>
      <c r="H424" s="280">
        <v>903.05000000000007</v>
      </c>
      <c r="I424" s="280">
        <v>915.19999999999993</v>
      </c>
      <c r="J424" s="280">
        <v>930.40000000000009</v>
      </c>
      <c r="K424" s="278">
        <v>900</v>
      </c>
      <c r="L424" s="278">
        <v>872.65</v>
      </c>
      <c r="M424" s="278">
        <v>7.6450000000000004E-2</v>
      </c>
    </row>
    <row r="425" spans="1:13">
      <c r="A425" s="269">
        <v>415</v>
      </c>
      <c r="B425" s="278" t="s">
        <v>524</v>
      </c>
      <c r="C425" s="279">
        <v>200.7</v>
      </c>
      <c r="D425" s="280">
        <v>201.58333333333334</v>
      </c>
      <c r="E425" s="280">
        <v>194.76666666666668</v>
      </c>
      <c r="F425" s="280">
        <v>188.83333333333334</v>
      </c>
      <c r="G425" s="280">
        <v>182.01666666666668</v>
      </c>
      <c r="H425" s="280">
        <v>207.51666666666668</v>
      </c>
      <c r="I425" s="280">
        <v>214.33333333333334</v>
      </c>
      <c r="J425" s="280">
        <v>220.26666666666668</v>
      </c>
      <c r="K425" s="278">
        <v>208.4</v>
      </c>
      <c r="L425" s="278">
        <v>195.65</v>
      </c>
      <c r="M425" s="278">
        <v>5.0594700000000001</v>
      </c>
    </row>
    <row r="426" spans="1:13">
      <c r="A426" s="269">
        <v>416</v>
      </c>
      <c r="B426" s="278" t="s">
        <v>525</v>
      </c>
      <c r="C426" s="279">
        <v>4.95</v>
      </c>
      <c r="D426" s="280">
        <v>4.9666666666666668</v>
      </c>
      <c r="E426" s="280">
        <v>4.8833333333333337</v>
      </c>
      <c r="F426" s="280">
        <v>4.8166666666666673</v>
      </c>
      <c r="G426" s="280">
        <v>4.7333333333333343</v>
      </c>
      <c r="H426" s="280">
        <v>5.0333333333333332</v>
      </c>
      <c r="I426" s="280">
        <v>5.1166666666666654</v>
      </c>
      <c r="J426" s="280">
        <v>5.1833333333333327</v>
      </c>
      <c r="K426" s="278">
        <v>5.05</v>
      </c>
      <c r="L426" s="278">
        <v>4.9000000000000004</v>
      </c>
      <c r="M426" s="278">
        <v>131.77329</v>
      </c>
    </row>
    <row r="427" spans="1:13">
      <c r="A427" s="269">
        <v>417</v>
      </c>
      <c r="B427" s="278" t="s">
        <v>2518</v>
      </c>
      <c r="C427" s="279">
        <v>455.35</v>
      </c>
      <c r="D427" s="280">
        <v>462.5</v>
      </c>
      <c r="E427" s="280">
        <v>444.95</v>
      </c>
      <c r="F427" s="280">
        <v>434.55</v>
      </c>
      <c r="G427" s="280">
        <v>417</v>
      </c>
      <c r="H427" s="280">
        <v>472.9</v>
      </c>
      <c r="I427" s="280">
        <v>490.44999999999993</v>
      </c>
      <c r="J427" s="280">
        <v>500.84999999999997</v>
      </c>
      <c r="K427" s="278">
        <v>480.05</v>
      </c>
      <c r="L427" s="278">
        <v>452.1</v>
      </c>
      <c r="M427" s="278">
        <v>0.55898999999999999</v>
      </c>
    </row>
    <row r="428" spans="1:13">
      <c r="A428" s="269">
        <v>418</v>
      </c>
      <c r="B428" s="278" t="s">
        <v>528</v>
      </c>
      <c r="C428" s="279">
        <v>130</v>
      </c>
      <c r="D428" s="280">
        <v>129.83333333333334</v>
      </c>
      <c r="E428" s="280">
        <v>127.16666666666669</v>
      </c>
      <c r="F428" s="280">
        <v>124.33333333333334</v>
      </c>
      <c r="G428" s="280">
        <v>121.66666666666669</v>
      </c>
      <c r="H428" s="280">
        <v>132.66666666666669</v>
      </c>
      <c r="I428" s="280">
        <v>135.33333333333337</v>
      </c>
      <c r="J428" s="280">
        <v>138.16666666666669</v>
      </c>
      <c r="K428" s="278">
        <v>132.5</v>
      </c>
      <c r="L428" s="278">
        <v>127</v>
      </c>
      <c r="M428" s="278">
        <v>4.9067400000000001</v>
      </c>
    </row>
    <row r="429" spans="1:13">
      <c r="A429" s="269">
        <v>419</v>
      </c>
      <c r="B429" s="278" t="s">
        <v>2527</v>
      </c>
      <c r="C429" s="279">
        <v>42.85</v>
      </c>
      <c r="D429" s="280">
        <v>42.85</v>
      </c>
      <c r="E429" s="280">
        <v>42.85</v>
      </c>
      <c r="F429" s="280">
        <v>42.85</v>
      </c>
      <c r="G429" s="280">
        <v>42.85</v>
      </c>
      <c r="H429" s="280">
        <v>42.85</v>
      </c>
      <c r="I429" s="280">
        <v>42.85</v>
      </c>
      <c r="J429" s="280">
        <v>42.85</v>
      </c>
      <c r="K429" s="278">
        <v>42.85</v>
      </c>
      <c r="L429" s="278">
        <v>42.85</v>
      </c>
      <c r="M429" s="278">
        <v>3.39113</v>
      </c>
    </row>
    <row r="430" spans="1:13">
      <c r="A430" s="269">
        <v>420</v>
      </c>
      <c r="B430" s="278" t="s">
        <v>176</v>
      </c>
      <c r="C430" s="279">
        <v>3370.45</v>
      </c>
      <c r="D430" s="280">
        <v>3390.6333333333332</v>
      </c>
      <c r="E430" s="280">
        <v>3325.3166666666666</v>
      </c>
      <c r="F430" s="280">
        <v>3280.1833333333334</v>
      </c>
      <c r="G430" s="280">
        <v>3214.8666666666668</v>
      </c>
      <c r="H430" s="280">
        <v>3435.7666666666664</v>
      </c>
      <c r="I430" s="280">
        <v>3501.083333333333</v>
      </c>
      <c r="J430" s="280">
        <v>3546.2166666666662</v>
      </c>
      <c r="K430" s="278">
        <v>3455.95</v>
      </c>
      <c r="L430" s="278">
        <v>3345.5</v>
      </c>
      <c r="M430" s="278">
        <v>1.6334900000000001</v>
      </c>
    </row>
    <row r="431" spans="1:13">
      <c r="A431" s="269">
        <v>421</v>
      </c>
      <c r="B431" s="278" t="s">
        <v>177</v>
      </c>
      <c r="C431" s="279">
        <v>575.04999999999995</v>
      </c>
      <c r="D431" s="280">
        <v>580.36666666666667</v>
      </c>
      <c r="E431" s="280">
        <v>564.88333333333333</v>
      </c>
      <c r="F431" s="280">
        <v>554.7166666666667</v>
      </c>
      <c r="G431" s="280">
        <v>539.23333333333335</v>
      </c>
      <c r="H431" s="280">
        <v>590.5333333333333</v>
      </c>
      <c r="I431" s="280">
        <v>606.01666666666665</v>
      </c>
      <c r="J431" s="280">
        <v>616.18333333333328</v>
      </c>
      <c r="K431" s="278">
        <v>595.85</v>
      </c>
      <c r="L431" s="278">
        <v>570.20000000000005</v>
      </c>
      <c r="M431" s="278">
        <v>45.714640000000003</v>
      </c>
    </row>
    <row r="432" spans="1:13">
      <c r="A432" s="269">
        <v>422</v>
      </c>
      <c r="B432" s="278" t="s">
        <v>178</v>
      </c>
      <c r="C432" s="287">
        <v>421.85</v>
      </c>
      <c r="D432" s="288">
        <v>422.14999999999992</v>
      </c>
      <c r="E432" s="288">
        <v>400.84999999999985</v>
      </c>
      <c r="F432" s="288">
        <v>379.84999999999991</v>
      </c>
      <c r="G432" s="288">
        <v>358.54999999999984</v>
      </c>
      <c r="H432" s="288">
        <v>443.14999999999986</v>
      </c>
      <c r="I432" s="288">
        <v>464.44999999999993</v>
      </c>
      <c r="J432" s="288">
        <v>485.44999999999987</v>
      </c>
      <c r="K432" s="289">
        <v>443.45</v>
      </c>
      <c r="L432" s="289">
        <v>401.15</v>
      </c>
      <c r="M432" s="289">
        <v>35.872970000000002</v>
      </c>
    </row>
    <row r="433" spans="1:13">
      <c r="A433" s="269">
        <v>423</v>
      </c>
      <c r="B433" s="278" t="s">
        <v>526</v>
      </c>
      <c r="C433" s="278">
        <v>70.5</v>
      </c>
      <c r="D433" s="280">
        <v>70.899999999999991</v>
      </c>
      <c r="E433" s="280">
        <v>69.59999999999998</v>
      </c>
      <c r="F433" s="280">
        <v>68.699999999999989</v>
      </c>
      <c r="G433" s="280">
        <v>67.399999999999977</v>
      </c>
      <c r="H433" s="280">
        <v>71.799999999999983</v>
      </c>
      <c r="I433" s="280">
        <v>73.099999999999994</v>
      </c>
      <c r="J433" s="280">
        <v>73.999999999999986</v>
      </c>
      <c r="K433" s="278">
        <v>72.2</v>
      </c>
      <c r="L433" s="278">
        <v>70</v>
      </c>
      <c r="M433" s="278">
        <v>0.46337</v>
      </c>
    </row>
    <row r="434" spans="1:13">
      <c r="A434" s="269">
        <v>424</v>
      </c>
      <c r="B434" s="278" t="s">
        <v>282</v>
      </c>
      <c r="C434" s="278">
        <v>100.95</v>
      </c>
      <c r="D434" s="280">
        <v>100.84999999999998</v>
      </c>
      <c r="E434" s="280">
        <v>99.19999999999996</v>
      </c>
      <c r="F434" s="280">
        <v>97.449999999999974</v>
      </c>
      <c r="G434" s="280">
        <v>95.799999999999955</v>
      </c>
      <c r="H434" s="280">
        <v>102.59999999999997</v>
      </c>
      <c r="I434" s="280">
        <v>104.24999999999997</v>
      </c>
      <c r="J434" s="280">
        <v>105.99999999999997</v>
      </c>
      <c r="K434" s="278">
        <v>102.5</v>
      </c>
      <c r="L434" s="278">
        <v>99.1</v>
      </c>
      <c r="M434" s="278">
        <v>12.46683</v>
      </c>
    </row>
    <row r="435" spans="1:13">
      <c r="A435" s="269">
        <v>425</v>
      </c>
      <c r="B435" s="278" t="s">
        <v>527</v>
      </c>
      <c r="C435" s="278">
        <v>364</v>
      </c>
      <c r="D435" s="280">
        <v>364.23333333333335</v>
      </c>
      <c r="E435" s="280">
        <v>359.76666666666671</v>
      </c>
      <c r="F435" s="280">
        <v>355.53333333333336</v>
      </c>
      <c r="G435" s="280">
        <v>351.06666666666672</v>
      </c>
      <c r="H435" s="280">
        <v>368.4666666666667</v>
      </c>
      <c r="I435" s="280">
        <v>372.93333333333339</v>
      </c>
      <c r="J435" s="280">
        <v>377.16666666666669</v>
      </c>
      <c r="K435" s="278">
        <v>368.7</v>
      </c>
      <c r="L435" s="278">
        <v>360</v>
      </c>
      <c r="M435" s="278">
        <v>0.70364000000000004</v>
      </c>
    </row>
    <row r="436" spans="1:13">
      <c r="A436" s="269">
        <v>426</v>
      </c>
      <c r="B436" s="278" t="s">
        <v>529</v>
      </c>
      <c r="C436" s="278">
        <v>1332.95</v>
      </c>
      <c r="D436" s="280">
        <v>1325.8999999999999</v>
      </c>
      <c r="E436" s="280">
        <v>1301.9999999999998</v>
      </c>
      <c r="F436" s="280">
        <v>1271.05</v>
      </c>
      <c r="G436" s="280">
        <v>1247.1499999999999</v>
      </c>
      <c r="H436" s="280">
        <v>1356.8499999999997</v>
      </c>
      <c r="I436" s="280">
        <v>1380.7499999999998</v>
      </c>
      <c r="J436" s="280">
        <v>1411.6999999999996</v>
      </c>
      <c r="K436" s="278">
        <v>1349.8</v>
      </c>
      <c r="L436" s="278">
        <v>1294.95</v>
      </c>
      <c r="M436" s="278">
        <v>7.1399999999999996E-3</v>
      </c>
    </row>
    <row r="437" spans="1:13">
      <c r="A437" s="269">
        <v>427</v>
      </c>
      <c r="B437" s="278" t="s">
        <v>530</v>
      </c>
      <c r="C437" s="278">
        <v>1196.55</v>
      </c>
      <c r="D437" s="280">
        <v>1203.3833333333332</v>
      </c>
      <c r="E437" s="280">
        <v>1179.2166666666665</v>
      </c>
      <c r="F437" s="280">
        <v>1161.8833333333332</v>
      </c>
      <c r="G437" s="280">
        <v>1137.7166666666665</v>
      </c>
      <c r="H437" s="280">
        <v>1220.7166666666665</v>
      </c>
      <c r="I437" s="280">
        <v>1244.8833333333334</v>
      </c>
      <c r="J437" s="280">
        <v>1262.2166666666665</v>
      </c>
      <c r="K437" s="278">
        <v>1227.55</v>
      </c>
      <c r="L437" s="278">
        <v>1186.05</v>
      </c>
      <c r="M437" s="278">
        <v>0.15508</v>
      </c>
    </row>
    <row r="438" spans="1:13">
      <c r="A438" s="269">
        <v>428</v>
      </c>
      <c r="B438" s="278" t="s">
        <v>531</v>
      </c>
      <c r="C438" s="278">
        <v>280.60000000000002</v>
      </c>
      <c r="D438" s="280">
        <v>280.55</v>
      </c>
      <c r="E438" s="280">
        <v>276.10000000000002</v>
      </c>
      <c r="F438" s="280">
        <v>271.60000000000002</v>
      </c>
      <c r="G438" s="280">
        <v>267.15000000000003</v>
      </c>
      <c r="H438" s="280">
        <v>285.05</v>
      </c>
      <c r="I438" s="280">
        <v>289.49999999999994</v>
      </c>
      <c r="J438" s="280">
        <v>294</v>
      </c>
      <c r="K438" s="278">
        <v>285</v>
      </c>
      <c r="L438" s="278">
        <v>276.05</v>
      </c>
      <c r="M438" s="278">
        <v>1.16429</v>
      </c>
    </row>
    <row r="439" spans="1:13">
      <c r="A439" s="269">
        <v>429</v>
      </c>
      <c r="B439" s="278" t="s">
        <v>179</v>
      </c>
      <c r="C439" s="278">
        <v>466.45</v>
      </c>
      <c r="D439" s="280">
        <v>462.81666666666666</v>
      </c>
      <c r="E439" s="280">
        <v>456.63333333333333</v>
      </c>
      <c r="F439" s="280">
        <v>446.81666666666666</v>
      </c>
      <c r="G439" s="280">
        <v>440.63333333333333</v>
      </c>
      <c r="H439" s="280">
        <v>472.63333333333333</v>
      </c>
      <c r="I439" s="280">
        <v>478.81666666666661</v>
      </c>
      <c r="J439" s="280">
        <v>488.63333333333333</v>
      </c>
      <c r="K439" s="278">
        <v>469</v>
      </c>
      <c r="L439" s="278">
        <v>453</v>
      </c>
      <c r="M439" s="278">
        <v>89.88288</v>
      </c>
    </row>
    <row r="440" spans="1:13">
      <c r="A440" s="269">
        <v>430</v>
      </c>
      <c r="B440" s="278" t="s">
        <v>532</v>
      </c>
      <c r="C440" s="278">
        <v>151.25</v>
      </c>
      <c r="D440" s="280">
        <v>151.53333333333333</v>
      </c>
      <c r="E440" s="280">
        <v>147.21666666666667</v>
      </c>
      <c r="F440" s="280">
        <v>143.18333333333334</v>
      </c>
      <c r="G440" s="280">
        <v>138.86666666666667</v>
      </c>
      <c r="H440" s="280">
        <v>155.56666666666666</v>
      </c>
      <c r="I440" s="280">
        <v>159.88333333333333</v>
      </c>
      <c r="J440" s="280">
        <v>163.91666666666666</v>
      </c>
      <c r="K440" s="278">
        <v>155.85</v>
      </c>
      <c r="L440" s="278">
        <v>147.5</v>
      </c>
      <c r="M440" s="278">
        <v>3.6970700000000001</v>
      </c>
    </row>
    <row r="441" spans="1:13">
      <c r="A441" s="269">
        <v>431</v>
      </c>
      <c r="B441" s="278" t="s">
        <v>180</v>
      </c>
      <c r="C441" s="278">
        <v>386.1</v>
      </c>
      <c r="D441" s="280">
        <v>386.4666666666667</v>
      </c>
      <c r="E441" s="280">
        <v>380.23333333333341</v>
      </c>
      <c r="F441" s="280">
        <v>374.36666666666673</v>
      </c>
      <c r="G441" s="280">
        <v>368.13333333333344</v>
      </c>
      <c r="H441" s="280">
        <v>392.33333333333337</v>
      </c>
      <c r="I441" s="280">
        <v>398.56666666666672</v>
      </c>
      <c r="J441" s="280">
        <v>404.43333333333334</v>
      </c>
      <c r="K441" s="278">
        <v>392.7</v>
      </c>
      <c r="L441" s="278">
        <v>380.6</v>
      </c>
      <c r="M441" s="278">
        <v>17.392579999999999</v>
      </c>
    </row>
    <row r="442" spans="1:13">
      <c r="A442" s="269">
        <v>432</v>
      </c>
      <c r="B442" s="278" t="s">
        <v>533</v>
      </c>
      <c r="C442" s="278">
        <v>112.75</v>
      </c>
      <c r="D442" s="280">
        <v>113.35000000000001</v>
      </c>
      <c r="E442" s="280">
        <v>111.05000000000001</v>
      </c>
      <c r="F442" s="280">
        <v>109.35000000000001</v>
      </c>
      <c r="G442" s="280">
        <v>107.05000000000001</v>
      </c>
      <c r="H442" s="280">
        <v>115.05000000000001</v>
      </c>
      <c r="I442" s="280">
        <v>117.35</v>
      </c>
      <c r="J442" s="280">
        <v>119.05000000000001</v>
      </c>
      <c r="K442" s="278">
        <v>115.65</v>
      </c>
      <c r="L442" s="278">
        <v>111.65</v>
      </c>
      <c r="M442" s="278">
        <v>0.80345999999999995</v>
      </c>
    </row>
    <row r="443" spans="1:13">
      <c r="A443" s="269">
        <v>433</v>
      </c>
      <c r="B443" s="278" t="s">
        <v>534</v>
      </c>
      <c r="C443" s="278">
        <v>912.35</v>
      </c>
      <c r="D443" s="280">
        <v>915.70000000000016</v>
      </c>
      <c r="E443" s="280">
        <v>899.70000000000027</v>
      </c>
      <c r="F443" s="280">
        <v>887.05000000000007</v>
      </c>
      <c r="G443" s="280">
        <v>871.05000000000018</v>
      </c>
      <c r="H443" s="280">
        <v>928.35000000000036</v>
      </c>
      <c r="I443" s="280">
        <v>944.35000000000014</v>
      </c>
      <c r="J443" s="280">
        <v>957.00000000000045</v>
      </c>
      <c r="K443" s="278">
        <v>931.7</v>
      </c>
      <c r="L443" s="278">
        <v>903.05</v>
      </c>
      <c r="M443" s="278">
        <v>0.57984999999999998</v>
      </c>
    </row>
    <row r="444" spans="1:13">
      <c r="A444" s="269">
        <v>434</v>
      </c>
      <c r="B444" s="278" t="s">
        <v>535</v>
      </c>
      <c r="C444" s="278">
        <v>2.8</v>
      </c>
      <c r="D444" s="280">
        <v>2.7999999999999994</v>
      </c>
      <c r="E444" s="280">
        <v>2.7999999999999989</v>
      </c>
      <c r="F444" s="280">
        <v>2.7999999999999994</v>
      </c>
      <c r="G444" s="280">
        <v>2.7999999999999989</v>
      </c>
      <c r="H444" s="280">
        <v>2.7999999999999989</v>
      </c>
      <c r="I444" s="280">
        <v>2.8</v>
      </c>
      <c r="J444" s="280">
        <v>2.7999999999999989</v>
      </c>
      <c r="K444" s="278">
        <v>2.8</v>
      </c>
      <c r="L444" s="278">
        <v>2.8</v>
      </c>
      <c r="M444" s="278">
        <v>20.66825</v>
      </c>
    </row>
    <row r="445" spans="1:13">
      <c r="A445" s="269">
        <v>435</v>
      </c>
      <c r="B445" s="278" t="s">
        <v>536</v>
      </c>
      <c r="C445" s="278">
        <v>100.4</v>
      </c>
      <c r="D445" s="280">
        <v>100.48333333333333</v>
      </c>
      <c r="E445" s="280">
        <v>99.366666666666674</v>
      </c>
      <c r="F445" s="280">
        <v>98.333333333333343</v>
      </c>
      <c r="G445" s="280">
        <v>97.216666666666683</v>
      </c>
      <c r="H445" s="280">
        <v>101.51666666666667</v>
      </c>
      <c r="I445" s="280">
        <v>102.63333333333331</v>
      </c>
      <c r="J445" s="280">
        <v>103.66666666666666</v>
      </c>
      <c r="K445" s="278">
        <v>101.6</v>
      </c>
      <c r="L445" s="278">
        <v>99.45</v>
      </c>
      <c r="M445" s="278">
        <v>0.69884000000000002</v>
      </c>
    </row>
    <row r="446" spans="1:13">
      <c r="A446" s="269">
        <v>436</v>
      </c>
      <c r="B446" s="278" t="s">
        <v>537</v>
      </c>
      <c r="C446" s="278">
        <v>800.55</v>
      </c>
      <c r="D446" s="280">
        <v>811.86666666666667</v>
      </c>
      <c r="E446" s="280">
        <v>779.73333333333335</v>
      </c>
      <c r="F446" s="280">
        <v>758.91666666666663</v>
      </c>
      <c r="G446" s="280">
        <v>726.7833333333333</v>
      </c>
      <c r="H446" s="280">
        <v>832.68333333333339</v>
      </c>
      <c r="I446" s="280">
        <v>864.81666666666683</v>
      </c>
      <c r="J446" s="280">
        <v>885.63333333333344</v>
      </c>
      <c r="K446" s="278">
        <v>844</v>
      </c>
      <c r="L446" s="278">
        <v>791.05</v>
      </c>
      <c r="M446" s="278">
        <v>0.88936999999999999</v>
      </c>
    </row>
    <row r="447" spans="1:13">
      <c r="A447" s="269">
        <v>437</v>
      </c>
      <c r="B447" s="278" t="s">
        <v>283</v>
      </c>
      <c r="C447" s="278">
        <v>359.6</v>
      </c>
      <c r="D447" s="280">
        <v>364.41666666666669</v>
      </c>
      <c r="E447" s="280">
        <v>346.83333333333337</v>
      </c>
      <c r="F447" s="280">
        <v>334.06666666666666</v>
      </c>
      <c r="G447" s="280">
        <v>316.48333333333335</v>
      </c>
      <c r="H447" s="280">
        <v>377.18333333333339</v>
      </c>
      <c r="I447" s="280">
        <v>394.76666666666677</v>
      </c>
      <c r="J447" s="280">
        <v>407.53333333333342</v>
      </c>
      <c r="K447" s="278">
        <v>382</v>
      </c>
      <c r="L447" s="278">
        <v>351.65</v>
      </c>
      <c r="M447" s="278">
        <v>14.585559999999999</v>
      </c>
    </row>
    <row r="448" spans="1:13">
      <c r="A448" s="269">
        <v>438</v>
      </c>
      <c r="B448" s="278" t="s">
        <v>543</v>
      </c>
      <c r="C448" s="278">
        <v>50.1</v>
      </c>
      <c r="D448" s="280">
        <v>50.550000000000004</v>
      </c>
      <c r="E448" s="280">
        <v>49.250000000000007</v>
      </c>
      <c r="F448" s="280">
        <v>48.400000000000006</v>
      </c>
      <c r="G448" s="280">
        <v>47.100000000000009</v>
      </c>
      <c r="H448" s="280">
        <v>51.400000000000006</v>
      </c>
      <c r="I448" s="280">
        <v>52.7</v>
      </c>
      <c r="J448" s="280">
        <v>53.550000000000004</v>
      </c>
      <c r="K448" s="278">
        <v>51.85</v>
      </c>
      <c r="L448" s="278">
        <v>49.7</v>
      </c>
      <c r="M448" s="278">
        <v>0.28140999999999999</v>
      </c>
    </row>
    <row r="449" spans="1:13">
      <c r="A449" s="269">
        <v>439</v>
      </c>
      <c r="B449" s="278" t="s">
        <v>2610</v>
      </c>
      <c r="C449" s="278">
        <v>9551.75</v>
      </c>
      <c r="D449" s="280">
        <v>9566.4333333333343</v>
      </c>
      <c r="E449" s="280">
        <v>9434.9166666666679</v>
      </c>
      <c r="F449" s="280">
        <v>9318.0833333333339</v>
      </c>
      <c r="G449" s="280">
        <v>9186.5666666666675</v>
      </c>
      <c r="H449" s="280">
        <v>9683.2666666666682</v>
      </c>
      <c r="I449" s="280">
        <v>9814.7833333333347</v>
      </c>
      <c r="J449" s="280">
        <v>9931.6166666666686</v>
      </c>
      <c r="K449" s="278">
        <v>9697.9500000000007</v>
      </c>
      <c r="L449" s="278">
        <v>9449.6</v>
      </c>
      <c r="M449" s="278">
        <v>2.8160000000000001E-2</v>
      </c>
    </row>
    <row r="450" spans="1:13">
      <c r="A450" s="269">
        <v>440</v>
      </c>
      <c r="B450" s="278" t="s">
        <v>183</v>
      </c>
      <c r="C450" s="278">
        <v>771.55</v>
      </c>
      <c r="D450" s="280">
        <v>778.55000000000007</v>
      </c>
      <c r="E450" s="280">
        <v>762.35000000000014</v>
      </c>
      <c r="F450" s="280">
        <v>753.15000000000009</v>
      </c>
      <c r="G450" s="280">
        <v>736.95000000000016</v>
      </c>
      <c r="H450" s="280">
        <v>787.75000000000011</v>
      </c>
      <c r="I450" s="280">
        <v>803.95000000000016</v>
      </c>
      <c r="J450" s="280">
        <v>813.15000000000009</v>
      </c>
      <c r="K450" s="278">
        <v>794.75</v>
      </c>
      <c r="L450" s="278">
        <v>769.35</v>
      </c>
      <c r="M450" s="278">
        <v>2.85548</v>
      </c>
    </row>
    <row r="451" spans="1:13">
      <c r="A451" s="269">
        <v>441</v>
      </c>
      <c r="B451" s="278" t="s">
        <v>3466</v>
      </c>
      <c r="C451" s="278">
        <v>360.3</v>
      </c>
      <c r="D451" s="280">
        <v>360.66666666666669</v>
      </c>
      <c r="E451" s="280">
        <v>354.93333333333339</v>
      </c>
      <c r="F451" s="280">
        <v>349.56666666666672</v>
      </c>
      <c r="G451" s="280">
        <v>343.83333333333343</v>
      </c>
      <c r="H451" s="280">
        <v>366.03333333333336</v>
      </c>
      <c r="I451" s="280">
        <v>371.76666666666659</v>
      </c>
      <c r="J451" s="280">
        <v>377.13333333333333</v>
      </c>
      <c r="K451" s="278">
        <v>366.4</v>
      </c>
      <c r="L451" s="278">
        <v>355.3</v>
      </c>
      <c r="M451" s="278">
        <v>38.832729999999998</v>
      </c>
    </row>
    <row r="452" spans="1:13">
      <c r="A452" s="269">
        <v>442</v>
      </c>
      <c r="B452" s="278" t="s">
        <v>544</v>
      </c>
      <c r="C452" s="278">
        <v>672.4</v>
      </c>
      <c r="D452" s="280">
        <v>678.80000000000007</v>
      </c>
      <c r="E452" s="280">
        <v>663.60000000000014</v>
      </c>
      <c r="F452" s="280">
        <v>654.80000000000007</v>
      </c>
      <c r="G452" s="280">
        <v>639.60000000000014</v>
      </c>
      <c r="H452" s="280">
        <v>687.60000000000014</v>
      </c>
      <c r="I452" s="280">
        <v>702.80000000000018</v>
      </c>
      <c r="J452" s="280">
        <v>711.60000000000014</v>
      </c>
      <c r="K452" s="278">
        <v>694</v>
      </c>
      <c r="L452" s="278">
        <v>670</v>
      </c>
      <c r="M452" s="278">
        <v>7.8310000000000005E-2</v>
      </c>
    </row>
    <row r="453" spans="1:13">
      <c r="A453" s="269">
        <v>443</v>
      </c>
      <c r="B453" s="278" t="s">
        <v>184</v>
      </c>
      <c r="C453" s="278">
        <v>84.1</v>
      </c>
      <c r="D453" s="280">
        <v>84.066666666666677</v>
      </c>
      <c r="E453" s="280">
        <v>82.933333333333351</v>
      </c>
      <c r="F453" s="280">
        <v>81.76666666666668</v>
      </c>
      <c r="G453" s="280">
        <v>80.633333333333354</v>
      </c>
      <c r="H453" s="280">
        <v>85.233333333333348</v>
      </c>
      <c r="I453" s="280">
        <v>86.366666666666674</v>
      </c>
      <c r="J453" s="280">
        <v>87.533333333333346</v>
      </c>
      <c r="K453" s="278">
        <v>85.2</v>
      </c>
      <c r="L453" s="278">
        <v>82.9</v>
      </c>
      <c r="M453" s="278">
        <v>372.90910000000002</v>
      </c>
    </row>
    <row r="454" spans="1:13">
      <c r="A454" s="269">
        <v>444</v>
      </c>
      <c r="B454" s="278" t="s">
        <v>185</v>
      </c>
      <c r="C454" s="278">
        <v>35.35</v>
      </c>
      <c r="D454" s="280">
        <v>35.15</v>
      </c>
      <c r="E454" s="280">
        <v>34.799999999999997</v>
      </c>
      <c r="F454" s="280">
        <v>34.25</v>
      </c>
      <c r="G454" s="280">
        <v>33.9</v>
      </c>
      <c r="H454" s="280">
        <v>35.699999999999996</v>
      </c>
      <c r="I454" s="280">
        <v>36.050000000000004</v>
      </c>
      <c r="J454" s="280">
        <v>36.599999999999994</v>
      </c>
      <c r="K454" s="278">
        <v>35.5</v>
      </c>
      <c r="L454" s="278">
        <v>34.6</v>
      </c>
      <c r="M454" s="278">
        <v>21.519110000000001</v>
      </c>
    </row>
    <row r="455" spans="1:13">
      <c r="A455" s="269">
        <v>445</v>
      </c>
      <c r="B455" s="278" t="s">
        <v>186</v>
      </c>
      <c r="C455" s="278">
        <v>32.85</v>
      </c>
      <c r="D455" s="280">
        <v>33.1</v>
      </c>
      <c r="E455" s="280">
        <v>32.300000000000004</v>
      </c>
      <c r="F455" s="280">
        <v>31.75</v>
      </c>
      <c r="G455" s="280">
        <v>30.950000000000003</v>
      </c>
      <c r="H455" s="280">
        <v>33.650000000000006</v>
      </c>
      <c r="I455" s="280">
        <v>34.450000000000003</v>
      </c>
      <c r="J455" s="280">
        <v>35.000000000000007</v>
      </c>
      <c r="K455" s="278">
        <v>33.9</v>
      </c>
      <c r="L455" s="278">
        <v>32.549999999999997</v>
      </c>
      <c r="M455" s="278">
        <v>350.29406</v>
      </c>
    </row>
    <row r="456" spans="1:13">
      <c r="A456" s="269">
        <v>446</v>
      </c>
      <c r="B456" s="278" t="s">
        <v>187</v>
      </c>
      <c r="C456" s="278">
        <v>283.7</v>
      </c>
      <c r="D456" s="280">
        <v>282.81666666666666</v>
      </c>
      <c r="E456" s="280">
        <v>279.38333333333333</v>
      </c>
      <c r="F456" s="280">
        <v>275.06666666666666</v>
      </c>
      <c r="G456" s="280">
        <v>271.63333333333333</v>
      </c>
      <c r="H456" s="280">
        <v>287.13333333333333</v>
      </c>
      <c r="I456" s="280">
        <v>290.56666666666661</v>
      </c>
      <c r="J456" s="280">
        <v>294.88333333333333</v>
      </c>
      <c r="K456" s="278">
        <v>286.25</v>
      </c>
      <c r="L456" s="278">
        <v>278.5</v>
      </c>
      <c r="M456" s="278">
        <v>130.35881000000001</v>
      </c>
    </row>
    <row r="457" spans="1:13">
      <c r="A457" s="269">
        <v>447</v>
      </c>
      <c r="B457" s="278" t="s">
        <v>2626</v>
      </c>
      <c r="C457" s="278">
        <v>17.350000000000001</v>
      </c>
      <c r="D457" s="280">
        <v>17.316666666666666</v>
      </c>
      <c r="E457" s="280">
        <v>17.083333333333332</v>
      </c>
      <c r="F457" s="280">
        <v>16.816666666666666</v>
      </c>
      <c r="G457" s="280">
        <v>16.583333333333332</v>
      </c>
      <c r="H457" s="280">
        <v>17.583333333333332</v>
      </c>
      <c r="I457" s="280">
        <v>17.816666666666666</v>
      </c>
      <c r="J457" s="280">
        <v>18.083333333333332</v>
      </c>
      <c r="K457" s="278">
        <v>17.55</v>
      </c>
      <c r="L457" s="278">
        <v>17.05</v>
      </c>
      <c r="M457" s="278">
        <v>18.364149999999999</v>
      </c>
    </row>
    <row r="458" spans="1:13">
      <c r="A458" s="269">
        <v>448</v>
      </c>
      <c r="B458" s="278" t="s">
        <v>538</v>
      </c>
      <c r="C458" s="278">
        <v>569.04999999999995</v>
      </c>
      <c r="D458" s="280">
        <v>555.16666666666663</v>
      </c>
      <c r="E458" s="280">
        <v>524.58333333333326</v>
      </c>
      <c r="F458" s="280">
        <v>480.11666666666662</v>
      </c>
      <c r="G458" s="280">
        <v>449.53333333333325</v>
      </c>
      <c r="H458" s="280">
        <v>599.63333333333321</v>
      </c>
      <c r="I458" s="280">
        <v>630.21666666666647</v>
      </c>
      <c r="J458" s="280">
        <v>674.68333333333328</v>
      </c>
      <c r="K458" s="278">
        <v>585.75</v>
      </c>
      <c r="L458" s="278">
        <v>510.7</v>
      </c>
      <c r="M458" s="278">
        <v>1.2981499999999999</v>
      </c>
    </row>
    <row r="459" spans="1:13">
      <c r="A459" s="269">
        <v>449</v>
      </c>
      <c r="B459" s="278" t="s">
        <v>539</v>
      </c>
      <c r="C459" s="278">
        <v>340.7</v>
      </c>
      <c r="D459" s="280">
        <v>345.68333333333334</v>
      </c>
      <c r="E459" s="280">
        <v>327.41666666666669</v>
      </c>
      <c r="F459" s="280">
        <v>314.13333333333333</v>
      </c>
      <c r="G459" s="280">
        <v>295.86666666666667</v>
      </c>
      <c r="H459" s="280">
        <v>358.9666666666667</v>
      </c>
      <c r="I459" s="280">
        <v>377.23333333333335</v>
      </c>
      <c r="J459" s="280">
        <v>390.51666666666671</v>
      </c>
      <c r="K459" s="278">
        <v>363.95</v>
      </c>
      <c r="L459" s="278">
        <v>332.4</v>
      </c>
      <c r="M459" s="278">
        <v>3.1669999999999997E-2</v>
      </c>
    </row>
    <row r="460" spans="1:13">
      <c r="A460" s="269">
        <v>450</v>
      </c>
      <c r="B460" s="278" t="s">
        <v>188</v>
      </c>
      <c r="C460" s="278">
        <v>1991.2</v>
      </c>
      <c r="D460" s="280">
        <v>1976.7833333333335</v>
      </c>
      <c r="E460" s="280">
        <v>1955.5666666666671</v>
      </c>
      <c r="F460" s="280">
        <v>1919.9333333333336</v>
      </c>
      <c r="G460" s="280">
        <v>1898.7166666666672</v>
      </c>
      <c r="H460" s="280">
        <v>2012.416666666667</v>
      </c>
      <c r="I460" s="280">
        <v>2033.6333333333337</v>
      </c>
      <c r="J460" s="280">
        <v>2069.2666666666669</v>
      </c>
      <c r="K460" s="278">
        <v>1998</v>
      </c>
      <c r="L460" s="278">
        <v>1941.15</v>
      </c>
      <c r="M460" s="278">
        <v>34.009250000000002</v>
      </c>
    </row>
    <row r="461" spans="1:13">
      <c r="A461" s="269">
        <v>451</v>
      </c>
      <c r="B461" s="278" t="s">
        <v>545</v>
      </c>
      <c r="C461" s="278">
        <v>1514.85</v>
      </c>
      <c r="D461" s="280">
        <v>1526.6166666666668</v>
      </c>
      <c r="E461" s="280">
        <v>1493.2333333333336</v>
      </c>
      <c r="F461" s="280">
        <v>1471.6166666666668</v>
      </c>
      <c r="G461" s="280">
        <v>1438.2333333333336</v>
      </c>
      <c r="H461" s="280">
        <v>1548.2333333333336</v>
      </c>
      <c r="I461" s="280">
        <v>1581.6166666666668</v>
      </c>
      <c r="J461" s="280">
        <v>1603.2333333333336</v>
      </c>
      <c r="K461" s="278">
        <v>1560</v>
      </c>
      <c r="L461" s="278">
        <v>1505</v>
      </c>
      <c r="M461" s="278">
        <v>8.0990000000000006E-2</v>
      </c>
    </row>
    <row r="462" spans="1:13">
      <c r="A462" s="269">
        <v>452</v>
      </c>
      <c r="B462" s="278" t="s">
        <v>189</v>
      </c>
      <c r="C462" s="278">
        <v>520.04999999999995</v>
      </c>
      <c r="D462" s="280">
        <v>517.19999999999993</v>
      </c>
      <c r="E462" s="280">
        <v>512.89999999999986</v>
      </c>
      <c r="F462" s="280">
        <v>505.74999999999994</v>
      </c>
      <c r="G462" s="280">
        <v>501.44999999999987</v>
      </c>
      <c r="H462" s="280">
        <v>524.34999999999991</v>
      </c>
      <c r="I462" s="280">
        <v>528.64999999999986</v>
      </c>
      <c r="J462" s="280">
        <v>535.79999999999984</v>
      </c>
      <c r="K462" s="278">
        <v>521.5</v>
      </c>
      <c r="L462" s="278">
        <v>510.05</v>
      </c>
      <c r="M462" s="278">
        <v>25.40109</v>
      </c>
    </row>
    <row r="463" spans="1:13">
      <c r="A463" s="269">
        <v>453</v>
      </c>
      <c r="B463" s="278" t="s">
        <v>546</v>
      </c>
      <c r="C463" s="278">
        <v>192.55</v>
      </c>
      <c r="D463" s="280">
        <v>190.53333333333333</v>
      </c>
      <c r="E463" s="280">
        <v>187.26666666666665</v>
      </c>
      <c r="F463" s="280">
        <v>181.98333333333332</v>
      </c>
      <c r="G463" s="280">
        <v>178.71666666666664</v>
      </c>
      <c r="H463" s="280">
        <v>195.81666666666666</v>
      </c>
      <c r="I463" s="280">
        <v>199.08333333333337</v>
      </c>
      <c r="J463" s="280">
        <v>204.36666666666667</v>
      </c>
      <c r="K463" s="278">
        <v>193.8</v>
      </c>
      <c r="L463" s="278">
        <v>185.25</v>
      </c>
      <c r="M463" s="278">
        <v>1.883E-2</v>
      </c>
    </row>
    <row r="464" spans="1:13">
      <c r="A464" s="269">
        <v>454</v>
      </c>
      <c r="B464" s="278" t="s">
        <v>547</v>
      </c>
      <c r="C464" s="278">
        <v>706.55</v>
      </c>
      <c r="D464" s="280">
        <v>708.63333333333333</v>
      </c>
      <c r="E464" s="280">
        <v>703.01666666666665</v>
      </c>
      <c r="F464" s="280">
        <v>699.48333333333335</v>
      </c>
      <c r="G464" s="280">
        <v>693.86666666666667</v>
      </c>
      <c r="H464" s="280">
        <v>712.16666666666663</v>
      </c>
      <c r="I464" s="280">
        <v>717.78333333333319</v>
      </c>
      <c r="J464" s="280">
        <v>721.31666666666661</v>
      </c>
      <c r="K464" s="278">
        <v>714.25</v>
      </c>
      <c r="L464" s="278">
        <v>705.1</v>
      </c>
      <c r="M464" s="278">
        <v>8.1729999999999997E-2</v>
      </c>
    </row>
    <row r="465" spans="1:13">
      <c r="A465" s="269">
        <v>455</v>
      </c>
      <c r="B465" s="278" t="s">
        <v>548</v>
      </c>
      <c r="C465" s="278">
        <v>521.79999999999995</v>
      </c>
      <c r="D465" s="280">
        <v>522.93333333333328</v>
      </c>
      <c r="E465" s="280">
        <v>513.96666666666658</v>
      </c>
      <c r="F465" s="280">
        <v>506.13333333333333</v>
      </c>
      <c r="G465" s="280">
        <v>497.16666666666663</v>
      </c>
      <c r="H465" s="280">
        <v>530.76666666666654</v>
      </c>
      <c r="I465" s="280">
        <v>539.73333333333323</v>
      </c>
      <c r="J465" s="280">
        <v>547.56666666666649</v>
      </c>
      <c r="K465" s="278">
        <v>531.9</v>
      </c>
      <c r="L465" s="278">
        <v>515.1</v>
      </c>
      <c r="M465" s="278">
        <v>0.46970000000000001</v>
      </c>
    </row>
    <row r="466" spans="1:13">
      <c r="A466" s="269">
        <v>456</v>
      </c>
      <c r="B466" s="278" t="s">
        <v>553</v>
      </c>
      <c r="C466" s="278">
        <v>316.95</v>
      </c>
      <c r="D466" s="280">
        <v>317.2833333333333</v>
      </c>
      <c r="E466" s="280">
        <v>313.66666666666663</v>
      </c>
      <c r="F466" s="280">
        <v>310.38333333333333</v>
      </c>
      <c r="G466" s="280">
        <v>306.76666666666665</v>
      </c>
      <c r="H466" s="280">
        <v>320.56666666666661</v>
      </c>
      <c r="I466" s="280">
        <v>324.18333333333328</v>
      </c>
      <c r="J466" s="280">
        <v>327.46666666666658</v>
      </c>
      <c r="K466" s="278">
        <v>320.89999999999998</v>
      </c>
      <c r="L466" s="278">
        <v>314</v>
      </c>
      <c r="M466" s="278">
        <v>0.31769999999999998</v>
      </c>
    </row>
    <row r="467" spans="1:13">
      <c r="A467" s="269">
        <v>457</v>
      </c>
      <c r="B467" s="278" t="s">
        <v>549</v>
      </c>
      <c r="C467" s="278">
        <v>28.55</v>
      </c>
      <c r="D467" s="280">
        <v>28.766666666666666</v>
      </c>
      <c r="E467" s="280">
        <v>28.083333333333332</v>
      </c>
      <c r="F467" s="280">
        <v>27.616666666666667</v>
      </c>
      <c r="G467" s="280">
        <v>26.933333333333334</v>
      </c>
      <c r="H467" s="280">
        <v>29.233333333333331</v>
      </c>
      <c r="I467" s="280">
        <v>29.916666666666668</v>
      </c>
      <c r="J467" s="280">
        <v>30.383333333333329</v>
      </c>
      <c r="K467" s="278">
        <v>29.45</v>
      </c>
      <c r="L467" s="278">
        <v>28.3</v>
      </c>
      <c r="M467" s="278">
        <v>1.1842699999999999</v>
      </c>
    </row>
    <row r="468" spans="1:13">
      <c r="A468" s="269">
        <v>458</v>
      </c>
      <c r="B468" s="278" t="s">
        <v>550</v>
      </c>
      <c r="C468" s="278">
        <v>787.85</v>
      </c>
      <c r="D468" s="280">
        <v>789.93333333333339</v>
      </c>
      <c r="E468" s="280">
        <v>774.01666666666677</v>
      </c>
      <c r="F468" s="280">
        <v>760.18333333333339</v>
      </c>
      <c r="G468" s="280">
        <v>744.26666666666677</v>
      </c>
      <c r="H468" s="280">
        <v>803.76666666666677</v>
      </c>
      <c r="I468" s="280">
        <v>819.68333333333328</v>
      </c>
      <c r="J468" s="280">
        <v>833.51666666666677</v>
      </c>
      <c r="K468" s="278">
        <v>805.85</v>
      </c>
      <c r="L468" s="278">
        <v>776.1</v>
      </c>
      <c r="M468" s="278">
        <v>0.27435999999999999</v>
      </c>
    </row>
    <row r="469" spans="1:13">
      <c r="A469" s="269">
        <v>459</v>
      </c>
      <c r="B469" s="278" t="s">
        <v>190</v>
      </c>
      <c r="C469" s="278">
        <v>849.85</v>
      </c>
      <c r="D469" s="280">
        <v>851.25</v>
      </c>
      <c r="E469" s="280">
        <v>842.5</v>
      </c>
      <c r="F469" s="280">
        <v>835.15</v>
      </c>
      <c r="G469" s="280">
        <v>826.4</v>
      </c>
      <c r="H469" s="280">
        <v>858.6</v>
      </c>
      <c r="I469" s="280">
        <v>867.35</v>
      </c>
      <c r="J469" s="280">
        <v>874.7</v>
      </c>
      <c r="K469" s="278">
        <v>860</v>
      </c>
      <c r="L469" s="278">
        <v>843.9</v>
      </c>
      <c r="M469" s="278">
        <v>22.175660000000001</v>
      </c>
    </row>
    <row r="470" spans="1:13">
      <c r="A470" s="269">
        <v>460</v>
      </c>
      <c r="B470" s="278" t="s">
        <v>191</v>
      </c>
      <c r="C470" s="278">
        <v>2618.75</v>
      </c>
      <c r="D470" s="280">
        <v>2604.0333333333333</v>
      </c>
      <c r="E470" s="280">
        <v>2574.7166666666667</v>
      </c>
      <c r="F470" s="280">
        <v>2530.6833333333334</v>
      </c>
      <c r="G470" s="280">
        <v>2501.3666666666668</v>
      </c>
      <c r="H470" s="280">
        <v>2648.0666666666666</v>
      </c>
      <c r="I470" s="280">
        <v>2677.3833333333332</v>
      </c>
      <c r="J470" s="280">
        <v>2721.4166666666665</v>
      </c>
      <c r="K470" s="278">
        <v>2633.35</v>
      </c>
      <c r="L470" s="278">
        <v>2560</v>
      </c>
      <c r="M470" s="278">
        <v>6.6366100000000001</v>
      </c>
    </row>
    <row r="471" spans="1:13">
      <c r="A471" s="269">
        <v>461</v>
      </c>
      <c r="B471" s="278" t="s">
        <v>192</v>
      </c>
      <c r="C471" s="278">
        <v>302.3</v>
      </c>
      <c r="D471" s="280">
        <v>303.51666666666671</v>
      </c>
      <c r="E471" s="280">
        <v>298.88333333333344</v>
      </c>
      <c r="F471" s="280">
        <v>295.46666666666675</v>
      </c>
      <c r="G471" s="280">
        <v>290.83333333333348</v>
      </c>
      <c r="H471" s="280">
        <v>306.93333333333339</v>
      </c>
      <c r="I471" s="280">
        <v>311.56666666666672</v>
      </c>
      <c r="J471" s="280">
        <v>314.98333333333335</v>
      </c>
      <c r="K471" s="278">
        <v>308.14999999999998</v>
      </c>
      <c r="L471" s="278">
        <v>300.10000000000002</v>
      </c>
      <c r="M471" s="278">
        <v>12.234349999999999</v>
      </c>
    </row>
    <row r="472" spans="1:13">
      <c r="A472" s="269">
        <v>462</v>
      </c>
      <c r="B472" s="278" t="s">
        <v>551</v>
      </c>
      <c r="C472" s="278">
        <v>451.8</v>
      </c>
      <c r="D472" s="280">
        <v>443.86666666666662</v>
      </c>
      <c r="E472" s="280">
        <v>428.23333333333323</v>
      </c>
      <c r="F472" s="280">
        <v>404.66666666666663</v>
      </c>
      <c r="G472" s="280">
        <v>389.03333333333325</v>
      </c>
      <c r="H472" s="280">
        <v>467.43333333333322</v>
      </c>
      <c r="I472" s="280">
        <v>483.06666666666655</v>
      </c>
      <c r="J472" s="280">
        <v>506.63333333333321</v>
      </c>
      <c r="K472" s="278">
        <v>459.5</v>
      </c>
      <c r="L472" s="278">
        <v>420.3</v>
      </c>
      <c r="M472" s="278">
        <v>4.83249</v>
      </c>
    </row>
    <row r="473" spans="1:13">
      <c r="A473" s="269">
        <v>463</v>
      </c>
      <c r="B473" s="278" t="s">
        <v>552</v>
      </c>
      <c r="C473" s="278">
        <v>4.55</v>
      </c>
      <c r="D473" s="280">
        <v>4.6000000000000005</v>
      </c>
      <c r="E473" s="280">
        <v>4.5000000000000009</v>
      </c>
      <c r="F473" s="280">
        <v>4.45</v>
      </c>
      <c r="G473" s="280">
        <v>4.3500000000000005</v>
      </c>
      <c r="H473" s="280">
        <v>4.6500000000000012</v>
      </c>
      <c r="I473" s="280">
        <v>4.7500000000000009</v>
      </c>
      <c r="J473" s="280">
        <v>4.8000000000000016</v>
      </c>
      <c r="K473" s="278">
        <v>4.7</v>
      </c>
      <c r="L473" s="278">
        <v>4.55</v>
      </c>
      <c r="M473" s="278">
        <v>39.036340000000003</v>
      </c>
    </row>
    <row r="474" spans="1:13">
      <c r="A474" s="269">
        <v>464</v>
      </c>
      <c r="B474" s="278" t="s">
        <v>705</v>
      </c>
      <c r="C474" s="278">
        <v>61.35</v>
      </c>
      <c r="D474" s="280">
        <v>61.1</v>
      </c>
      <c r="E474" s="280">
        <v>59.2</v>
      </c>
      <c r="F474" s="280">
        <v>57.050000000000004</v>
      </c>
      <c r="G474" s="280">
        <v>55.150000000000006</v>
      </c>
      <c r="H474" s="280">
        <v>63.25</v>
      </c>
      <c r="I474" s="280">
        <v>65.149999999999991</v>
      </c>
      <c r="J474" s="280">
        <v>67.3</v>
      </c>
      <c r="K474" s="278">
        <v>63</v>
      </c>
      <c r="L474" s="278">
        <v>58.95</v>
      </c>
      <c r="M474" s="278">
        <v>0.1179</v>
      </c>
    </row>
    <row r="475" spans="1:13">
      <c r="A475" s="269">
        <v>465</v>
      </c>
      <c r="B475" s="278" t="s">
        <v>540</v>
      </c>
      <c r="C475" s="278">
        <v>4899.5</v>
      </c>
      <c r="D475" s="280">
        <v>4894.8666666666668</v>
      </c>
      <c r="E475" s="280">
        <v>4869.7333333333336</v>
      </c>
      <c r="F475" s="280">
        <v>4839.9666666666672</v>
      </c>
      <c r="G475" s="280">
        <v>4814.8333333333339</v>
      </c>
      <c r="H475" s="280">
        <v>4924.6333333333332</v>
      </c>
      <c r="I475" s="280">
        <v>4949.7666666666664</v>
      </c>
      <c r="J475" s="280">
        <v>4979.5333333333328</v>
      </c>
      <c r="K475" s="278">
        <v>4920</v>
      </c>
      <c r="L475" s="278">
        <v>4865.1000000000004</v>
      </c>
      <c r="M475" s="278">
        <v>4.011E-2</v>
      </c>
    </row>
    <row r="476" spans="1:13">
      <c r="A476" s="269">
        <v>466</v>
      </c>
      <c r="B476" s="246" t="s">
        <v>542</v>
      </c>
      <c r="C476" s="278">
        <v>21.35</v>
      </c>
      <c r="D476" s="280">
        <v>21.45</v>
      </c>
      <c r="E476" s="280">
        <v>21</v>
      </c>
      <c r="F476" s="280">
        <v>20.650000000000002</v>
      </c>
      <c r="G476" s="280">
        <v>20.200000000000003</v>
      </c>
      <c r="H476" s="280">
        <v>21.799999999999997</v>
      </c>
      <c r="I476" s="280">
        <v>22.249999999999993</v>
      </c>
      <c r="J476" s="280">
        <v>22.599999999999994</v>
      </c>
      <c r="K476" s="278">
        <v>21.9</v>
      </c>
      <c r="L476" s="278">
        <v>21.1</v>
      </c>
      <c r="M476" s="278">
        <v>16.798169999999999</v>
      </c>
    </row>
    <row r="477" spans="1:13">
      <c r="A477" s="269">
        <v>467</v>
      </c>
      <c r="B477" s="246" t="s">
        <v>193</v>
      </c>
      <c r="C477" s="278">
        <v>315.8</v>
      </c>
      <c r="D477" s="280">
        <v>318.26666666666665</v>
      </c>
      <c r="E477" s="280">
        <v>309.58333333333331</v>
      </c>
      <c r="F477" s="280">
        <v>303.36666666666667</v>
      </c>
      <c r="G477" s="280">
        <v>294.68333333333334</v>
      </c>
      <c r="H477" s="280">
        <v>324.48333333333329</v>
      </c>
      <c r="I477" s="280">
        <v>333.16666666666669</v>
      </c>
      <c r="J477" s="280">
        <v>339.38333333333327</v>
      </c>
      <c r="K477" s="278">
        <v>326.95</v>
      </c>
      <c r="L477" s="278">
        <v>312.05</v>
      </c>
      <c r="M477" s="278">
        <v>55.284109999999998</v>
      </c>
    </row>
    <row r="478" spans="1:13">
      <c r="A478" s="269">
        <v>468</v>
      </c>
      <c r="B478" s="246" t="s">
        <v>541</v>
      </c>
      <c r="C478" s="278">
        <v>175.9</v>
      </c>
      <c r="D478" s="280">
        <v>175.63333333333333</v>
      </c>
      <c r="E478" s="280">
        <v>172.26666666666665</v>
      </c>
      <c r="F478" s="280">
        <v>168.63333333333333</v>
      </c>
      <c r="G478" s="280">
        <v>165.26666666666665</v>
      </c>
      <c r="H478" s="280">
        <v>179.26666666666665</v>
      </c>
      <c r="I478" s="280">
        <v>182.63333333333333</v>
      </c>
      <c r="J478" s="280">
        <v>186.26666666666665</v>
      </c>
      <c r="K478" s="278">
        <v>179</v>
      </c>
      <c r="L478" s="278">
        <v>172</v>
      </c>
      <c r="M478" s="278">
        <v>0.69569999999999999</v>
      </c>
    </row>
    <row r="479" spans="1:13">
      <c r="A479" s="269">
        <v>469</v>
      </c>
      <c r="B479" s="246" t="s">
        <v>194</v>
      </c>
      <c r="C479" s="278">
        <v>927.05</v>
      </c>
      <c r="D479" s="280">
        <v>906.96666666666658</v>
      </c>
      <c r="E479" s="280">
        <v>879.28333333333319</v>
      </c>
      <c r="F479" s="280">
        <v>831.51666666666665</v>
      </c>
      <c r="G479" s="280">
        <v>803.83333333333326</v>
      </c>
      <c r="H479" s="280">
        <v>954.73333333333312</v>
      </c>
      <c r="I479" s="280">
        <v>982.41666666666652</v>
      </c>
      <c r="J479" s="280">
        <v>1030.1833333333329</v>
      </c>
      <c r="K479" s="278">
        <v>934.65</v>
      </c>
      <c r="L479" s="278">
        <v>859.2</v>
      </c>
      <c r="M479" s="278">
        <v>14.86687</v>
      </c>
    </row>
    <row r="480" spans="1:13">
      <c r="A480" s="269">
        <v>470</v>
      </c>
      <c r="B480" s="246" t="s">
        <v>554</v>
      </c>
      <c r="C480" s="278">
        <v>11.1</v>
      </c>
      <c r="D480" s="280">
        <v>11.083333333333334</v>
      </c>
      <c r="E480" s="280">
        <v>10.916666666666668</v>
      </c>
      <c r="F480" s="280">
        <v>10.733333333333334</v>
      </c>
      <c r="G480" s="280">
        <v>10.566666666666668</v>
      </c>
      <c r="H480" s="280">
        <v>11.266666666666667</v>
      </c>
      <c r="I480" s="280">
        <v>11.433333333333335</v>
      </c>
      <c r="J480" s="280">
        <v>11.616666666666667</v>
      </c>
      <c r="K480" s="278">
        <v>11.25</v>
      </c>
      <c r="L480" s="278">
        <v>10.9</v>
      </c>
      <c r="M480" s="278">
        <v>6.44984</v>
      </c>
    </row>
    <row r="481" spans="1:13">
      <c r="A481" s="269">
        <v>471</v>
      </c>
      <c r="B481" s="246" t="s">
        <v>555</v>
      </c>
      <c r="C481" s="278">
        <v>177.4</v>
      </c>
      <c r="D481" s="280">
        <v>176.48333333333335</v>
      </c>
      <c r="E481" s="280">
        <v>172.01666666666671</v>
      </c>
      <c r="F481" s="280">
        <v>166.63333333333335</v>
      </c>
      <c r="G481" s="280">
        <v>162.16666666666671</v>
      </c>
      <c r="H481" s="280">
        <v>181.8666666666667</v>
      </c>
      <c r="I481" s="280">
        <v>186.33333333333334</v>
      </c>
      <c r="J481" s="280">
        <v>191.7166666666667</v>
      </c>
      <c r="K481" s="278">
        <v>180.95</v>
      </c>
      <c r="L481" s="278">
        <v>171.1</v>
      </c>
      <c r="M481" s="278">
        <v>1.54592</v>
      </c>
    </row>
    <row r="482" spans="1:13">
      <c r="A482" s="269">
        <v>472</v>
      </c>
      <c r="B482" s="246" t="s">
        <v>195</v>
      </c>
      <c r="C482" s="278">
        <v>156.5</v>
      </c>
      <c r="D482" s="280">
        <v>158.33333333333334</v>
      </c>
      <c r="E482" s="280">
        <v>153.16666666666669</v>
      </c>
      <c r="F482" s="278">
        <v>149.83333333333334</v>
      </c>
      <c r="G482" s="280">
        <v>144.66666666666669</v>
      </c>
      <c r="H482" s="280">
        <v>161.66666666666669</v>
      </c>
      <c r="I482" s="278">
        <v>166.83333333333337</v>
      </c>
      <c r="J482" s="280">
        <v>170.16666666666669</v>
      </c>
      <c r="K482" s="280">
        <v>163.5</v>
      </c>
      <c r="L482" s="278">
        <v>155</v>
      </c>
      <c r="M482" s="280">
        <v>49.221359999999997</v>
      </c>
    </row>
    <row r="483" spans="1:13">
      <c r="A483" s="269">
        <v>473</v>
      </c>
      <c r="B483" s="246" t="s">
        <v>196</v>
      </c>
      <c r="C483" s="278">
        <v>3571.5</v>
      </c>
      <c r="D483" s="280">
        <v>3552.6166666666668</v>
      </c>
      <c r="E483" s="280">
        <v>3515.2333333333336</v>
      </c>
      <c r="F483" s="278">
        <v>3458.9666666666667</v>
      </c>
      <c r="G483" s="280">
        <v>3421.5833333333335</v>
      </c>
      <c r="H483" s="280">
        <v>3608.8833333333337</v>
      </c>
      <c r="I483" s="278">
        <v>3646.2666666666669</v>
      </c>
      <c r="J483" s="280">
        <v>3702.5333333333338</v>
      </c>
      <c r="K483" s="280">
        <v>3590</v>
      </c>
      <c r="L483" s="278">
        <v>3496.35</v>
      </c>
      <c r="M483" s="280">
        <v>7.1053600000000001</v>
      </c>
    </row>
    <row r="484" spans="1:13">
      <c r="A484" s="269">
        <v>474</v>
      </c>
      <c r="B484" s="246" t="s">
        <v>197</v>
      </c>
      <c r="C484" s="246">
        <v>23.2</v>
      </c>
      <c r="D484" s="290">
        <v>23.233333333333331</v>
      </c>
      <c r="E484" s="290">
        <v>22.86666666666666</v>
      </c>
      <c r="F484" s="290">
        <v>22.533333333333328</v>
      </c>
      <c r="G484" s="290">
        <v>22.166666666666657</v>
      </c>
      <c r="H484" s="290">
        <v>23.566666666666663</v>
      </c>
      <c r="I484" s="290">
        <v>23.93333333333333</v>
      </c>
      <c r="J484" s="290">
        <v>24.266666666666666</v>
      </c>
      <c r="K484" s="290">
        <v>23.6</v>
      </c>
      <c r="L484" s="290">
        <v>22.9</v>
      </c>
      <c r="M484" s="290">
        <v>27.677299999999999</v>
      </c>
    </row>
    <row r="485" spans="1:13">
      <c r="A485" s="269">
        <v>475</v>
      </c>
      <c r="B485" s="246" t="s">
        <v>198</v>
      </c>
      <c r="C485" s="246">
        <v>366.8</v>
      </c>
      <c r="D485" s="290">
        <v>364.38333333333338</v>
      </c>
      <c r="E485" s="290">
        <v>358.76666666666677</v>
      </c>
      <c r="F485" s="290">
        <v>350.73333333333341</v>
      </c>
      <c r="G485" s="290">
        <v>345.11666666666679</v>
      </c>
      <c r="H485" s="290">
        <v>372.41666666666674</v>
      </c>
      <c r="I485" s="290">
        <v>378.03333333333342</v>
      </c>
      <c r="J485" s="290">
        <v>386.06666666666672</v>
      </c>
      <c r="K485" s="290">
        <v>370</v>
      </c>
      <c r="L485" s="290">
        <v>356.35</v>
      </c>
      <c r="M485" s="290">
        <v>100.88455</v>
      </c>
    </row>
    <row r="486" spans="1:13">
      <c r="A486" s="269">
        <v>476</v>
      </c>
      <c r="B486" s="246" t="s">
        <v>561</v>
      </c>
      <c r="C486" s="290">
        <v>999.85</v>
      </c>
      <c r="D486" s="290">
        <v>1002.6166666666667</v>
      </c>
      <c r="E486" s="290">
        <v>995.23333333333335</v>
      </c>
      <c r="F486" s="290">
        <v>990.61666666666667</v>
      </c>
      <c r="G486" s="290">
        <v>983.23333333333335</v>
      </c>
      <c r="H486" s="290">
        <v>1007.2333333333333</v>
      </c>
      <c r="I486" s="290">
        <v>1014.6166666666668</v>
      </c>
      <c r="J486" s="290">
        <v>1019.2333333333333</v>
      </c>
      <c r="K486" s="290">
        <v>1010</v>
      </c>
      <c r="L486" s="290">
        <v>998</v>
      </c>
      <c r="M486" s="290">
        <v>4.6050000000000001E-2</v>
      </c>
    </row>
    <row r="487" spans="1:13">
      <c r="A487" s="269">
        <v>477</v>
      </c>
      <c r="B487" s="246" t="s">
        <v>562</v>
      </c>
      <c r="C487" s="290">
        <v>26.4</v>
      </c>
      <c r="D487" s="290">
        <v>26.183333333333334</v>
      </c>
      <c r="E487" s="290">
        <v>25.666666666666668</v>
      </c>
      <c r="F487" s="290">
        <v>24.933333333333334</v>
      </c>
      <c r="G487" s="290">
        <v>24.416666666666668</v>
      </c>
      <c r="H487" s="290">
        <v>26.916666666666668</v>
      </c>
      <c r="I487" s="290">
        <v>27.433333333333334</v>
      </c>
      <c r="J487" s="290">
        <v>28.166666666666668</v>
      </c>
      <c r="K487" s="290">
        <v>26.7</v>
      </c>
      <c r="L487" s="290">
        <v>25.45</v>
      </c>
      <c r="M487" s="290">
        <v>21.102920000000001</v>
      </c>
    </row>
    <row r="488" spans="1:13">
      <c r="A488" s="269">
        <v>478</v>
      </c>
      <c r="B488" s="246" t="s">
        <v>286</v>
      </c>
      <c r="C488" s="290">
        <v>130.19999999999999</v>
      </c>
      <c r="D488" s="290">
        <v>131.06666666666666</v>
      </c>
      <c r="E488" s="290">
        <v>129.13333333333333</v>
      </c>
      <c r="F488" s="290">
        <v>128.06666666666666</v>
      </c>
      <c r="G488" s="290">
        <v>126.13333333333333</v>
      </c>
      <c r="H488" s="290">
        <v>132.13333333333333</v>
      </c>
      <c r="I488" s="290">
        <v>134.06666666666666</v>
      </c>
      <c r="J488" s="290">
        <v>135.13333333333333</v>
      </c>
      <c r="K488" s="290">
        <v>133</v>
      </c>
      <c r="L488" s="290">
        <v>130</v>
      </c>
      <c r="M488" s="290">
        <v>1.0841000000000001</v>
      </c>
    </row>
    <row r="489" spans="1:13">
      <c r="A489" s="269">
        <v>479</v>
      </c>
      <c r="B489" s="246" t="s">
        <v>564</v>
      </c>
      <c r="C489" s="290">
        <v>580.04999999999995</v>
      </c>
      <c r="D489" s="290">
        <v>590.73333333333335</v>
      </c>
      <c r="E489" s="290">
        <v>566.51666666666665</v>
      </c>
      <c r="F489" s="290">
        <v>552.98333333333335</v>
      </c>
      <c r="G489" s="290">
        <v>528.76666666666665</v>
      </c>
      <c r="H489" s="290">
        <v>604.26666666666665</v>
      </c>
      <c r="I489" s="290">
        <v>628.48333333333335</v>
      </c>
      <c r="J489" s="290">
        <v>642.01666666666665</v>
      </c>
      <c r="K489" s="290">
        <v>614.95000000000005</v>
      </c>
      <c r="L489" s="290">
        <v>577.20000000000005</v>
      </c>
      <c r="M489" s="290">
        <v>3.4085200000000002</v>
      </c>
    </row>
    <row r="490" spans="1:13">
      <c r="A490" s="269">
        <v>480</v>
      </c>
      <c r="B490" s="246" t="s">
        <v>199</v>
      </c>
      <c r="C490" s="290">
        <v>90.2</v>
      </c>
      <c r="D490" s="290">
        <v>90.033333333333346</v>
      </c>
      <c r="E490" s="290">
        <v>88.316666666666691</v>
      </c>
      <c r="F490" s="290">
        <v>86.433333333333351</v>
      </c>
      <c r="G490" s="290">
        <v>84.716666666666697</v>
      </c>
      <c r="H490" s="290">
        <v>91.916666666666686</v>
      </c>
      <c r="I490" s="290">
        <v>93.633333333333354</v>
      </c>
      <c r="J490" s="290">
        <v>95.51666666666668</v>
      </c>
      <c r="K490" s="290">
        <v>91.75</v>
      </c>
      <c r="L490" s="290">
        <v>88.15</v>
      </c>
      <c r="M490" s="290">
        <v>315.01740000000001</v>
      </c>
    </row>
    <row r="491" spans="1:13">
      <c r="A491" s="269">
        <v>481</v>
      </c>
      <c r="B491" s="246" t="s">
        <v>565</v>
      </c>
      <c r="C491" s="290">
        <v>1006.25</v>
      </c>
      <c r="D491" s="290">
        <v>1012.6999999999999</v>
      </c>
      <c r="E491" s="290">
        <v>996.55</v>
      </c>
      <c r="F491" s="290">
        <v>986.85</v>
      </c>
      <c r="G491" s="290">
        <v>970.7</v>
      </c>
      <c r="H491" s="290">
        <v>1022.3999999999999</v>
      </c>
      <c r="I491" s="290">
        <v>1038.5499999999997</v>
      </c>
      <c r="J491" s="290">
        <v>1048.2499999999998</v>
      </c>
      <c r="K491" s="290">
        <v>1028.8499999999999</v>
      </c>
      <c r="L491" s="290">
        <v>1003</v>
      </c>
      <c r="M491" s="290">
        <v>0.30330000000000001</v>
      </c>
    </row>
    <row r="492" spans="1:13">
      <c r="A492" s="269">
        <v>482</v>
      </c>
      <c r="B492" s="246" t="s">
        <v>285</v>
      </c>
      <c r="C492" s="290">
        <v>172.05</v>
      </c>
      <c r="D492" s="290">
        <v>172.4666666666667</v>
      </c>
      <c r="E492" s="290">
        <v>171.03333333333339</v>
      </c>
      <c r="F492" s="290">
        <v>170.01666666666668</v>
      </c>
      <c r="G492" s="290">
        <v>168.58333333333337</v>
      </c>
      <c r="H492" s="290">
        <v>173.48333333333341</v>
      </c>
      <c r="I492" s="290">
        <v>174.91666666666669</v>
      </c>
      <c r="J492" s="290">
        <v>175.93333333333342</v>
      </c>
      <c r="K492" s="290">
        <v>173.9</v>
      </c>
      <c r="L492" s="290">
        <v>171.45</v>
      </c>
      <c r="M492" s="290">
        <v>1.02685</v>
      </c>
    </row>
    <row r="493" spans="1:13">
      <c r="A493" s="269">
        <v>483</v>
      </c>
      <c r="B493" s="246" t="s">
        <v>566</v>
      </c>
      <c r="C493" s="290">
        <v>962.45</v>
      </c>
      <c r="D493" s="290">
        <v>969.48333333333323</v>
      </c>
      <c r="E493" s="290">
        <v>942.96666666666647</v>
      </c>
      <c r="F493" s="290">
        <v>923.48333333333323</v>
      </c>
      <c r="G493" s="290">
        <v>896.96666666666647</v>
      </c>
      <c r="H493" s="290">
        <v>988.96666666666647</v>
      </c>
      <c r="I493" s="290">
        <v>1015.4833333333331</v>
      </c>
      <c r="J493" s="290">
        <v>1034.9666666666665</v>
      </c>
      <c r="K493" s="290">
        <v>996</v>
      </c>
      <c r="L493" s="290">
        <v>950</v>
      </c>
      <c r="M493" s="290">
        <v>1.23228</v>
      </c>
    </row>
    <row r="494" spans="1:13">
      <c r="A494" s="269">
        <v>484</v>
      </c>
      <c r="B494" s="246" t="s">
        <v>557</v>
      </c>
      <c r="C494" s="290">
        <v>219.95</v>
      </c>
      <c r="D494" s="290">
        <v>222.75</v>
      </c>
      <c r="E494" s="290">
        <v>216</v>
      </c>
      <c r="F494" s="290">
        <v>212.05</v>
      </c>
      <c r="G494" s="290">
        <v>205.3</v>
      </c>
      <c r="H494" s="290">
        <v>226.7</v>
      </c>
      <c r="I494" s="290">
        <v>233.45</v>
      </c>
      <c r="J494" s="290">
        <v>237.39999999999998</v>
      </c>
      <c r="K494" s="290">
        <v>229.5</v>
      </c>
      <c r="L494" s="290">
        <v>218.8</v>
      </c>
      <c r="M494" s="290">
        <v>7.5066600000000001</v>
      </c>
    </row>
    <row r="495" spans="1:13">
      <c r="A495" s="269">
        <v>485</v>
      </c>
      <c r="B495" s="246" t="s">
        <v>556</v>
      </c>
      <c r="C495" s="290">
        <v>1579.45</v>
      </c>
      <c r="D495" s="290">
        <v>1604.4166666666667</v>
      </c>
      <c r="E495" s="290">
        <v>1544.4833333333336</v>
      </c>
      <c r="F495" s="290">
        <v>1509.5166666666669</v>
      </c>
      <c r="G495" s="290">
        <v>1449.5833333333337</v>
      </c>
      <c r="H495" s="290">
        <v>1639.3833333333334</v>
      </c>
      <c r="I495" s="290">
        <v>1699.3166666666664</v>
      </c>
      <c r="J495" s="290">
        <v>1734.2833333333333</v>
      </c>
      <c r="K495" s="290">
        <v>1664.35</v>
      </c>
      <c r="L495" s="290">
        <v>1569.45</v>
      </c>
      <c r="M495" s="290">
        <v>7.8600000000000003E-2</v>
      </c>
    </row>
    <row r="496" spans="1:13">
      <c r="A496" s="269">
        <v>486</v>
      </c>
      <c r="B496" s="246" t="s">
        <v>200</v>
      </c>
      <c r="C496" s="290">
        <v>461.35</v>
      </c>
      <c r="D496" s="290">
        <v>460.68333333333334</v>
      </c>
      <c r="E496" s="290">
        <v>454.66666666666669</v>
      </c>
      <c r="F496" s="290">
        <v>447.98333333333335</v>
      </c>
      <c r="G496" s="290">
        <v>441.9666666666667</v>
      </c>
      <c r="H496" s="290">
        <v>467.36666666666667</v>
      </c>
      <c r="I496" s="290">
        <v>473.38333333333333</v>
      </c>
      <c r="J496" s="290">
        <v>480.06666666666666</v>
      </c>
      <c r="K496" s="290">
        <v>466.7</v>
      </c>
      <c r="L496" s="290">
        <v>454</v>
      </c>
      <c r="M496" s="290">
        <v>19.512889999999999</v>
      </c>
    </row>
    <row r="497" spans="1:13">
      <c r="A497" s="269">
        <v>487</v>
      </c>
      <c r="B497" s="246" t="s">
        <v>558</v>
      </c>
      <c r="C497" s="290">
        <v>152.05000000000001</v>
      </c>
      <c r="D497" s="290">
        <v>152.70000000000002</v>
      </c>
      <c r="E497" s="290">
        <v>150.90000000000003</v>
      </c>
      <c r="F497" s="290">
        <v>149.75000000000003</v>
      </c>
      <c r="G497" s="290">
        <v>147.95000000000005</v>
      </c>
      <c r="H497" s="290">
        <v>153.85000000000002</v>
      </c>
      <c r="I497" s="290">
        <v>155.65000000000003</v>
      </c>
      <c r="J497" s="290">
        <v>156.80000000000001</v>
      </c>
      <c r="K497" s="290">
        <v>154.5</v>
      </c>
      <c r="L497" s="290">
        <v>151.55000000000001</v>
      </c>
      <c r="M497" s="290">
        <v>0.12224</v>
      </c>
    </row>
    <row r="498" spans="1:13">
      <c r="A498" s="269">
        <v>488</v>
      </c>
      <c r="B498" s="246" t="s">
        <v>559</v>
      </c>
      <c r="C498" s="290">
        <v>3096.75</v>
      </c>
      <c r="D498" s="290">
        <v>3073.25</v>
      </c>
      <c r="E498" s="290">
        <v>3008.5</v>
      </c>
      <c r="F498" s="290">
        <v>2920.25</v>
      </c>
      <c r="G498" s="290">
        <v>2855.5</v>
      </c>
      <c r="H498" s="290">
        <v>3161.5</v>
      </c>
      <c r="I498" s="290">
        <v>3226.25</v>
      </c>
      <c r="J498" s="290">
        <v>3314.5</v>
      </c>
      <c r="K498" s="290">
        <v>3138</v>
      </c>
      <c r="L498" s="290">
        <v>2985</v>
      </c>
      <c r="M498" s="290">
        <v>0.20405000000000001</v>
      </c>
    </row>
    <row r="499" spans="1:13">
      <c r="A499" s="269">
        <v>489</v>
      </c>
      <c r="B499" s="246" t="s">
        <v>563</v>
      </c>
      <c r="C499" s="290">
        <v>633.1</v>
      </c>
      <c r="D499" s="290">
        <v>632.43333333333328</v>
      </c>
      <c r="E499" s="290">
        <v>624.96666666666658</v>
      </c>
      <c r="F499" s="290">
        <v>616.83333333333326</v>
      </c>
      <c r="G499" s="290">
        <v>609.36666666666656</v>
      </c>
      <c r="H499" s="290">
        <v>640.56666666666661</v>
      </c>
      <c r="I499" s="290">
        <v>648.0333333333333</v>
      </c>
      <c r="J499" s="290">
        <v>656.16666666666663</v>
      </c>
      <c r="K499" s="290">
        <v>639.9</v>
      </c>
      <c r="L499" s="290">
        <v>624.29999999999995</v>
      </c>
      <c r="M499" s="290">
        <v>6.6839999999999997E-2</v>
      </c>
    </row>
    <row r="500" spans="1:13">
      <c r="A500" s="269">
        <v>490</v>
      </c>
      <c r="B500" s="246" t="s">
        <v>560</v>
      </c>
      <c r="C500" s="290">
        <v>94.3</v>
      </c>
      <c r="D500" s="290">
        <v>94.333333333333329</v>
      </c>
      <c r="E500" s="290">
        <v>92.466666666666654</v>
      </c>
      <c r="F500" s="290">
        <v>90.633333333333326</v>
      </c>
      <c r="G500" s="290">
        <v>88.766666666666652</v>
      </c>
      <c r="H500" s="290">
        <v>96.166666666666657</v>
      </c>
      <c r="I500" s="290">
        <v>98.033333333333331</v>
      </c>
      <c r="J500" s="290">
        <v>99.86666666666666</v>
      </c>
      <c r="K500" s="290">
        <v>96.2</v>
      </c>
      <c r="L500" s="290">
        <v>92.5</v>
      </c>
      <c r="M500" s="290">
        <v>3.2839900000000002</v>
      </c>
    </row>
    <row r="501" spans="1:13">
      <c r="A501" s="269">
        <v>491</v>
      </c>
      <c r="B501" s="246" t="s">
        <v>567</v>
      </c>
      <c r="C501" s="290">
        <v>6810.1</v>
      </c>
      <c r="D501" s="290">
        <v>6811.5999999999995</v>
      </c>
      <c r="E501" s="290">
        <v>6798.4999999999991</v>
      </c>
      <c r="F501" s="290">
        <v>6786.9</v>
      </c>
      <c r="G501" s="290">
        <v>6773.7999999999993</v>
      </c>
      <c r="H501" s="290">
        <v>6823.1999999999989</v>
      </c>
      <c r="I501" s="290">
        <v>6836.2999999999993</v>
      </c>
      <c r="J501" s="290">
        <v>6847.8999999999987</v>
      </c>
      <c r="K501" s="290">
        <v>6824.7</v>
      </c>
      <c r="L501" s="290">
        <v>6800</v>
      </c>
      <c r="M501" s="290">
        <v>1.342E-2</v>
      </c>
    </row>
    <row r="502" spans="1:13">
      <c r="A502" s="269">
        <v>492</v>
      </c>
      <c r="B502" s="246" t="s">
        <v>568</v>
      </c>
      <c r="C502" s="290">
        <v>56.15</v>
      </c>
      <c r="D502" s="290">
        <v>56.550000000000004</v>
      </c>
      <c r="E502" s="290">
        <v>55.100000000000009</v>
      </c>
      <c r="F502" s="290">
        <v>54.050000000000004</v>
      </c>
      <c r="G502" s="290">
        <v>52.600000000000009</v>
      </c>
      <c r="H502" s="290">
        <v>57.600000000000009</v>
      </c>
      <c r="I502" s="290">
        <v>59.050000000000011</v>
      </c>
      <c r="J502" s="290">
        <v>60.100000000000009</v>
      </c>
      <c r="K502" s="290">
        <v>58</v>
      </c>
      <c r="L502" s="290">
        <v>55.5</v>
      </c>
      <c r="M502" s="290">
        <v>14.166930000000001</v>
      </c>
    </row>
    <row r="503" spans="1:13">
      <c r="A503" s="269">
        <v>493</v>
      </c>
      <c r="B503" s="246" t="s">
        <v>569</v>
      </c>
      <c r="C503" s="290">
        <v>27.2</v>
      </c>
      <c r="D503" s="290">
        <v>27.316666666666666</v>
      </c>
      <c r="E503" s="290">
        <v>26.933333333333334</v>
      </c>
      <c r="F503" s="290">
        <v>26.666666666666668</v>
      </c>
      <c r="G503" s="290">
        <v>26.283333333333335</v>
      </c>
      <c r="H503" s="290">
        <v>27.583333333333332</v>
      </c>
      <c r="I503" s="290">
        <v>27.966666666666665</v>
      </c>
      <c r="J503" s="290">
        <v>28.233333333333331</v>
      </c>
      <c r="K503" s="290">
        <v>27.7</v>
      </c>
      <c r="L503" s="290">
        <v>27.05</v>
      </c>
      <c r="M503" s="290">
        <v>2.5394399999999999</v>
      </c>
    </row>
    <row r="504" spans="1:13">
      <c r="A504" s="269">
        <v>494</v>
      </c>
      <c r="B504" s="246" t="s">
        <v>2853</v>
      </c>
      <c r="C504" s="290">
        <v>285.35000000000002</v>
      </c>
      <c r="D504" s="290">
        <v>290.58333333333337</v>
      </c>
      <c r="E504" s="290">
        <v>276.61666666666673</v>
      </c>
      <c r="F504" s="290">
        <v>267.88333333333338</v>
      </c>
      <c r="G504" s="290">
        <v>253.91666666666674</v>
      </c>
      <c r="H504" s="290">
        <v>299.31666666666672</v>
      </c>
      <c r="I504" s="290">
        <v>313.28333333333342</v>
      </c>
      <c r="J504" s="290">
        <v>322.01666666666671</v>
      </c>
      <c r="K504" s="290">
        <v>304.55</v>
      </c>
      <c r="L504" s="290">
        <v>281.85000000000002</v>
      </c>
      <c r="M504" s="290">
        <v>2.8875000000000002</v>
      </c>
    </row>
    <row r="505" spans="1:13">
      <c r="A505" s="269">
        <v>495</v>
      </c>
      <c r="B505" s="246" t="s">
        <v>570</v>
      </c>
      <c r="C505" s="290">
        <v>1883.05</v>
      </c>
      <c r="D505" s="290">
        <v>1879.5</v>
      </c>
      <c r="E505" s="290">
        <v>1863.55</v>
      </c>
      <c r="F505" s="290">
        <v>1844.05</v>
      </c>
      <c r="G505" s="290">
        <v>1828.1</v>
      </c>
      <c r="H505" s="290">
        <v>1899</v>
      </c>
      <c r="I505" s="290">
        <v>1914.9499999999998</v>
      </c>
      <c r="J505" s="290">
        <v>1934.45</v>
      </c>
      <c r="K505" s="290">
        <v>1895.45</v>
      </c>
      <c r="L505" s="290">
        <v>1860</v>
      </c>
      <c r="M505" s="290">
        <v>0.23177</v>
      </c>
    </row>
    <row r="506" spans="1:13">
      <c r="A506" s="269">
        <v>496</v>
      </c>
      <c r="B506" s="246" t="s">
        <v>201</v>
      </c>
      <c r="C506" s="290">
        <v>189.1</v>
      </c>
      <c r="D506" s="290">
        <v>188.06666666666663</v>
      </c>
      <c r="E506" s="290">
        <v>184.43333333333328</v>
      </c>
      <c r="F506" s="290">
        <v>179.76666666666665</v>
      </c>
      <c r="G506" s="290">
        <v>176.1333333333333</v>
      </c>
      <c r="H506" s="290">
        <v>192.73333333333326</v>
      </c>
      <c r="I506" s="290">
        <v>196.36666666666665</v>
      </c>
      <c r="J506" s="290">
        <v>201.03333333333325</v>
      </c>
      <c r="K506" s="290">
        <v>191.7</v>
      </c>
      <c r="L506" s="290">
        <v>183.4</v>
      </c>
      <c r="M506" s="290">
        <v>71.293970000000002</v>
      </c>
    </row>
    <row r="507" spans="1:13">
      <c r="A507" s="269">
        <v>497</v>
      </c>
      <c r="B507" s="246" t="s">
        <v>571</v>
      </c>
      <c r="C507" s="290">
        <v>224.75</v>
      </c>
      <c r="D507" s="290">
        <v>225.76666666666665</v>
      </c>
      <c r="E507" s="290">
        <v>220.68333333333331</v>
      </c>
      <c r="F507" s="290">
        <v>216.61666666666665</v>
      </c>
      <c r="G507" s="290">
        <v>211.5333333333333</v>
      </c>
      <c r="H507" s="290">
        <v>229.83333333333331</v>
      </c>
      <c r="I507" s="290">
        <v>234.91666666666669</v>
      </c>
      <c r="J507" s="290">
        <v>238.98333333333332</v>
      </c>
      <c r="K507" s="290">
        <v>230.85</v>
      </c>
      <c r="L507" s="290">
        <v>221.7</v>
      </c>
      <c r="M507" s="290">
        <v>4.1424099999999999</v>
      </c>
    </row>
    <row r="508" spans="1:13">
      <c r="A508" s="269">
        <v>498</v>
      </c>
      <c r="B508" s="246" t="s">
        <v>202</v>
      </c>
      <c r="C508" s="290">
        <v>26.9</v>
      </c>
      <c r="D508" s="290">
        <v>27.099999999999998</v>
      </c>
      <c r="E508" s="290">
        <v>26.599999999999994</v>
      </c>
      <c r="F508" s="290">
        <v>26.299999999999997</v>
      </c>
      <c r="G508" s="290">
        <v>25.799999999999994</v>
      </c>
      <c r="H508" s="290">
        <v>27.399999999999995</v>
      </c>
      <c r="I508" s="290">
        <v>27.900000000000002</v>
      </c>
      <c r="J508" s="290">
        <v>28.199999999999996</v>
      </c>
      <c r="K508" s="290">
        <v>27.6</v>
      </c>
      <c r="L508" s="290">
        <v>26.8</v>
      </c>
      <c r="M508" s="290">
        <v>121.09506</v>
      </c>
    </row>
    <row r="509" spans="1:13">
      <c r="A509" s="269">
        <v>499</v>
      </c>
      <c r="B509" s="246" t="s">
        <v>203</v>
      </c>
      <c r="C509" s="290">
        <v>153.94999999999999</v>
      </c>
      <c r="D509" s="290">
        <v>155.43333333333331</v>
      </c>
      <c r="E509" s="290">
        <v>151.36666666666662</v>
      </c>
      <c r="F509" s="290">
        <v>148.7833333333333</v>
      </c>
      <c r="G509" s="290">
        <v>144.71666666666661</v>
      </c>
      <c r="H509" s="290">
        <v>158.01666666666662</v>
      </c>
      <c r="I509" s="290">
        <v>162.08333333333329</v>
      </c>
      <c r="J509" s="290">
        <v>164.66666666666663</v>
      </c>
      <c r="K509" s="290">
        <v>159.5</v>
      </c>
      <c r="L509" s="290">
        <v>152.85</v>
      </c>
      <c r="M509" s="290">
        <v>155.07263</v>
      </c>
    </row>
    <row r="510" spans="1:13">
      <c r="A510" s="269">
        <v>500</v>
      </c>
      <c r="B510" s="246" t="s">
        <v>572</v>
      </c>
      <c r="C510" s="290">
        <v>86.65</v>
      </c>
      <c r="D510" s="290">
        <v>86.716666666666654</v>
      </c>
      <c r="E510" s="290">
        <v>85.433333333333309</v>
      </c>
      <c r="F510" s="290">
        <v>84.216666666666654</v>
      </c>
      <c r="G510" s="290">
        <v>82.933333333333309</v>
      </c>
      <c r="H510" s="290">
        <v>87.933333333333309</v>
      </c>
      <c r="I510" s="290">
        <v>89.21666666666664</v>
      </c>
      <c r="J510" s="290">
        <v>90.433333333333309</v>
      </c>
      <c r="K510" s="290">
        <v>88</v>
      </c>
      <c r="L510" s="290">
        <v>85.5</v>
      </c>
      <c r="M510" s="290">
        <v>4.8403099999999997</v>
      </c>
    </row>
    <row r="511" spans="1:13">
      <c r="A511" s="269">
        <v>501</v>
      </c>
      <c r="B511" s="246" t="s">
        <v>573</v>
      </c>
      <c r="C511" s="290">
        <v>1238</v>
      </c>
      <c r="D511" s="290">
        <v>1229.0166666666667</v>
      </c>
      <c r="E511" s="290">
        <v>1209.0333333333333</v>
      </c>
      <c r="F511" s="290">
        <v>1180.0666666666666</v>
      </c>
      <c r="G511" s="290">
        <v>1160.0833333333333</v>
      </c>
      <c r="H511" s="290">
        <v>1257.9833333333333</v>
      </c>
      <c r="I511" s="290">
        <v>1277.9666666666665</v>
      </c>
      <c r="J511" s="290">
        <v>1306.9333333333334</v>
      </c>
      <c r="K511" s="290">
        <v>1249</v>
      </c>
      <c r="L511" s="290">
        <v>1200.05</v>
      </c>
      <c r="M511" s="290">
        <v>9.4299999999999995E-2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2"/>
      <c r="B5" s="522"/>
      <c r="C5" s="523"/>
      <c r="D5" s="52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4" t="s">
        <v>575</v>
      </c>
      <c r="C7" s="524"/>
      <c r="D7" s="263">
        <f>Main!B10</f>
        <v>43973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43972</v>
      </c>
      <c r="B10" s="268">
        <v>519367</v>
      </c>
      <c r="C10" s="269" t="s">
        <v>3746</v>
      </c>
      <c r="D10" s="269" t="s">
        <v>3765</v>
      </c>
      <c r="E10" s="269" t="s">
        <v>585</v>
      </c>
      <c r="F10" s="389">
        <v>800</v>
      </c>
      <c r="G10" s="268">
        <v>30.73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43972</v>
      </c>
      <c r="B11" s="268">
        <v>539402</v>
      </c>
      <c r="C11" s="269" t="s">
        <v>3766</v>
      </c>
      <c r="D11" s="269" t="s">
        <v>3767</v>
      </c>
      <c r="E11" s="269" t="s">
        <v>584</v>
      </c>
      <c r="F11" s="389">
        <v>60000</v>
      </c>
      <c r="G11" s="268">
        <v>12.5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43972</v>
      </c>
      <c r="B12" s="268">
        <v>539402</v>
      </c>
      <c r="C12" s="269" t="s">
        <v>3766</v>
      </c>
      <c r="D12" s="269" t="s">
        <v>3768</v>
      </c>
      <c r="E12" s="269" t="s">
        <v>585</v>
      </c>
      <c r="F12" s="389">
        <v>64000</v>
      </c>
      <c r="G12" s="268">
        <v>12.66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43972</v>
      </c>
      <c r="B13" s="268" t="s">
        <v>1036</v>
      </c>
      <c r="C13" s="269" t="s">
        <v>3769</v>
      </c>
      <c r="D13" s="269" t="s">
        <v>3727</v>
      </c>
      <c r="E13" s="269" t="s">
        <v>584</v>
      </c>
      <c r="F13" s="389">
        <v>232850</v>
      </c>
      <c r="G13" s="268">
        <v>138.9</v>
      </c>
      <c r="H13" s="346" t="s">
        <v>2954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43972</v>
      </c>
      <c r="B14" s="268" t="s">
        <v>97</v>
      </c>
      <c r="C14" s="269" t="s">
        <v>3747</v>
      </c>
      <c r="D14" s="269" t="s">
        <v>3654</v>
      </c>
      <c r="E14" s="269" t="s">
        <v>584</v>
      </c>
      <c r="F14" s="389">
        <v>2244686</v>
      </c>
      <c r="G14" s="268">
        <v>45.76</v>
      </c>
      <c r="H14" s="346" t="s">
        <v>2954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43972</v>
      </c>
      <c r="B15" s="268" t="s">
        <v>97</v>
      </c>
      <c r="C15" s="269" t="s">
        <v>3747</v>
      </c>
      <c r="D15" s="269" t="s">
        <v>3748</v>
      </c>
      <c r="E15" s="269" t="s">
        <v>584</v>
      </c>
      <c r="F15" s="389">
        <v>5451802</v>
      </c>
      <c r="G15" s="268">
        <v>45.46</v>
      </c>
      <c r="H15" s="346" t="s">
        <v>2954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43972</v>
      </c>
      <c r="B16" s="268" t="s">
        <v>3770</v>
      </c>
      <c r="C16" s="269" t="s">
        <v>3771</v>
      </c>
      <c r="D16" s="269" t="s">
        <v>3772</v>
      </c>
      <c r="E16" s="269" t="s">
        <v>584</v>
      </c>
      <c r="F16" s="389">
        <v>63000</v>
      </c>
      <c r="G16" s="268">
        <v>25.55</v>
      </c>
      <c r="H16" s="346" t="s">
        <v>2954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43972</v>
      </c>
      <c r="B17" s="268" t="s">
        <v>167</v>
      </c>
      <c r="C17" s="269" t="s">
        <v>3736</v>
      </c>
      <c r="D17" s="269" t="s">
        <v>3737</v>
      </c>
      <c r="E17" s="269" t="s">
        <v>584</v>
      </c>
      <c r="F17" s="389">
        <v>266896</v>
      </c>
      <c r="G17" s="268">
        <v>876.48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43972</v>
      </c>
      <c r="B18" s="268" t="s">
        <v>195</v>
      </c>
      <c r="C18" s="269" t="s">
        <v>3773</v>
      </c>
      <c r="D18" s="269" t="s">
        <v>3748</v>
      </c>
      <c r="E18" s="269" t="s">
        <v>584</v>
      </c>
      <c r="F18" s="389">
        <v>951364</v>
      </c>
      <c r="G18" s="268">
        <v>159.69999999999999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43972</v>
      </c>
      <c r="B19" s="268" t="s">
        <v>2789</v>
      </c>
      <c r="C19" s="269" t="s">
        <v>3774</v>
      </c>
      <c r="D19" s="269" t="s">
        <v>3775</v>
      </c>
      <c r="E19" s="269" t="s">
        <v>584</v>
      </c>
      <c r="F19" s="389">
        <v>291844</v>
      </c>
      <c r="G19" s="268">
        <v>57.63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43972</v>
      </c>
      <c r="B20" s="268" t="s">
        <v>1036</v>
      </c>
      <c r="C20" s="269" t="s">
        <v>3769</v>
      </c>
      <c r="D20" s="269" t="s">
        <v>3727</v>
      </c>
      <c r="E20" s="269" t="s">
        <v>585</v>
      </c>
      <c r="F20" s="389">
        <v>232850</v>
      </c>
      <c r="G20" s="268">
        <v>143.05000000000001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43972</v>
      </c>
      <c r="B21" s="268" t="s">
        <v>97</v>
      </c>
      <c r="C21" s="269" t="s">
        <v>3747</v>
      </c>
      <c r="D21" s="269" t="s">
        <v>3748</v>
      </c>
      <c r="E21" s="269" t="s">
        <v>585</v>
      </c>
      <c r="F21" s="389">
        <v>5221802</v>
      </c>
      <c r="G21" s="268">
        <v>45.52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43972</v>
      </c>
      <c r="B22" s="268" t="s">
        <v>97</v>
      </c>
      <c r="C22" s="269" t="s">
        <v>3747</v>
      </c>
      <c r="D22" s="269" t="s">
        <v>3654</v>
      </c>
      <c r="E22" s="269" t="s">
        <v>585</v>
      </c>
      <c r="F22" s="389">
        <v>2244686</v>
      </c>
      <c r="G22" s="268">
        <v>45.68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43972</v>
      </c>
      <c r="B23" s="268" t="s">
        <v>3770</v>
      </c>
      <c r="C23" s="269" t="s">
        <v>3771</v>
      </c>
      <c r="D23" s="269" t="s">
        <v>3776</v>
      </c>
      <c r="E23" s="269" t="s">
        <v>585</v>
      </c>
      <c r="F23" s="389">
        <v>60000</v>
      </c>
      <c r="G23" s="268">
        <v>25.47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43972</v>
      </c>
      <c r="B24" s="268" t="s">
        <v>3770</v>
      </c>
      <c r="C24" s="269" t="s">
        <v>3771</v>
      </c>
      <c r="D24" s="269" t="s">
        <v>3772</v>
      </c>
      <c r="E24" s="269" t="s">
        <v>585</v>
      </c>
      <c r="F24" s="389">
        <v>3000</v>
      </c>
      <c r="G24" s="268">
        <v>25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43972</v>
      </c>
      <c r="B25" s="268" t="s">
        <v>167</v>
      </c>
      <c r="C25" s="269" t="s">
        <v>3736</v>
      </c>
      <c r="D25" s="269" t="s">
        <v>3737</v>
      </c>
      <c r="E25" s="269" t="s">
        <v>585</v>
      </c>
      <c r="F25" s="389">
        <v>266896</v>
      </c>
      <c r="G25" s="268">
        <v>877.14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43972</v>
      </c>
      <c r="B26" s="268" t="s">
        <v>195</v>
      </c>
      <c r="C26" s="269" t="s">
        <v>3773</v>
      </c>
      <c r="D26" s="269" t="s">
        <v>3748</v>
      </c>
      <c r="E26" s="269" t="s">
        <v>585</v>
      </c>
      <c r="F26" s="389">
        <v>948364</v>
      </c>
      <c r="G26" s="268">
        <v>160.13999999999999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43972</v>
      </c>
      <c r="B27" s="268" t="s">
        <v>2789</v>
      </c>
      <c r="C27" s="269" t="s">
        <v>3774</v>
      </c>
      <c r="D27" s="269" t="s">
        <v>3777</v>
      </c>
      <c r="E27" s="269" t="s">
        <v>585</v>
      </c>
      <c r="F27" s="389">
        <v>315000</v>
      </c>
      <c r="G27" s="268">
        <v>57.62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B28" s="268"/>
      <c r="C28" s="269"/>
      <c r="D28" s="269"/>
      <c r="E28" s="269"/>
      <c r="F28" s="389"/>
      <c r="G28" s="268"/>
      <c r="H28" s="346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B29" s="268"/>
      <c r="C29" s="269"/>
      <c r="D29" s="269"/>
      <c r="E29" s="269"/>
      <c r="F29" s="389"/>
      <c r="G29" s="268"/>
      <c r="H29" s="346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topLeftCell="B1" zoomScale="85" zoomScaleNormal="85" workbookViewId="0">
      <selection activeCell="O12" sqref="O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3694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3689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3688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3658</v>
      </c>
      <c r="J19" s="65" t="s">
        <v>3695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3657</v>
      </c>
      <c r="J20" s="392" t="s">
        <v>3728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3659</v>
      </c>
      <c r="J21" s="65" t="s">
        <v>3696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3660</v>
      </c>
      <c r="J22" s="65" t="s">
        <v>3669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3661</v>
      </c>
      <c r="J23" s="65" t="s">
        <v>3670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3671</v>
      </c>
      <c r="J24" s="65" t="s">
        <v>3716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3699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3692</v>
      </c>
      <c r="J26" s="65" t="s">
        <v>3698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3717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3722</v>
      </c>
      <c r="G28" s="472">
        <v>1275</v>
      </c>
      <c r="H28" s="449"/>
      <c r="I28" s="430" t="s">
        <v>3723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3725</v>
      </c>
      <c r="J29" s="65" t="s">
        <v>3695</v>
      </c>
      <c r="K29" s="65">
        <f t="shared" ref="K29" si="16">H29-F29</f>
        <v>90</v>
      </c>
      <c r="L29" s="395">
        <f t="shared" ref="L29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396">
        <v>21</v>
      </c>
      <c r="B30" s="427">
        <v>43966</v>
      </c>
      <c r="C30" s="447"/>
      <c r="D30" s="448" t="s">
        <v>389</v>
      </c>
      <c r="E30" s="449" t="s">
        <v>602</v>
      </c>
      <c r="F30" s="449" t="s">
        <v>3724</v>
      </c>
      <c r="G30" s="472">
        <v>130</v>
      </c>
      <c r="H30" s="449"/>
      <c r="I30" s="430" t="s">
        <v>3652</v>
      </c>
      <c r="J30" s="450" t="s">
        <v>603</v>
      </c>
      <c r="K30" s="450"/>
      <c r="L30" s="451"/>
      <c r="M30" s="450"/>
      <c r="N30" s="452"/>
      <c r="O30" s="453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3732</v>
      </c>
      <c r="G31" s="472">
        <v>790</v>
      </c>
      <c r="H31" s="449"/>
      <c r="I31" s="430" t="s">
        <v>3717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396">
        <v>23</v>
      </c>
      <c r="B32" s="427">
        <v>43969</v>
      </c>
      <c r="C32" s="447"/>
      <c r="D32" s="448" t="s">
        <v>127</v>
      </c>
      <c r="E32" s="449" t="s">
        <v>602</v>
      </c>
      <c r="F32" s="449" t="s">
        <v>3730</v>
      </c>
      <c r="G32" s="472">
        <v>620</v>
      </c>
      <c r="H32" s="449"/>
      <c r="I32" s="430" t="s">
        <v>3731</v>
      </c>
      <c r="J32" s="450" t="s">
        <v>603</v>
      </c>
      <c r="K32" s="450"/>
      <c r="L32" s="451"/>
      <c r="M32" s="450"/>
      <c r="N32" s="452"/>
      <c r="O32" s="453"/>
      <c r="Q32" s="455"/>
      <c r="R32" s="456" t="s">
        <v>3735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396">
        <v>24</v>
      </c>
      <c r="B33" s="427">
        <v>43969</v>
      </c>
      <c r="C33" s="447"/>
      <c r="D33" s="448" t="s">
        <v>142</v>
      </c>
      <c r="E33" s="449" t="s">
        <v>602</v>
      </c>
      <c r="F33" s="449" t="s">
        <v>3733</v>
      </c>
      <c r="G33" s="472">
        <v>297</v>
      </c>
      <c r="H33" s="449"/>
      <c r="I33" s="430" t="s">
        <v>3734</v>
      </c>
      <c r="J33" s="450" t="s">
        <v>603</v>
      </c>
      <c r="K33" s="450"/>
      <c r="L33" s="451"/>
      <c r="M33" s="450"/>
      <c r="N33" s="452"/>
      <c r="O33" s="453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3742</v>
      </c>
      <c r="J34" s="392" t="s">
        <v>3743</v>
      </c>
      <c r="K34" s="392">
        <f>F34-H34</f>
        <v>-15</v>
      </c>
      <c r="L34" s="393">
        <f t="shared" ref="L34:L37" si="18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501">
        <v>26</v>
      </c>
      <c r="B35" s="433">
        <v>43970</v>
      </c>
      <c r="C35" s="462"/>
      <c r="D35" s="394" t="s">
        <v>39</v>
      </c>
      <c r="E35" s="400" t="s">
        <v>602</v>
      </c>
      <c r="F35" s="400">
        <v>1140</v>
      </c>
      <c r="G35" s="457">
        <v>1070</v>
      </c>
      <c r="H35" s="457">
        <v>1192.5</v>
      </c>
      <c r="I35" s="400" t="s">
        <v>3740</v>
      </c>
      <c r="J35" s="65" t="s">
        <v>3755</v>
      </c>
      <c r="K35" s="65">
        <f t="shared" ref="K35:K37" si="19">H35-F35</f>
        <v>52.5</v>
      </c>
      <c r="L35" s="395">
        <f t="shared" si="18"/>
        <v>4.6052631578947366E-2</v>
      </c>
      <c r="M35" s="65" t="s">
        <v>601</v>
      </c>
      <c r="N35" s="436">
        <v>43972</v>
      </c>
      <c r="O35" s="65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396">
        <v>27</v>
      </c>
      <c r="B36" s="502">
        <v>43970</v>
      </c>
      <c r="C36" s="503"/>
      <c r="D36" s="510" t="s">
        <v>119</v>
      </c>
      <c r="E36" s="504" t="s">
        <v>602</v>
      </c>
      <c r="F36" s="504">
        <v>302</v>
      </c>
      <c r="G36" s="505">
        <v>279</v>
      </c>
      <c r="H36" s="504">
        <v>312</v>
      </c>
      <c r="I36" s="506" t="s">
        <v>3741</v>
      </c>
      <c r="J36" s="507" t="s">
        <v>3753</v>
      </c>
      <c r="K36" s="507">
        <f t="shared" si="19"/>
        <v>10</v>
      </c>
      <c r="L36" s="508">
        <f t="shared" si="18"/>
        <v>3.3112582781456956E-2</v>
      </c>
      <c r="M36" s="507" t="s">
        <v>601</v>
      </c>
      <c r="N36" s="509">
        <v>43972</v>
      </c>
      <c r="O36" s="507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396">
        <v>28</v>
      </c>
      <c r="B37" s="433">
        <v>43970</v>
      </c>
      <c r="C37" s="462"/>
      <c r="D37" s="394" t="s">
        <v>3738</v>
      </c>
      <c r="E37" s="400" t="s">
        <v>602</v>
      </c>
      <c r="F37" s="400">
        <v>1495</v>
      </c>
      <c r="G37" s="457">
        <v>1377</v>
      </c>
      <c r="H37" s="457">
        <v>1572.5</v>
      </c>
      <c r="I37" s="400" t="s">
        <v>3739</v>
      </c>
      <c r="J37" s="65" t="s">
        <v>3754</v>
      </c>
      <c r="K37" s="65">
        <f t="shared" si="19"/>
        <v>77.5</v>
      </c>
      <c r="L37" s="395">
        <f t="shared" si="18"/>
        <v>5.1839464882943144E-2</v>
      </c>
      <c r="M37" s="65" t="s">
        <v>601</v>
      </c>
      <c r="N37" s="436">
        <v>43972</v>
      </c>
      <c r="O37" s="65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396">
        <v>29</v>
      </c>
      <c r="B38" s="502">
        <v>43970</v>
      </c>
      <c r="C38" s="503"/>
      <c r="D38" s="510" t="s">
        <v>111</v>
      </c>
      <c r="E38" s="504" t="s">
        <v>602</v>
      </c>
      <c r="F38" s="504">
        <v>847.5</v>
      </c>
      <c r="G38" s="505">
        <v>795</v>
      </c>
      <c r="H38" s="504">
        <v>875</v>
      </c>
      <c r="I38" s="506" t="s">
        <v>3744</v>
      </c>
      <c r="J38" s="507" t="s">
        <v>3752</v>
      </c>
      <c r="K38" s="507">
        <f t="shared" ref="K38" si="20">H38-F38</f>
        <v>27.5</v>
      </c>
      <c r="L38" s="508">
        <f t="shared" ref="L38" si="21">K38/F38</f>
        <v>3.2448377581120944E-2</v>
      </c>
      <c r="M38" s="507" t="s">
        <v>601</v>
      </c>
      <c r="N38" s="509">
        <v>43972</v>
      </c>
      <c r="O38" s="507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396"/>
      <c r="B39" s="427"/>
      <c r="C39" s="447"/>
      <c r="D39" s="448"/>
      <c r="E39" s="449"/>
      <c r="F39" s="449"/>
      <c r="G39" s="472"/>
      <c r="H39" s="449"/>
      <c r="I39" s="430"/>
      <c r="J39" s="407"/>
      <c r="K39" s="407"/>
      <c r="L39" s="383"/>
      <c r="M39" s="407"/>
      <c r="N39" s="404"/>
      <c r="O39" s="407"/>
      <c r="Q39" s="455"/>
      <c r="R39" s="456"/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454" customFormat="1" ht="14.25">
      <c r="A40" s="396"/>
      <c r="B40" s="427"/>
      <c r="C40" s="447"/>
      <c r="D40" s="448"/>
      <c r="E40" s="449"/>
      <c r="F40" s="449"/>
      <c r="G40" s="472"/>
      <c r="H40" s="449"/>
      <c r="I40" s="430"/>
      <c r="J40" s="407"/>
      <c r="K40" s="407"/>
      <c r="L40" s="383"/>
      <c r="M40" s="407"/>
      <c r="N40" s="404"/>
      <c r="O40" s="407"/>
      <c r="Q40" s="455"/>
      <c r="R40" s="456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</row>
    <row r="41" spans="1:38" s="454" customFormat="1" ht="14.25">
      <c r="A41" s="396"/>
      <c r="B41" s="427"/>
      <c r="C41" s="447"/>
      <c r="D41" s="448"/>
      <c r="E41" s="449"/>
      <c r="F41" s="449"/>
      <c r="G41" s="472"/>
      <c r="H41" s="449"/>
      <c r="I41" s="430"/>
      <c r="J41" s="450"/>
      <c r="K41" s="450"/>
      <c r="L41" s="451"/>
      <c r="M41" s="450"/>
      <c r="N41" s="452"/>
      <c r="O41" s="453"/>
      <c r="Q41" s="455"/>
      <c r="R41" s="456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</row>
    <row r="42" spans="1:38" s="5" customFormat="1" ht="14.25">
      <c r="A42" s="396"/>
      <c r="B42" s="427"/>
      <c r="C42" s="428"/>
      <c r="D42" s="406"/>
      <c r="E42" s="429"/>
      <c r="F42" s="430"/>
      <c r="G42" s="431"/>
      <c r="H42" s="431"/>
      <c r="I42" s="430"/>
      <c r="J42" s="378"/>
      <c r="K42" s="378"/>
      <c r="L42" s="383"/>
      <c r="M42" s="378"/>
      <c r="N42" s="404"/>
      <c r="O42" s="390"/>
      <c r="Q42" s="64"/>
      <c r="R42" s="342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2" customHeight="1">
      <c r="A43" s="23" t="s">
        <v>605</v>
      </c>
      <c r="B43" s="24"/>
      <c r="C43" s="25"/>
      <c r="D43" s="26"/>
      <c r="E43" s="27"/>
      <c r="F43" s="28"/>
      <c r="G43" s="28"/>
      <c r="H43" s="28"/>
      <c r="I43" s="28"/>
      <c r="J43" s="66"/>
      <c r="K43" s="28"/>
      <c r="L43" s="28"/>
      <c r="M43" s="38"/>
      <c r="N43" s="66"/>
      <c r="O43" s="67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9" t="s">
        <v>606</v>
      </c>
      <c r="B44" s="23"/>
      <c r="C44" s="23"/>
      <c r="D44" s="23"/>
      <c r="F44" s="30" t="s">
        <v>607</v>
      </c>
      <c r="G44" s="17"/>
      <c r="H44" s="31"/>
      <c r="I44" s="36"/>
      <c r="J44" s="68"/>
      <c r="K44" s="69"/>
      <c r="L44" s="70"/>
      <c r="M44" s="70"/>
      <c r="N44" s="16"/>
      <c r="O44" s="71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 t="s">
        <v>608</v>
      </c>
      <c r="B45" s="23"/>
      <c r="C45" s="23"/>
      <c r="D45" s="23"/>
      <c r="E45" s="32"/>
      <c r="F45" s="30" t="s">
        <v>609</v>
      </c>
      <c r="G45" s="17"/>
      <c r="H45" s="31"/>
      <c r="I45" s="36"/>
      <c r="J45" s="68"/>
      <c r="K45" s="69"/>
      <c r="L45" s="70"/>
      <c r="M45" s="70"/>
      <c r="N45" s="16"/>
      <c r="O45" s="71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/>
      <c r="B46" s="23"/>
      <c r="C46" s="23"/>
      <c r="D46" s="23"/>
      <c r="E46" s="32"/>
      <c r="F46" s="17"/>
      <c r="G46" s="17"/>
      <c r="H46" s="31"/>
      <c r="I46" s="36"/>
      <c r="J46" s="72"/>
      <c r="K46" s="69"/>
      <c r="L46" s="70"/>
      <c r="M46" s="17"/>
      <c r="N46" s="73"/>
      <c r="O46" s="5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">
      <c r="A47" s="11"/>
      <c r="B47" s="33" t="s">
        <v>610</v>
      </c>
      <c r="C47" s="33"/>
      <c r="D47" s="33"/>
      <c r="E47" s="33"/>
      <c r="F47" s="34"/>
      <c r="G47" s="32"/>
      <c r="H47" s="32"/>
      <c r="I47" s="74"/>
      <c r="J47" s="75"/>
      <c r="K47" s="76"/>
      <c r="L47" s="12"/>
      <c r="M47" s="12"/>
      <c r="N47" s="11"/>
      <c r="O47" s="53"/>
      <c r="R47" s="83"/>
      <c r="S47" s="16"/>
      <c r="T47" s="16"/>
      <c r="U47" s="16"/>
      <c r="V47" s="16"/>
      <c r="W47" s="16"/>
      <c r="X47" s="16"/>
      <c r="Y47" s="16"/>
      <c r="Z47" s="16"/>
    </row>
    <row r="48" spans="1:38" s="6" customFormat="1" ht="38.25">
      <c r="A48" s="20" t="s">
        <v>16</v>
      </c>
      <c r="B48" s="21" t="s">
        <v>576</v>
      </c>
      <c r="C48" s="21"/>
      <c r="D48" s="22" t="s">
        <v>589</v>
      </c>
      <c r="E48" s="21" t="s">
        <v>590</v>
      </c>
      <c r="F48" s="21" t="s">
        <v>591</v>
      </c>
      <c r="G48" s="21" t="s">
        <v>611</v>
      </c>
      <c r="H48" s="21" t="s">
        <v>593</v>
      </c>
      <c r="I48" s="21" t="s">
        <v>594</v>
      </c>
      <c r="J48" s="77" t="s">
        <v>595</v>
      </c>
      <c r="K48" s="62" t="s">
        <v>612</v>
      </c>
      <c r="L48" s="63" t="s">
        <v>597</v>
      </c>
      <c r="M48" s="78" t="s">
        <v>613</v>
      </c>
      <c r="N48" s="21" t="s">
        <v>614</v>
      </c>
      <c r="O48" s="21" t="s">
        <v>598</v>
      </c>
      <c r="P48" s="79" t="s">
        <v>599</v>
      </c>
      <c r="Q48" s="40"/>
      <c r="R48" s="38"/>
      <c r="S48" s="38"/>
      <c r="T48" s="38"/>
    </row>
    <row r="49" spans="1:27" s="422" customFormat="1" ht="15" customHeight="1">
      <c r="A49" s="458">
        <v>1</v>
      </c>
      <c r="B49" s="434">
        <v>43949</v>
      </c>
      <c r="C49" s="459"/>
      <c r="D49" s="391" t="s">
        <v>86</v>
      </c>
      <c r="E49" s="399" t="s">
        <v>602</v>
      </c>
      <c r="F49" s="399">
        <v>1487.5</v>
      </c>
      <c r="G49" s="460">
        <v>1440</v>
      </c>
      <c r="H49" s="460">
        <v>1435</v>
      </c>
      <c r="I49" s="399" t="s">
        <v>3592</v>
      </c>
      <c r="J49" s="392" t="s">
        <v>3643</v>
      </c>
      <c r="K49" s="392">
        <f t="shared" ref="K49" si="22">H49-F49</f>
        <v>-52.5</v>
      </c>
      <c r="L49" s="393">
        <f t="shared" ref="L49:L50" si="23">K49/F49</f>
        <v>-3.5294117647058823E-2</v>
      </c>
      <c r="M49" s="435"/>
      <c r="N49" s="435"/>
      <c r="O49" s="392" t="s">
        <v>665</v>
      </c>
      <c r="P49" s="435">
        <v>43955</v>
      </c>
      <c r="Q49" s="7"/>
      <c r="R49" s="345" t="s">
        <v>3188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61">
        <v>2</v>
      </c>
      <c r="B50" s="433">
        <v>43949</v>
      </c>
      <c r="C50" s="462"/>
      <c r="D50" s="394" t="s">
        <v>3633</v>
      </c>
      <c r="E50" s="400" t="s">
        <v>602</v>
      </c>
      <c r="F50" s="400">
        <v>327</v>
      </c>
      <c r="G50" s="457">
        <v>315</v>
      </c>
      <c r="H50" s="457">
        <v>334</v>
      </c>
      <c r="I50" s="400">
        <v>350</v>
      </c>
      <c r="J50" s="65" t="s">
        <v>3611</v>
      </c>
      <c r="K50" s="65">
        <f>H50-F50</f>
        <v>7</v>
      </c>
      <c r="L50" s="395">
        <f t="shared" si="23"/>
        <v>2.1406727828746176E-2</v>
      </c>
      <c r="M50" s="457"/>
      <c r="N50" s="65"/>
      <c r="O50" s="65" t="s">
        <v>601</v>
      </c>
      <c r="P50" s="436">
        <v>43955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3</v>
      </c>
      <c r="B51" s="434">
        <v>43951</v>
      </c>
      <c r="C51" s="459"/>
      <c r="D51" s="391" t="s">
        <v>67</v>
      </c>
      <c r="E51" s="399" t="s">
        <v>602</v>
      </c>
      <c r="F51" s="399">
        <v>510.5</v>
      </c>
      <c r="G51" s="460">
        <v>493</v>
      </c>
      <c r="H51" s="460">
        <v>491</v>
      </c>
      <c r="I51" s="399" t="s">
        <v>3634</v>
      </c>
      <c r="J51" s="392" t="s">
        <v>3637</v>
      </c>
      <c r="K51" s="392">
        <f t="shared" ref="K51" si="24">H51-F51</f>
        <v>-19.5</v>
      </c>
      <c r="L51" s="393">
        <f t="shared" ref="L51" si="25">K51/F51</f>
        <v>-3.8197845249755141E-2</v>
      </c>
      <c r="M51" s="435"/>
      <c r="N51" s="435"/>
      <c r="O51" s="392" t="s">
        <v>665</v>
      </c>
      <c r="P51" s="435">
        <v>43955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58">
        <v>4</v>
      </c>
      <c r="B52" s="434">
        <v>43951</v>
      </c>
      <c r="C52" s="459"/>
      <c r="D52" s="391" t="s">
        <v>254</v>
      </c>
      <c r="E52" s="399" t="s">
        <v>602</v>
      </c>
      <c r="F52" s="399">
        <v>499.5</v>
      </c>
      <c r="G52" s="460">
        <v>482</v>
      </c>
      <c r="H52" s="460">
        <v>480.5</v>
      </c>
      <c r="I52" s="399">
        <v>530</v>
      </c>
      <c r="J52" s="392" t="s">
        <v>3638</v>
      </c>
      <c r="K52" s="392">
        <f t="shared" ref="K52" si="26">H52-F52</f>
        <v>-19</v>
      </c>
      <c r="L52" s="393">
        <f t="shared" ref="L52" si="27">K52/F52</f>
        <v>-3.8038038038038041E-2</v>
      </c>
      <c r="M52" s="435"/>
      <c r="N52" s="435"/>
      <c r="O52" s="392" t="s">
        <v>665</v>
      </c>
      <c r="P52" s="435">
        <v>43955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58">
        <v>5</v>
      </c>
      <c r="B53" s="434">
        <v>43955</v>
      </c>
      <c r="C53" s="459"/>
      <c r="D53" s="391" t="s">
        <v>89</v>
      </c>
      <c r="E53" s="399" t="s">
        <v>602</v>
      </c>
      <c r="F53" s="399">
        <v>473</v>
      </c>
      <c r="G53" s="460">
        <v>454</v>
      </c>
      <c r="H53" s="460">
        <v>454</v>
      </c>
      <c r="I53" s="399" t="s">
        <v>3641</v>
      </c>
      <c r="J53" s="392" t="s">
        <v>3638</v>
      </c>
      <c r="K53" s="392">
        <f t="shared" ref="K53" si="28">H53-F53</f>
        <v>-19</v>
      </c>
      <c r="L53" s="393">
        <f t="shared" ref="L53" si="29">K53/F53</f>
        <v>-4.0169133192389003E-2</v>
      </c>
      <c r="M53" s="435"/>
      <c r="N53" s="435"/>
      <c r="O53" s="392" t="s">
        <v>665</v>
      </c>
      <c r="P53" s="435">
        <v>43956</v>
      </c>
      <c r="Q53" s="7"/>
      <c r="R53" s="345" t="s">
        <v>604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61">
        <v>6</v>
      </c>
      <c r="B54" s="433">
        <v>43956</v>
      </c>
      <c r="C54" s="462"/>
      <c r="D54" s="394" t="s">
        <v>179</v>
      </c>
      <c r="E54" s="400" t="s">
        <v>3644</v>
      </c>
      <c r="F54" s="400">
        <v>471.5</v>
      </c>
      <c r="G54" s="457">
        <v>492</v>
      </c>
      <c r="H54" s="457">
        <v>463</v>
      </c>
      <c r="I54" s="400" t="s">
        <v>3645</v>
      </c>
      <c r="J54" s="65" t="s">
        <v>3646</v>
      </c>
      <c r="K54" s="65">
        <f>F54-H54</f>
        <v>8.5</v>
      </c>
      <c r="L54" s="395">
        <f t="shared" ref="L54:L55" si="30">K54/F54</f>
        <v>1.8027571580063628E-2</v>
      </c>
      <c r="M54" s="457"/>
      <c r="N54" s="65"/>
      <c r="O54" s="65" t="s">
        <v>601</v>
      </c>
      <c r="P54" s="469">
        <v>43956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61">
        <v>7</v>
      </c>
      <c r="B55" s="433">
        <v>43956</v>
      </c>
      <c r="C55" s="462"/>
      <c r="D55" s="394" t="s">
        <v>255</v>
      </c>
      <c r="E55" s="400" t="s">
        <v>602</v>
      </c>
      <c r="F55" s="400">
        <v>170</v>
      </c>
      <c r="G55" s="457">
        <v>164</v>
      </c>
      <c r="H55" s="457">
        <v>173.5</v>
      </c>
      <c r="I55" s="400">
        <v>185</v>
      </c>
      <c r="J55" s="65" t="s">
        <v>3665</v>
      </c>
      <c r="K55" s="65">
        <f>H55-F55</f>
        <v>3.5</v>
      </c>
      <c r="L55" s="395">
        <f t="shared" si="30"/>
        <v>2.0588235294117647E-2</v>
      </c>
      <c r="M55" s="457"/>
      <c r="N55" s="65"/>
      <c r="O55" s="65" t="s">
        <v>601</v>
      </c>
      <c r="P55" s="436">
        <v>43958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8</v>
      </c>
      <c r="B56" s="433">
        <v>43957</v>
      </c>
      <c r="C56" s="462"/>
      <c r="D56" s="394" t="s">
        <v>54</v>
      </c>
      <c r="E56" s="400" t="s">
        <v>602</v>
      </c>
      <c r="F56" s="400">
        <v>647</v>
      </c>
      <c r="G56" s="457">
        <v>625</v>
      </c>
      <c r="H56" s="457">
        <v>660</v>
      </c>
      <c r="I56" s="400">
        <v>690</v>
      </c>
      <c r="J56" s="65" t="s">
        <v>3668</v>
      </c>
      <c r="K56" s="65">
        <f>H56-F56</f>
        <v>13</v>
      </c>
      <c r="L56" s="395">
        <f t="shared" ref="L56:L58" si="31">K56/F56</f>
        <v>2.009273570324575E-2</v>
      </c>
      <c r="M56" s="457"/>
      <c r="N56" s="65"/>
      <c r="O56" s="65" t="s">
        <v>601</v>
      </c>
      <c r="P56" s="469">
        <v>43957</v>
      </c>
      <c r="Q56" s="7"/>
      <c r="R56" s="345" t="s">
        <v>3188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58">
        <v>9</v>
      </c>
      <c r="B57" s="434">
        <v>43958</v>
      </c>
      <c r="C57" s="459"/>
      <c r="D57" s="391" t="s">
        <v>48</v>
      </c>
      <c r="E57" s="399" t="s">
        <v>602</v>
      </c>
      <c r="F57" s="399">
        <v>1320</v>
      </c>
      <c r="G57" s="460">
        <v>1270</v>
      </c>
      <c r="H57" s="460">
        <v>1275</v>
      </c>
      <c r="I57" s="399" t="s">
        <v>3662</v>
      </c>
      <c r="J57" s="392" t="s">
        <v>3663</v>
      </c>
      <c r="K57" s="392">
        <f t="shared" ref="K57" si="32">H57-F57</f>
        <v>-45</v>
      </c>
      <c r="L57" s="393">
        <f t="shared" si="31"/>
        <v>-3.4090909090909088E-2</v>
      </c>
      <c r="M57" s="435"/>
      <c r="N57" s="435"/>
      <c r="O57" s="392" t="s">
        <v>665</v>
      </c>
      <c r="P57" s="470">
        <v>43958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61">
        <v>10</v>
      </c>
      <c r="B58" s="433">
        <v>43958</v>
      </c>
      <c r="C58" s="394"/>
      <c r="D58" s="394" t="s">
        <v>134</v>
      </c>
      <c r="E58" s="400" t="s">
        <v>602</v>
      </c>
      <c r="F58" s="457">
        <v>1200</v>
      </c>
      <c r="G58" s="457">
        <v>1165</v>
      </c>
      <c r="H58" s="400">
        <v>1228.5</v>
      </c>
      <c r="I58" s="461" t="s">
        <v>3664</v>
      </c>
      <c r="J58" s="433" t="s">
        <v>3676</v>
      </c>
      <c r="K58" s="65">
        <f>H58-F58</f>
        <v>28.5</v>
      </c>
      <c r="L58" s="395">
        <f t="shared" si="31"/>
        <v>2.375E-2</v>
      </c>
      <c r="M58" s="400"/>
      <c r="N58" s="457"/>
      <c r="O58" s="457" t="s">
        <v>601</v>
      </c>
      <c r="P58" s="436">
        <v>43959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61">
        <v>11</v>
      </c>
      <c r="B59" s="433">
        <v>43958</v>
      </c>
      <c r="C59" s="394"/>
      <c r="D59" s="394" t="s">
        <v>3466</v>
      </c>
      <c r="E59" s="400" t="s">
        <v>602</v>
      </c>
      <c r="F59" s="457">
        <v>340.5</v>
      </c>
      <c r="G59" s="457">
        <v>327</v>
      </c>
      <c r="H59" s="400">
        <v>349</v>
      </c>
      <c r="I59" s="461" t="s">
        <v>3666</v>
      </c>
      <c r="J59" s="65" t="s">
        <v>3646</v>
      </c>
      <c r="K59" s="65">
        <f>H59-F59</f>
        <v>8.5</v>
      </c>
      <c r="L59" s="395">
        <f t="shared" ref="L59" si="33">K59/F59</f>
        <v>2.4963289280469897E-2</v>
      </c>
      <c r="M59" s="457"/>
      <c r="N59" s="65"/>
      <c r="O59" s="65" t="s">
        <v>601</v>
      </c>
      <c r="P59" s="436">
        <v>43959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82">
        <v>12</v>
      </c>
      <c r="B60" s="483">
        <v>43959</v>
      </c>
      <c r="C60" s="484"/>
      <c r="D60" s="485" t="s">
        <v>139</v>
      </c>
      <c r="E60" s="486" t="s">
        <v>602</v>
      </c>
      <c r="F60" s="486">
        <v>390</v>
      </c>
      <c r="G60" s="487">
        <v>377</v>
      </c>
      <c r="H60" s="487">
        <v>390</v>
      </c>
      <c r="I60" s="486" t="s">
        <v>3672</v>
      </c>
      <c r="J60" s="488" t="s">
        <v>710</v>
      </c>
      <c r="K60" s="488">
        <f>H60-F60</f>
        <v>0</v>
      </c>
      <c r="L60" s="489">
        <f t="shared" ref="L60:L61" si="34">K60/F60</f>
        <v>0</v>
      </c>
      <c r="M60" s="487"/>
      <c r="N60" s="488"/>
      <c r="O60" s="488" t="s">
        <v>710</v>
      </c>
      <c r="P60" s="490">
        <v>43962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91">
        <v>13</v>
      </c>
      <c r="B61" s="434">
        <v>43962</v>
      </c>
      <c r="C61" s="492"/>
      <c r="D61" s="391" t="s">
        <v>42</v>
      </c>
      <c r="E61" s="399" t="s">
        <v>3644</v>
      </c>
      <c r="F61" s="399">
        <v>289</v>
      </c>
      <c r="G61" s="493">
        <v>301</v>
      </c>
      <c r="H61" s="493">
        <v>300.5</v>
      </c>
      <c r="I61" s="399" t="s">
        <v>3678</v>
      </c>
      <c r="J61" s="392" t="s">
        <v>3697</v>
      </c>
      <c r="K61" s="392">
        <f>F61-H61</f>
        <v>-11.5</v>
      </c>
      <c r="L61" s="393">
        <f t="shared" si="34"/>
        <v>-3.9792387543252594E-2</v>
      </c>
      <c r="M61" s="460"/>
      <c r="N61" s="392"/>
      <c r="O61" s="392" t="s">
        <v>665</v>
      </c>
      <c r="P61" s="435">
        <v>43964</v>
      </c>
      <c r="Q61" s="7"/>
      <c r="R61" s="345" t="s">
        <v>604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61">
        <v>14</v>
      </c>
      <c r="B62" s="433">
        <v>43962</v>
      </c>
      <c r="C62" s="462"/>
      <c r="D62" s="394" t="s">
        <v>180</v>
      </c>
      <c r="E62" s="400" t="s">
        <v>3644</v>
      </c>
      <c r="F62" s="400">
        <v>387</v>
      </c>
      <c r="G62" s="457">
        <v>403</v>
      </c>
      <c r="H62" s="457">
        <v>382</v>
      </c>
      <c r="I62" s="400" t="s">
        <v>3679</v>
      </c>
      <c r="J62" s="65" t="s">
        <v>3687</v>
      </c>
      <c r="K62" s="65">
        <f>F62-H62</f>
        <v>5</v>
      </c>
      <c r="L62" s="395">
        <f t="shared" ref="L62:L63" si="35">K62/F62</f>
        <v>1.2919896640826873E-2</v>
      </c>
      <c r="M62" s="457"/>
      <c r="N62" s="65"/>
      <c r="O62" s="65" t="s">
        <v>601</v>
      </c>
      <c r="P62" s="436">
        <v>43963</v>
      </c>
      <c r="Q62" s="7"/>
      <c r="R62" s="345" t="s">
        <v>604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61">
        <v>15</v>
      </c>
      <c r="B63" s="433">
        <v>43962</v>
      </c>
      <c r="C63" s="462"/>
      <c r="D63" s="394" t="s">
        <v>61</v>
      </c>
      <c r="E63" s="400" t="s">
        <v>602</v>
      </c>
      <c r="F63" s="400">
        <v>920</v>
      </c>
      <c r="G63" s="457">
        <v>890</v>
      </c>
      <c r="H63" s="457">
        <v>945</v>
      </c>
      <c r="I63" s="400" t="s">
        <v>3680</v>
      </c>
      <c r="J63" s="65" t="s">
        <v>745</v>
      </c>
      <c r="K63" s="65">
        <f>H63-F63</f>
        <v>25</v>
      </c>
      <c r="L63" s="395">
        <f t="shared" si="35"/>
        <v>2.717391304347826E-2</v>
      </c>
      <c r="M63" s="457"/>
      <c r="N63" s="65"/>
      <c r="O63" s="65" t="s">
        <v>601</v>
      </c>
      <c r="P63" s="436">
        <v>43964</v>
      </c>
      <c r="Q63" s="7"/>
      <c r="R63" s="345" t="s">
        <v>3188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58">
        <v>16</v>
      </c>
      <c r="B64" s="434">
        <v>43962</v>
      </c>
      <c r="C64" s="459"/>
      <c r="D64" s="391" t="s">
        <v>111</v>
      </c>
      <c r="E64" s="399" t="s">
        <v>602</v>
      </c>
      <c r="F64" s="399">
        <v>932.5</v>
      </c>
      <c r="G64" s="460">
        <v>898</v>
      </c>
      <c r="H64" s="460">
        <v>895</v>
      </c>
      <c r="I64" s="399" t="s">
        <v>3681</v>
      </c>
      <c r="J64" s="392" t="s">
        <v>3686</v>
      </c>
      <c r="K64" s="392">
        <f t="shared" ref="K64" si="36">H64-F64</f>
        <v>-37.5</v>
      </c>
      <c r="L64" s="393">
        <f t="shared" ref="L64:L65" si="37">K64/F64</f>
        <v>-4.0214477211796246E-2</v>
      </c>
      <c r="M64" s="435"/>
      <c r="N64" s="435"/>
      <c r="O64" s="392" t="s">
        <v>665</v>
      </c>
      <c r="P64" s="435">
        <v>43963</v>
      </c>
      <c r="Q64" s="7"/>
      <c r="R64" s="345" t="s">
        <v>3188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28" s="422" customFormat="1" ht="15" customHeight="1">
      <c r="A65" s="461">
        <v>17</v>
      </c>
      <c r="B65" s="433">
        <v>43962</v>
      </c>
      <c r="C65" s="462"/>
      <c r="D65" s="394" t="s">
        <v>117</v>
      </c>
      <c r="E65" s="400" t="s">
        <v>602</v>
      </c>
      <c r="F65" s="400">
        <v>2027.5</v>
      </c>
      <c r="G65" s="457">
        <v>1970</v>
      </c>
      <c r="H65" s="457">
        <v>2075</v>
      </c>
      <c r="I65" s="400" t="s">
        <v>3685</v>
      </c>
      <c r="J65" s="65" t="s">
        <v>732</v>
      </c>
      <c r="K65" s="65">
        <f>H65-F65</f>
        <v>47.5</v>
      </c>
      <c r="L65" s="395">
        <f t="shared" si="37"/>
        <v>2.3427866831072751E-2</v>
      </c>
      <c r="M65" s="457"/>
      <c r="N65" s="65"/>
      <c r="O65" s="65" t="s">
        <v>601</v>
      </c>
      <c r="P65" s="436">
        <v>43964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28" s="422" customFormat="1" ht="15" customHeight="1">
      <c r="A66" s="461">
        <v>18</v>
      </c>
      <c r="B66" s="433">
        <v>43963</v>
      </c>
      <c r="C66" s="462"/>
      <c r="D66" s="394" t="s">
        <v>254</v>
      </c>
      <c r="E66" s="400" t="s">
        <v>602</v>
      </c>
      <c r="F66" s="400">
        <v>520</v>
      </c>
      <c r="G66" s="457">
        <v>500</v>
      </c>
      <c r="H66" s="457">
        <v>531.5</v>
      </c>
      <c r="I66" s="400" t="s">
        <v>3690</v>
      </c>
      <c r="J66" s="65" t="s">
        <v>3691</v>
      </c>
      <c r="K66" s="65">
        <f>H66-F66</f>
        <v>11.5</v>
      </c>
      <c r="L66" s="395">
        <f t="shared" ref="L66:L68" si="38">K66/F66</f>
        <v>2.2115384615384617E-2</v>
      </c>
      <c r="M66" s="457"/>
      <c r="N66" s="65"/>
      <c r="O66" s="65" t="s">
        <v>601</v>
      </c>
      <c r="P66" s="469">
        <v>43963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28" s="422" customFormat="1" ht="15" customHeight="1">
      <c r="A67" s="461">
        <v>19</v>
      </c>
      <c r="B67" s="433">
        <v>43963</v>
      </c>
      <c r="C67" s="462"/>
      <c r="D67" s="394" t="s">
        <v>84</v>
      </c>
      <c r="E67" s="400" t="s">
        <v>602</v>
      </c>
      <c r="F67" s="400">
        <v>570</v>
      </c>
      <c r="G67" s="457">
        <v>548</v>
      </c>
      <c r="H67" s="457">
        <v>600</v>
      </c>
      <c r="I67" s="400" t="s">
        <v>3693</v>
      </c>
      <c r="J67" s="65" t="s">
        <v>3696</v>
      </c>
      <c r="K67" s="65">
        <f>H67-F67</f>
        <v>30</v>
      </c>
      <c r="L67" s="395">
        <f t="shared" si="38"/>
        <v>5.2631578947368418E-2</v>
      </c>
      <c r="M67" s="457"/>
      <c r="N67" s="65"/>
      <c r="O67" s="65" t="s">
        <v>601</v>
      </c>
      <c r="P67" s="436">
        <v>43964</v>
      </c>
      <c r="Q67" s="7"/>
      <c r="R67" s="345" t="s">
        <v>604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28" s="422" customFormat="1" ht="15" customHeight="1">
      <c r="A68" s="482">
        <v>20</v>
      </c>
      <c r="B68" s="483">
        <v>43964</v>
      </c>
      <c r="C68" s="484"/>
      <c r="D68" s="485" t="s">
        <v>84</v>
      </c>
      <c r="E68" s="486" t="s">
        <v>602</v>
      </c>
      <c r="F68" s="486">
        <v>572</v>
      </c>
      <c r="G68" s="487">
        <v>549</v>
      </c>
      <c r="H68" s="487">
        <v>573.5</v>
      </c>
      <c r="I68" s="486" t="s">
        <v>3693</v>
      </c>
      <c r="J68" s="488" t="s">
        <v>3721</v>
      </c>
      <c r="K68" s="488">
        <f>H68-F68</f>
        <v>1.5</v>
      </c>
      <c r="L68" s="489">
        <f t="shared" si="38"/>
        <v>2.6223776223776225E-3</v>
      </c>
      <c r="M68" s="487"/>
      <c r="N68" s="488"/>
      <c r="O68" s="488" t="s">
        <v>710</v>
      </c>
      <c r="P68" s="490">
        <v>43966</v>
      </c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28" s="422" customFormat="1" ht="15" customHeight="1">
      <c r="A69" s="458">
        <v>21</v>
      </c>
      <c r="B69" s="434">
        <v>43964</v>
      </c>
      <c r="C69" s="459"/>
      <c r="D69" s="391" t="s">
        <v>3710</v>
      </c>
      <c r="E69" s="399" t="s">
        <v>602</v>
      </c>
      <c r="F69" s="399">
        <v>519</v>
      </c>
      <c r="G69" s="460">
        <v>498</v>
      </c>
      <c r="H69" s="460">
        <v>497.5</v>
      </c>
      <c r="I69" s="399" t="s">
        <v>3690</v>
      </c>
      <c r="J69" s="392" t="s">
        <v>3715</v>
      </c>
      <c r="K69" s="392">
        <f t="shared" ref="K69" si="39">H69-F69</f>
        <v>-21.5</v>
      </c>
      <c r="L69" s="393">
        <f t="shared" ref="L69" si="40">K69/F69</f>
        <v>-4.1425818882466284E-2</v>
      </c>
      <c r="M69" s="435"/>
      <c r="N69" s="435"/>
      <c r="O69" s="392" t="s">
        <v>665</v>
      </c>
      <c r="P69" s="435">
        <v>43965</v>
      </c>
      <c r="Q69" s="7"/>
      <c r="R69" s="345" t="s">
        <v>3188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28" s="422" customFormat="1" ht="15" customHeight="1">
      <c r="A70" s="403">
        <v>22</v>
      </c>
      <c r="B70" s="427">
        <v>43964</v>
      </c>
      <c r="C70" s="379"/>
      <c r="D70" s="380" t="s">
        <v>117</v>
      </c>
      <c r="E70" s="426" t="s">
        <v>602</v>
      </c>
      <c r="F70" s="426" t="s">
        <v>3711</v>
      </c>
      <c r="G70" s="408">
        <v>1945</v>
      </c>
      <c r="H70" s="408"/>
      <c r="I70" s="426" t="s">
        <v>3712</v>
      </c>
      <c r="J70" s="407" t="s">
        <v>603</v>
      </c>
      <c r="K70" s="407"/>
      <c r="L70" s="383"/>
      <c r="M70" s="408"/>
      <c r="N70" s="407"/>
      <c r="O70" s="407"/>
      <c r="P70" s="385"/>
      <c r="Q70" s="7"/>
      <c r="R70" s="345" t="s">
        <v>604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28" s="422" customFormat="1" ht="15" customHeight="1">
      <c r="A71" s="458">
        <v>23</v>
      </c>
      <c r="B71" s="434">
        <v>43964</v>
      </c>
      <c r="C71" s="459"/>
      <c r="D71" s="391" t="s">
        <v>111</v>
      </c>
      <c r="E71" s="399" t="s">
        <v>602</v>
      </c>
      <c r="F71" s="399">
        <v>926</v>
      </c>
      <c r="G71" s="460">
        <v>895</v>
      </c>
      <c r="H71" s="460">
        <v>896</v>
      </c>
      <c r="I71" s="399" t="s">
        <v>3713</v>
      </c>
      <c r="J71" s="392" t="s">
        <v>3714</v>
      </c>
      <c r="K71" s="392">
        <f t="shared" ref="K71" si="41">H71-F71</f>
        <v>-30</v>
      </c>
      <c r="L71" s="393">
        <f t="shared" ref="L71" si="42">K71/F71</f>
        <v>-3.2397408207343416E-2</v>
      </c>
      <c r="M71" s="435"/>
      <c r="N71" s="435"/>
      <c r="O71" s="392" t="s">
        <v>665</v>
      </c>
      <c r="P71" s="435">
        <v>43965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28" s="422" customFormat="1" ht="15" customHeight="1">
      <c r="A72" s="458">
        <v>24</v>
      </c>
      <c r="B72" s="434">
        <v>43964</v>
      </c>
      <c r="C72" s="459"/>
      <c r="D72" s="391" t="s">
        <v>113</v>
      </c>
      <c r="E72" s="399" t="s">
        <v>602</v>
      </c>
      <c r="F72" s="399">
        <v>262.5</v>
      </c>
      <c r="G72" s="460">
        <v>253</v>
      </c>
      <c r="H72" s="460">
        <v>253</v>
      </c>
      <c r="I72" s="399" t="s">
        <v>663</v>
      </c>
      <c r="J72" s="392" t="s">
        <v>3718</v>
      </c>
      <c r="K72" s="392">
        <f t="shared" ref="K72" si="43">H72-F72</f>
        <v>-9.5</v>
      </c>
      <c r="L72" s="393">
        <f t="shared" ref="L72:L75" si="44">K72/F72</f>
        <v>-3.619047619047619E-2</v>
      </c>
      <c r="M72" s="435"/>
      <c r="N72" s="435"/>
      <c r="O72" s="392" t="s">
        <v>665</v>
      </c>
      <c r="P72" s="435">
        <v>43965</v>
      </c>
      <c r="Q72" s="7"/>
      <c r="R72" s="345" t="s">
        <v>3188</v>
      </c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28" s="422" customFormat="1" ht="15" customHeight="1">
      <c r="A73" s="461">
        <v>25</v>
      </c>
      <c r="B73" s="433">
        <v>43969</v>
      </c>
      <c r="C73" s="462"/>
      <c r="D73" s="394" t="s">
        <v>46</v>
      </c>
      <c r="E73" s="400" t="s">
        <v>3644</v>
      </c>
      <c r="F73" s="400">
        <v>576.5</v>
      </c>
      <c r="G73" s="457">
        <v>595</v>
      </c>
      <c r="H73" s="457">
        <v>563</v>
      </c>
      <c r="I73" s="400" t="s">
        <v>3729</v>
      </c>
      <c r="J73" s="65" t="s">
        <v>3778</v>
      </c>
      <c r="K73" s="65">
        <f>F73-H73</f>
        <v>13.5</v>
      </c>
      <c r="L73" s="395">
        <f t="shared" si="44"/>
        <v>2.3417172593235037E-2</v>
      </c>
      <c r="M73" s="457"/>
      <c r="N73" s="65"/>
      <c r="O73" s="65" t="s">
        <v>601</v>
      </c>
      <c r="P73" s="469">
        <v>43969</v>
      </c>
      <c r="Q73" s="7"/>
      <c r="R73" s="345" t="s">
        <v>604</v>
      </c>
      <c r="S73" s="446"/>
      <c r="T73" s="446"/>
      <c r="U73" s="446"/>
      <c r="V73" s="446"/>
      <c r="W73" s="446"/>
      <c r="X73" s="446"/>
      <c r="Y73" s="446"/>
      <c r="Z73" s="446"/>
      <c r="AA73" s="446"/>
    </row>
    <row r="74" spans="1:28" s="422" customFormat="1" ht="15" customHeight="1">
      <c r="A74" s="458">
        <v>26</v>
      </c>
      <c r="B74" s="434">
        <v>43971</v>
      </c>
      <c r="C74" s="459"/>
      <c r="D74" s="391" t="s">
        <v>46</v>
      </c>
      <c r="E74" s="399" t="s">
        <v>3644</v>
      </c>
      <c r="F74" s="399">
        <v>570</v>
      </c>
      <c r="G74" s="460">
        <v>586</v>
      </c>
      <c r="H74" s="460">
        <v>589.5</v>
      </c>
      <c r="I74" s="399" t="s">
        <v>3729</v>
      </c>
      <c r="J74" s="392" t="s">
        <v>3637</v>
      </c>
      <c r="K74" s="392">
        <f>F74-H74</f>
        <v>-19.5</v>
      </c>
      <c r="L74" s="393">
        <f t="shared" si="44"/>
        <v>-3.4210526315789476E-2</v>
      </c>
      <c r="M74" s="460"/>
      <c r="N74" s="392"/>
      <c r="O74" s="392" t="s">
        <v>665</v>
      </c>
      <c r="P74" s="435">
        <v>43972</v>
      </c>
      <c r="Q74" s="7"/>
      <c r="R74" s="345" t="s">
        <v>604</v>
      </c>
      <c r="S74" s="446"/>
      <c r="T74" s="446"/>
      <c r="U74" s="446"/>
      <c r="V74" s="446"/>
      <c r="W74" s="446"/>
      <c r="X74" s="446"/>
      <c r="Y74" s="446"/>
      <c r="Z74" s="446"/>
      <c r="AA74" s="446"/>
    </row>
    <row r="75" spans="1:28" s="422" customFormat="1" ht="15" customHeight="1">
      <c r="A75" s="461">
        <v>27</v>
      </c>
      <c r="B75" s="433">
        <v>43972</v>
      </c>
      <c r="C75" s="462"/>
      <c r="D75" s="394" t="s">
        <v>179</v>
      </c>
      <c r="E75" s="400" t="s">
        <v>602</v>
      </c>
      <c r="F75" s="400">
        <v>461</v>
      </c>
      <c r="G75" s="457">
        <v>447</v>
      </c>
      <c r="H75" s="457">
        <v>469</v>
      </c>
      <c r="I75" s="400" t="s">
        <v>3756</v>
      </c>
      <c r="J75" s="65" t="s">
        <v>3656</v>
      </c>
      <c r="K75" s="65">
        <f>H75-F75</f>
        <v>8</v>
      </c>
      <c r="L75" s="395">
        <f t="shared" si="44"/>
        <v>1.735357917570499E-2</v>
      </c>
      <c r="M75" s="457"/>
      <c r="N75" s="65"/>
      <c r="O75" s="65" t="s">
        <v>601</v>
      </c>
      <c r="P75" s="469">
        <v>43972</v>
      </c>
      <c r="Q75" s="7"/>
      <c r="R75" s="345" t="s">
        <v>3188</v>
      </c>
      <c r="S75" s="446"/>
      <c r="T75" s="446"/>
      <c r="U75" s="446"/>
      <c r="V75" s="446"/>
      <c r="W75" s="446"/>
      <c r="X75" s="446"/>
      <c r="Y75" s="446"/>
      <c r="Z75" s="446"/>
      <c r="AA75" s="446"/>
    </row>
    <row r="76" spans="1:28" s="422" customFormat="1" ht="15" customHeight="1">
      <c r="A76" s="403">
        <v>28</v>
      </c>
      <c r="B76" s="427">
        <v>43972</v>
      </c>
      <c r="C76" s="379"/>
      <c r="D76" s="380" t="s">
        <v>251</v>
      </c>
      <c r="E76" s="426" t="s">
        <v>602</v>
      </c>
      <c r="F76" s="426" t="s">
        <v>3757</v>
      </c>
      <c r="G76" s="408">
        <v>182</v>
      </c>
      <c r="H76" s="408"/>
      <c r="I76" s="426" t="s">
        <v>3758</v>
      </c>
      <c r="J76" s="407" t="s">
        <v>603</v>
      </c>
      <c r="K76" s="407"/>
      <c r="L76" s="383"/>
      <c r="M76" s="404"/>
      <c r="N76" s="404"/>
      <c r="O76" s="407"/>
      <c r="P76" s="404"/>
      <c r="Q76" s="7"/>
      <c r="R76" s="345" t="s">
        <v>3188</v>
      </c>
      <c r="S76" s="446"/>
      <c r="T76" s="446"/>
      <c r="U76" s="446"/>
      <c r="V76" s="446"/>
      <c r="W76" s="446"/>
      <c r="X76" s="446"/>
      <c r="Y76" s="446"/>
      <c r="Z76" s="446"/>
      <c r="AA76" s="446"/>
    </row>
    <row r="77" spans="1:28" s="422" customFormat="1" ht="15" customHeight="1">
      <c r="A77" s="403"/>
      <c r="B77" s="427"/>
      <c r="C77" s="379"/>
      <c r="D77" s="380"/>
      <c r="E77" s="426"/>
      <c r="F77" s="426"/>
      <c r="G77" s="408"/>
      <c r="H77" s="408"/>
      <c r="I77" s="426"/>
      <c r="J77" s="407"/>
      <c r="K77" s="407"/>
      <c r="L77" s="383"/>
      <c r="M77" s="404"/>
      <c r="N77" s="404"/>
      <c r="O77" s="407"/>
      <c r="P77" s="404"/>
      <c r="Q77" s="7"/>
      <c r="R77" s="345"/>
      <c r="S77" s="446"/>
      <c r="T77" s="446"/>
      <c r="U77" s="446"/>
      <c r="V77" s="446"/>
      <c r="W77" s="446"/>
      <c r="X77" s="446"/>
      <c r="Y77" s="446"/>
      <c r="Z77" s="446"/>
      <c r="AA77" s="446"/>
    </row>
    <row r="78" spans="1:28" s="422" customFormat="1" ht="15" customHeight="1">
      <c r="A78" s="403"/>
      <c r="B78" s="427"/>
      <c r="C78" s="379"/>
      <c r="D78" s="380"/>
      <c r="E78" s="426"/>
      <c r="F78" s="426"/>
      <c r="G78" s="408"/>
      <c r="H78" s="408"/>
      <c r="I78" s="426"/>
      <c r="J78" s="407"/>
      <c r="K78" s="407"/>
      <c r="L78" s="383"/>
      <c r="M78" s="404"/>
      <c r="N78" s="404"/>
      <c r="O78" s="407"/>
      <c r="P78" s="404"/>
      <c r="Q78" s="7"/>
      <c r="R78" s="345"/>
      <c r="S78" s="446"/>
      <c r="T78" s="446"/>
      <c r="U78" s="446"/>
      <c r="V78" s="446"/>
      <c r="W78" s="446"/>
      <c r="X78" s="446"/>
      <c r="Y78" s="446"/>
      <c r="Z78" s="446"/>
      <c r="AA78" s="446"/>
    </row>
    <row r="79" spans="1:28" ht="15" customHeight="1">
      <c r="A79" s="403"/>
      <c r="B79" s="427"/>
      <c r="C79" s="379"/>
      <c r="D79" s="437"/>
      <c r="E79" s="381"/>
      <c r="F79" s="381"/>
      <c r="G79" s="382"/>
      <c r="H79" s="382"/>
      <c r="I79" s="381"/>
      <c r="J79" s="378"/>
      <c r="K79" s="378"/>
      <c r="L79" s="383"/>
      <c r="M79" s="382"/>
      <c r="N79" s="384"/>
      <c r="O79" s="384"/>
      <c r="P79" s="385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28" ht="44.25" customHeight="1">
      <c r="A80" s="23" t="s">
        <v>605</v>
      </c>
      <c r="B80" s="39"/>
      <c r="C80" s="39"/>
      <c r="D80" s="40"/>
      <c r="E80" s="36"/>
      <c r="F80" s="36"/>
      <c r="G80" s="35"/>
      <c r="H80" s="35"/>
      <c r="I80" s="36"/>
      <c r="J80" s="17"/>
      <c r="K80" s="80"/>
      <c r="L80" s="81"/>
      <c r="M80" s="80"/>
      <c r="N80" s="82"/>
      <c r="O80" s="80"/>
      <c r="P80" s="82"/>
      <c r="Q80" s="16"/>
      <c r="R80" s="12"/>
      <c r="S80" s="16"/>
      <c r="T80" s="16"/>
      <c r="U80" s="16"/>
      <c r="V80" s="16"/>
      <c r="W80" s="16"/>
      <c r="X80" s="16"/>
      <c r="Y80" s="16"/>
      <c r="Z80" s="5"/>
      <c r="AA80" s="5"/>
      <c r="AB80" s="5"/>
    </row>
    <row r="81" spans="1:34" s="6" customFormat="1">
      <c r="A81" s="29" t="s">
        <v>606</v>
      </c>
      <c r="B81" s="23"/>
      <c r="C81" s="23"/>
      <c r="D81" s="23"/>
      <c r="E81" s="5"/>
      <c r="F81" s="30" t="s">
        <v>607</v>
      </c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609</v>
      </c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2"/>
      <c r="K83" s="69"/>
      <c r="L83" s="70"/>
      <c r="M83" s="17"/>
      <c r="N83" s="73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616</v>
      </c>
      <c r="B84" s="43"/>
      <c r="C84" s="43"/>
      <c r="D84" s="43"/>
      <c r="E84" s="32"/>
      <c r="F84" s="17"/>
      <c r="G84" s="12"/>
      <c r="H84" s="17"/>
      <c r="I84" s="12"/>
      <c r="J84" s="89"/>
      <c r="K84" s="12"/>
      <c r="L84" s="12"/>
      <c r="M84" s="12"/>
      <c r="N84" s="12"/>
      <c r="O84" s="90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576</v>
      </c>
      <c r="C85" s="21"/>
      <c r="D85" s="22" t="s">
        <v>589</v>
      </c>
      <c r="E85" s="21" t="s">
        <v>590</v>
      </c>
      <c r="F85" s="21" t="s">
        <v>591</v>
      </c>
      <c r="G85" s="21" t="s">
        <v>611</v>
      </c>
      <c r="H85" s="21" t="s">
        <v>593</v>
      </c>
      <c r="I85" s="21" t="s">
        <v>594</v>
      </c>
      <c r="J85" s="20" t="s">
        <v>595</v>
      </c>
      <c r="K85" s="78" t="s">
        <v>617</v>
      </c>
      <c r="L85" s="78" t="s">
        <v>613</v>
      </c>
      <c r="M85" s="21" t="s">
        <v>614</v>
      </c>
      <c r="N85" s="20" t="s">
        <v>598</v>
      </c>
      <c r="O85" s="91" t="s">
        <v>599</v>
      </c>
      <c r="P85" s="5"/>
      <c r="Q85" s="4"/>
      <c r="R85" s="17"/>
      <c r="S85" s="6"/>
      <c r="Y85" s="6"/>
      <c r="Z85" s="6"/>
    </row>
    <row r="86" spans="1:34" s="9" customFormat="1" ht="14.25">
      <c r="A86" s="529"/>
      <c r="B86" s="530"/>
      <c r="C86" s="463"/>
      <c r="D86" s="406"/>
      <c r="E86" s="464"/>
      <c r="F86" s="465"/>
      <c r="G86" s="464"/>
      <c r="H86" s="464"/>
      <c r="I86" s="464"/>
      <c r="J86" s="530"/>
      <c r="K86" s="466"/>
      <c r="L86" s="525"/>
      <c r="M86" s="525"/>
      <c r="N86" s="525"/>
      <c r="O86" s="527"/>
      <c r="P86" s="409"/>
      <c r="Q86" s="409"/>
      <c r="R86" s="345"/>
      <c r="S86" s="40"/>
      <c r="Y86" s="6"/>
      <c r="Z86" s="6"/>
    </row>
    <row r="87" spans="1:34" s="9" customFormat="1" ht="14.25">
      <c r="A87" s="529"/>
      <c r="B87" s="530"/>
      <c r="C87" s="463"/>
      <c r="D87" s="406"/>
      <c r="E87" s="464"/>
      <c r="F87" s="467"/>
      <c r="G87" s="464"/>
      <c r="H87" s="464"/>
      <c r="I87" s="464"/>
      <c r="J87" s="530"/>
      <c r="K87" s="466"/>
      <c r="L87" s="526"/>
      <c r="M87" s="526"/>
      <c r="N87" s="526"/>
      <c r="O87" s="528"/>
      <c r="P87" s="409"/>
      <c r="Q87" s="409"/>
      <c r="R87" s="345"/>
      <c r="S87" s="40"/>
      <c r="Y87" s="6"/>
      <c r="Z87" s="6"/>
    </row>
    <row r="88" spans="1:34" s="9" customFormat="1" ht="14.25">
      <c r="A88" s="529"/>
      <c r="B88" s="530"/>
      <c r="C88" s="463"/>
      <c r="D88" s="406"/>
      <c r="E88" s="464"/>
      <c r="F88" s="465"/>
      <c r="G88" s="464"/>
      <c r="H88" s="464"/>
      <c r="I88" s="464"/>
      <c r="J88" s="530"/>
      <c r="K88" s="466"/>
      <c r="L88" s="525"/>
      <c r="M88" s="525"/>
      <c r="N88" s="525"/>
      <c r="O88" s="527"/>
      <c r="P88" s="409"/>
      <c r="Q88" s="409"/>
      <c r="R88" s="345"/>
      <c r="S88" s="40"/>
      <c r="Y88" s="6"/>
      <c r="Z88" s="6"/>
    </row>
    <row r="89" spans="1:34" s="9" customFormat="1" ht="14.25">
      <c r="A89" s="529"/>
      <c r="B89" s="530"/>
      <c r="C89" s="463"/>
      <c r="D89" s="406"/>
      <c r="E89" s="464"/>
      <c r="F89" s="467"/>
      <c r="G89" s="464"/>
      <c r="H89" s="464"/>
      <c r="I89" s="464"/>
      <c r="J89" s="530"/>
      <c r="K89" s="466"/>
      <c r="L89" s="526"/>
      <c r="M89" s="526"/>
      <c r="N89" s="526"/>
      <c r="O89" s="528"/>
      <c r="P89" s="4"/>
      <c r="Q89" s="4"/>
      <c r="R89" s="445"/>
      <c r="S89" s="6"/>
      <c r="Y89" s="6"/>
      <c r="Z89" s="6"/>
    </row>
    <row r="90" spans="1:34" s="9" customFormat="1" ht="14.25">
      <c r="A90" s="529"/>
      <c r="B90" s="530"/>
      <c r="C90" s="463"/>
      <c r="D90" s="406"/>
      <c r="E90" s="464"/>
      <c r="F90" s="465"/>
      <c r="G90" s="464"/>
      <c r="H90" s="464"/>
      <c r="I90" s="464"/>
      <c r="J90" s="530"/>
      <c r="K90" s="466"/>
      <c r="L90" s="525"/>
      <c r="M90" s="525"/>
      <c r="N90" s="525"/>
      <c r="O90" s="527"/>
      <c r="P90" s="4"/>
      <c r="Q90" s="4"/>
      <c r="R90" s="445"/>
      <c r="S90" s="6"/>
      <c r="Y90" s="6"/>
      <c r="Z90" s="6"/>
    </row>
    <row r="91" spans="1:34" s="9" customFormat="1" ht="14.25">
      <c r="A91" s="529"/>
      <c r="B91" s="530"/>
      <c r="C91" s="463"/>
      <c r="D91" s="406"/>
      <c r="E91" s="464"/>
      <c r="F91" s="467"/>
      <c r="G91" s="464"/>
      <c r="H91" s="464"/>
      <c r="I91" s="464"/>
      <c r="J91" s="530"/>
      <c r="K91" s="466"/>
      <c r="L91" s="526"/>
      <c r="M91" s="526"/>
      <c r="N91" s="526"/>
      <c r="O91" s="528"/>
      <c r="P91" s="4"/>
      <c r="Q91" s="4"/>
      <c r="R91" s="445"/>
      <c r="S91" s="6"/>
      <c r="Y91" s="6"/>
      <c r="Z91" s="6"/>
    </row>
    <row r="92" spans="1:34" s="9" customFormat="1" ht="14.25">
      <c r="A92" s="438"/>
      <c r="B92" s="439"/>
      <c r="C92" s="439"/>
      <c r="D92" s="440"/>
      <c r="E92" s="438"/>
      <c r="F92" s="441"/>
      <c r="G92" s="438"/>
      <c r="H92" s="438"/>
      <c r="I92" s="438"/>
      <c r="J92" s="442"/>
      <c r="K92" s="442"/>
      <c r="L92" s="443"/>
      <c r="M92" s="442"/>
      <c r="N92" s="442"/>
      <c r="O92" s="444"/>
      <c r="P92" s="4"/>
      <c r="Q92" s="4"/>
      <c r="R92" s="94"/>
      <c r="S92" s="6"/>
      <c r="Y92" s="6"/>
      <c r="Z92" s="6"/>
    </row>
    <row r="93" spans="1:34" s="9" customFormat="1" ht="15">
      <c r="A93" s="386"/>
      <c r="B93" s="387"/>
      <c r="C93" s="387"/>
      <c r="D93" s="388"/>
      <c r="E93" s="386"/>
      <c r="F93" s="401"/>
      <c r="G93" s="386"/>
      <c r="H93" s="386"/>
      <c r="I93" s="386"/>
      <c r="J93" s="387"/>
      <c r="K93" s="80"/>
      <c r="L93" s="386"/>
      <c r="M93" s="386"/>
      <c r="N93" s="386"/>
      <c r="O93" s="402"/>
      <c r="P93" s="4"/>
      <c r="Q93" s="4"/>
      <c r="R93" s="94"/>
      <c r="S93" s="6"/>
      <c r="Y93" s="6"/>
      <c r="Z93" s="6"/>
    </row>
    <row r="94" spans="1:34" s="6" customFormat="1">
      <c r="A94" s="44"/>
      <c r="B94" s="45"/>
      <c r="C94" s="46"/>
      <c r="D94" s="47"/>
      <c r="E94" s="48"/>
      <c r="F94" s="49"/>
      <c r="G94" s="49"/>
      <c r="H94" s="49"/>
      <c r="I94" s="49"/>
      <c r="J94" s="17"/>
      <c r="K94" s="92"/>
      <c r="L94" s="92"/>
      <c r="M94" s="17"/>
      <c r="N94" s="16"/>
      <c r="O94" s="93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0" t="s">
        <v>618</v>
      </c>
      <c r="B95" s="50"/>
      <c r="C95" s="50"/>
      <c r="D95" s="50"/>
      <c r="E95" s="51"/>
      <c r="F95" s="49"/>
      <c r="G95" s="49"/>
      <c r="H95" s="49"/>
      <c r="I95" s="49"/>
      <c r="J95" s="53"/>
      <c r="K95" s="12"/>
      <c r="L95" s="12"/>
      <c r="M95" s="12"/>
      <c r="N95" s="11"/>
      <c r="O95" s="53"/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38.25">
      <c r="A96" s="21" t="s">
        <v>16</v>
      </c>
      <c r="B96" s="21" t="s">
        <v>576</v>
      </c>
      <c r="C96" s="21"/>
      <c r="D96" s="22" t="s">
        <v>589</v>
      </c>
      <c r="E96" s="21" t="s">
        <v>590</v>
      </c>
      <c r="F96" s="21" t="s">
        <v>591</v>
      </c>
      <c r="G96" s="52" t="s">
        <v>611</v>
      </c>
      <c r="H96" s="21" t="s">
        <v>593</v>
      </c>
      <c r="I96" s="21" t="s">
        <v>594</v>
      </c>
      <c r="J96" s="20" t="s">
        <v>595</v>
      </c>
      <c r="K96" s="20" t="s">
        <v>619</v>
      </c>
      <c r="L96" s="78" t="s">
        <v>613</v>
      </c>
      <c r="M96" s="21" t="s">
        <v>614</v>
      </c>
      <c r="N96" s="21" t="s">
        <v>598</v>
      </c>
      <c r="O96" s="22" t="s">
        <v>599</v>
      </c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40" customFormat="1" ht="14.25">
      <c r="A97" s="473">
        <v>1</v>
      </c>
      <c r="B97" s="474">
        <v>43951</v>
      </c>
      <c r="C97" s="474"/>
      <c r="D97" s="475" t="s">
        <v>3635</v>
      </c>
      <c r="E97" s="476" t="s">
        <v>602</v>
      </c>
      <c r="F97" s="476">
        <v>6.75</v>
      </c>
      <c r="G97" s="477">
        <v>4.9000000000000004</v>
      </c>
      <c r="H97" s="477">
        <v>4.9000000000000004</v>
      </c>
      <c r="I97" s="476" t="s">
        <v>3636</v>
      </c>
      <c r="J97" s="478" t="s">
        <v>3639</v>
      </c>
      <c r="K97" s="478">
        <f t="shared" ref="K97:K98" si="45">L97*M97</f>
        <v>-5549.9999999999991</v>
      </c>
      <c r="L97" s="478">
        <f t="shared" ref="L97:L98" si="46">H97-F97</f>
        <v>-1.8499999999999996</v>
      </c>
      <c r="M97" s="478">
        <v>3000</v>
      </c>
      <c r="N97" s="478" t="s">
        <v>665</v>
      </c>
      <c r="O97" s="479">
        <v>43955</v>
      </c>
      <c r="P97" s="409"/>
      <c r="Q97" s="409"/>
      <c r="R97" s="345" t="s">
        <v>604</v>
      </c>
      <c r="Z97" s="422"/>
      <c r="AA97" s="422"/>
      <c r="AB97" s="422"/>
      <c r="AC97" s="422"/>
      <c r="AD97" s="422"/>
      <c r="AE97" s="422"/>
      <c r="AF97" s="422"/>
      <c r="AG97" s="422"/>
      <c r="AH97" s="422"/>
    </row>
    <row r="98" spans="1:34" s="40" customFormat="1" ht="14.25">
      <c r="A98" s="494">
        <v>2</v>
      </c>
      <c r="B98" s="462">
        <v>43959</v>
      </c>
      <c r="C98" s="462"/>
      <c r="D98" s="394" t="s">
        <v>3673</v>
      </c>
      <c r="E98" s="400" t="s">
        <v>602</v>
      </c>
      <c r="F98" s="400">
        <v>32</v>
      </c>
      <c r="G98" s="457">
        <v>18</v>
      </c>
      <c r="H98" s="457">
        <v>39</v>
      </c>
      <c r="I98" s="400" t="s">
        <v>3674</v>
      </c>
      <c r="J98" s="495" t="s">
        <v>3611</v>
      </c>
      <c r="K98" s="495">
        <f t="shared" si="45"/>
        <v>2800</v>
      </c>
      <c r="L98" s="495">
        <f t="shared" si="46"/>
        <v>7</v>
      </c>
      <c r="M98" s="495">
        <v>400</v>
      </c>
      <c r="N98" s="495" t="s">
        <v>601</v>
      </c>
      <c r="O98" s="496">
        <v>43964</v>
      </c>
      <c r="P98" s="409"/>
      <c r="Q98" s="409"/>
      <c r="R98" s="345" t="s">
        <v>604</v>
      </c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34" s="40" customFormat="1" ht="14.25">
      <c r="A99" s="473">
        <v>3</v>
      </c>
      <c r="B99" s="474">
        <v>43959</v>
      </c>
      <c r="C99" s="474"/>
      <c r="D99" s="475" t="s">
        <v>3675</v>
      </c>
      <c r="E99" s="476" t="s">
        <v>602</v>
      </c>
      <c r="F99" s="476">
        <v>4.5</v>
      </c>
      <c r="G99" s="477">
        <v>2</v>
      </c>
      <c r="H99" s="477">
        <v>2.9</v>
      </c>
      <c r="I99" s="476" t="s">
        <v>3677</v>
      </c>
      <c r="J99" s="478" t="s">
        <v>3684</v>
      </c>
      <c r="K99" s="478">
        <f t="shared" ref="K99:K100" si="47">L99*M99</f>
        <v>-5280</v>
      </c>
      <c r="L99" s="478">
        <f t="shared" ref="L99:L100" si="48">H99-F99</f>
        <v>-1.6</v>
      </c>
      <c r="M99" s="478">
        <v>3300</v>
      </c>
      <c r="N99" s="478" t="s">
        <v>665</v>
      </c>
      <c r="O99" s="479">
        <v>43962</v>
      </c>
      <c r="P99" s="409"/>
      <c r="Q99" s="409"/>
      <c r="R99" s="345" t="s">
        <v>3188</v>
      </c>
      <c r="Z99" s="422"/>
      <c r="AA99" s="422"/>
      <c r="AB99" s="422"/>
      <c r="AC99" s="422"/>
      <c r="AD99" s="422"/>
      <c r="AE99" s="422"/>
      <c r="AF99" s="422"/>
      <c r="AG99" s="422"/>
      <c r="AH99" s="422"/>
    </row>
    <row r="100" spans="1:34" s="40" customFormat="1" ht="14.25">
      <c r="A100" s="494">
        <v>4</v>
      </c>
      <c r="B100" s="462">
        <v>43962</v>
      </c>
      <c r="C100" s="462"/>
      <c r="D100" s="394" t="s">
        <v>3682</v>
      </c>
      <c r="E100" s="400" t="s">
        <v>602</v>
      </c>
      <c r="F100" s="400">
        <v>13</v>
      </c>
      <c r="G100" s="457">
        <v>4.8</v>
      </c>
      <c r="H100" s="457">
        <v>18.5</v>
      </c>
      <c r="I100" s="400" t="s">
        <v>3683</v>
      </c>
      <c r="J100" s="495" t="s">
        <v>3700</v>
      </c>
      <c r="K100" s="495">
        <f t="shared" si="47"/>
        <v>2750</v>
      </c>
      <c r="L100" s="495">
        <f t="shared" si="48"/>
        <v>5.5</v>
      </c>
      <c r="M100" s="495">
        <v>500</v>
      </c>
      <c r="N100" s="495" t="s">
        <v>601</v>
      </c>
      <c r="O100" s="496">
        <v>43964</v>
      </c>
      <c r="P100" s="409"/>
      <c r="Q100" s="409"/>
      <c r="R100" s="345" t="s">
        <v>604</v>
      </c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s="40" customFormat="1" ht="14.25">
      <c r="A101" s="494">
        <v>5</v>
      </c>
      <c r="B101" s="462">
        <v>43964</v>
      </c>
      <c r="C101" s="462"/>
      <c r="D101" s="394" t="s">
        <v>3701</v>
      </c>
      <c r="E101" s="400" t="s">
        <v>602</v>
      </c>
      <c r="F101" s="400">
        <v>45</v>
      </c>
      <c r="G101" s="457">
        <v>24</v>
      </c>
      <c r="H101" s="457">
        <v>56.5</v>
      </c>
      <c r="I101" s="400" t="s">
        <v>3702</v>
      </c>
      <c r="J101" s="495" t="s">
        <v>3691</v>
      </c>
      <c r="K101" s="495">
        <f t="shared" ref="K101" si="49">L101*M101</f>
        <v>2300</v>
      </c>
      <c r="L101" s="495">
        <f t="shared" ref="L101" si="50">H101-F101</f>
        <v>11.5</v>
      </c>
      <c r="M101" s="495">
        <v>200</v>
      </c>
      <c r="N101" s="495" t="s">
        <v>601</v>
      </c>
      <c r="O101" s="497">
        <v>43964</v>
      </c>
      <c r="P101" s="409"/>
      <c r="Q101" s="409"/>
      <c r="R101" s="345" t="s">
        <v>604</v>
      </c>
      <c r="Z101" s="422"/>
      <c r="AA101" s="422"/>
      <c r="AB101" s="422"/>
      <c r="AC101" s="422"/>
      <c r="AD101" s="422"/>
      <c r="AE101" s="422"/>
      <c r="AF101" s="422"/>
      <c r="AG101" s="422"/>
      <c r="AH101" s="422"/>
    </row>
    <row r="102" spans="1:34" s="40" customFormat="1" ht="14.25">
      <c r="A102" s="494">
        <v>6</v>
      </c>
      <c r="B102" s="462">
        <v>43964</v>
      </c>
      <c r="C102" s="462"/>
      <c r="D102" s="394" t="s">
        <v>3703</v>
      </c>
      <c r="E102" s="400" t="s">
        <v>602</v>
      </c>
      <c r="F102" s="400">
        <v>37</v>
      </c>
      <c r="G102" s="457">
        <v>18</v>
      </c>
      <c r="H102" s="457">
        <v>46</v>
      </c>
      <c r="I102" s="400" t="s">
        <v>3704</v>
      </c>
      <c r="J102" s="495" t="s">
        <v>3407</v>
      </c>
      <c r="K102" s="495">
        <f t="shared" ref="K102:K103" si="51">L102*M102</f>
        <v>2250</v>
      </c>
      <c r="L102" s="495">
        <f t="shared" ref="L102:L103" si="52">H102-F102</f>
        <v>9</v>
      </c>
      <c r="M102" s="495">
        <v>250</v>
      </c>
      <c r="N102" s="495" t="s">
        <v>601</v>
      </c>
      <c r="O102" s="497">
        <v>43964</v>
      </c>
      <c r="P102" s="409"/>
      <c r="Q102" s="409"/>
      <c r="R102" s="345" t="s">
        <v>3188</v>
      </c>
      <c r="Z102" s="422"/>
      <c r="AA102" s="422"/>
      <c r="AB102" s="422"/>
      <c r="AC102" s="422"/>
      <c r="AD102" s="422"/>
      <c r="AE102" s="422"/>
      <c r="AF102" s="422"/>
      <c r="AG102" s="422"/>
      <c r="AH102" s="422"/>
    </row>
    <row r="103" spans="1:34" s="40" customFormat="1" ht="14.25">
      <c r="A103" s="494">
        <v>7</v>
      </c>
      <c r="B103" s="462">
        <v>43964</v>
      </c>
      <c r="C103" s="462"/>
      <c r="D103" s="394" t="s">
        <v>3705</v>
      </c>
      <c r="E103" s="400" t="s">
        <v>602</v>
      </c>
      <c r="F103" s="400">
        <v>41</v>
      </c>
      <c r="G103" s="457">
        <v>18</v>
      </c>
      <c r="H103" s="457">
        <v>53</v>
      </c>
      <c r="I103" s="400" t="s">
        <v>3702</v>
      </c>
      <c r="J103" s="495" t="s">
        <v>3719</v>
      </c>
      <c r="K103" s="495">
        <f t="shared" si="51"/>
        <v>2400</v>
      </c>
      <c r="L103" s="495">
        <f t="shared" si="52"/>
        <v>12</v>
      </c>
      <c r="M103" s="495">
        <v>200</v>
      </c>
      <c r="N103" s="495" t="s">
        <v>601</v>
      </c>
      <c r="O103" s="496">
        <v>43965</v>
      </c>
      <c r="P103" s="409"/>
      <c r="Q103" s="409"/>
      <c r="R103" s="345" t="s">
        <v>604</v>
      </c>
      <c r="Z103" s="422"/>
      <c r="AA103" s="422"/>
      <c r="AB103" s="422"/>
      <c r="AC103" s="422"/>
      <c r="AD103" s="422"/>
      <c r="AE103" s="422"/>
      <c r="AF103" s="422"/>
      <c r="AG103" s="422"/>
      <c r="AH103" s="422"/>
    </row>
    <row r="104" spans="1:34" s="40" customFormat="1" ht="14.25">
      <c r="A104" s="494">
        <v>8</v>
      </c>
      <c r="B104" s="462">
        <v>43964</v>
      </c>
      <c r="C104" s="462"/>
      <c r="D104" s="394" t="s">
        <v>3703</v>
      </c>
      <c r="E104" s="400" t="s">
        <v>602</v>
      </c>
      <c r="F104" s="400">
        <v>34.5</v>
      </c>
      <c r="G104" s="457">
        <v>14</v>
      </c>
      <c r="H104" s="457">
        <v>44</v>
      </c>
      <c r="I104" s="400" t="s">
        <v>3706</v>
      </c>
      <c r="J104" s="495" t="s">
        <v>3707</v>
      </c>
      <c r="K104" s="495">
        <f t="shared" ref="K104:K106" si="53">L104*M104</f>
        <v>2375</v>
      </c>
      <c r="L104" s="495">
        <f t="shared" ref="L104:L106" si="54">H104-F104</f>
        <v>9.5</v>
      </c>
      <c r="M104" s="495">
        <v>250</v>
      </c>
      <c r="N104" s="495" t="s">
        <v>601</v>
      </c>
      <c r="O104" s="497">
        <v>43964</v>
      </c>
      <c r="P104" s="409"/>
      <c r="Q104" s="409"/>
      <c r="R104" s="345" t="s">
        <v>3188</v>
      </c>
      <c r="Z104" s="422"/>
      <c r="AA104" s="422"/>
      <c r="AB104" s="422"/>
      <c r="AC104" s="422"/>
      <c r="AD104" s="422"/>
      <c r="AE104" s="422"/>
      <c r="AF104" s="422"/>
      <c r="AG104" s="422"/>
      <c r="AH104" s="422"/>
    </row>
    <row r="105" spans="1:34" s="40" customFormat="1" ht="14.25">
      <c r="A105" s="494">
        <v>9</v>
      </c>
      <c r="B105" s="462">
        <v>43964</v>
      </c>
      <c r="C105" s="462"/>
      <c r="D105" s="394" t="s">
        <v>3708</v>
      </c>
      <c r="E105" s="400" t="s">
        <v>602</v>
      </c>
      <c r="F105" s="400">
        <v>29</v>
      </c>
      <c r="G105" s="457">
        <v>15</v>
      </c>
      <c r="H105" s="457">
        <v>37.5</v>
      </c>
      <c r="I105" s="400" t="s">
        <v>3709</v>
      </c>
      <c r="J105" s="495" t="s">
        <v>3646</v>
      </c>
      <c r="K105" s="495">
        <f t="shared" si="53"/>
        <v>3187.5</v>
      </c>
      <c r="L105" s="495">
        <f t="shared" si="54"/>
        <v>8.5</v>
      </c>
      <c r="M105" s="495">
        <v>375</v>
      </c>
      <c r="N105" s="495" t="s">
        <v>601</v>
      </c>
      <c r="O105" s="496">
        <v>43966</v>
      </c>
      <c r="P105" s="409"/>
      <c r="Q105" s="409"/>
      <c r="R105" s="345" t="s">
        <v>604</v>
      </c>
      <c r="Z105" s="422"/>
      <c r="AA105" s="422"/>
      <c r="AB105" s="422"/>
      <c r="AC105" s="422"/>
      <c r="AD105" s="422"/>
      <c r="AE105" s="422"/>
      <c r="AF105" s="422"/>
      <c r="AG105" s="422"/>
      <c r="AH105" s="422"/>
    </row>
    <row r="106" spans="1:34" s="40" customFormat="1" ht="14.25">
      <c r="A106" s="494">
        <v>10</v>
      </c>
      <c r="B106" s="462">
        <v>43965</v>
      </c>
      <c r="C106" s="462"/>
      <c r="D106" s="394" t="s">
        <v>3701</v>
      </c>
      <c r="E106" s="400" t="s">
        <v>602</v>
      </c>
      <c r="F106" s="400">
        <v>51.5</v>
      </c>
      <c r="G106" s="457">
        <v>28</v>
      </c>
      <c r="H106" s="457">
        <v>60</v>
      </c>
      <c r="I106" s="400" t="s">
        <v>3702</v>
      </c>
      <c r="J106" s="495" t="s">
        <v>3646</v>
      </c>
      <c r="K106" s="495">
        <f t="shared" si="53"/>
        <v>1700</v>
      </c>
      <c r="L106" s="495">
        <f t="shared" si="54"/>
        <v>8.5</v>
      </c>
      <c r="M106" s="495">
        <v>200</v>
      </c>
      <c r="N106" s="495" t="s">
        <v>601</v>
      </c>
      <c r="O106" s="496">
        <v>43969</v>
      </c>
      <c r="P106" s="409"/>
      <c r="Q106" s="409"/>
      <c r="R106" s="345" t="s">
        <v>604</v>
      </c>
      <c r="Z106" s="422"/>
      <c r="AA106" s="422"/>
      <c r="AB106" s="422"/>
      <c r="AC106" s="422"/>
      <c r="AD106" s="422"/>
      <c r="AE106" s="422"/>
      <c r="AF106" s="422"/>
      <c r="AG106" s="422"/>
      <c r="AH106" s="422"/>
    </row>
    <row r="107" spans="1:34" s="40" customFormat="1" ht="14.25">
      <c r="A107" s="494">
        <v>11</v>
      </c>
      <c r="B107" s="462">
        <v>43966</v>
      </c>
      <c r="C107" s="462"/>
      <c r="D107" s="394" t="s">
        <v>3708</v>
      </c>
      <c r="E107" s="400" t="s">
        <v>602</v>
      </c>
      <c r="F107" s="400">
        <v>27.5</v>
      </c>
      <c r="G107" s="457">
        <v>15</v>
      </c>
      <c r="H107" s="457">
        <v>34</v>
      </c>
      <c r="I107" s="400" t="s">
        <v>3709</v>
      </c>
      <c r="J107" s="495" t="s">
        <v>3720</v>
      </c>
      <c r="K107" s="495">
        <f t="shared" ref="K107" si="55">L107*M107</f>
        <v>2437.5</v>
      </c>
      <c r="L107" s="495">
        <f t="shared" ref="L107" si="56">H107-F107</f>
        <v>6.5</v>
      </c>
      <c r="M107" s="495">
        <v>375</v>
      </c>
      <c r="N107" s="495" t="s">
        <v>601</v>
      </c>
      <c r="O107" s="497">
        <v>43966</v>
      </c>
      <c r="P107" s="409"/>
      <c r="Q107" s="409"/>
      <c r="R107" s="345" t="s">
        <v>604</v>
      </c>
      <c r="Z107" s="422"/>
      <c r="AA107" s="422"/>
      <c r="AB107" s="422"/>
      <c r="AC107" s="422"/>
      <c r="AD107" s="422"/>
      <c r="AE107" s="422"/>
      <c r="AF107" s="422"/>
      <c r="AG107" s="422"/>
      <c r="AH107" s="422"/>
    </row>
    <row r="108" spans="1:34" s="40" customFormat="1" ht="14.25">
      <c r="A108" s="494">
        <v>12</v>
      </c>
      <c r="B108" s="462">
        <v>43970</v>
      </c>
      <c r="C108" s="462"/>
      <c r="D108" s="394" t="s">
        <v>3745</v>
      </c>
      <c r="E108" s="400" t="s">
        <v>602</v>
      </c>
      <c r="F108" s="400">
        <v>27</v>
      </c>
      <c r="G108" s="457">
        <v>8</v>
      </c>
      <c r="H108" s="457">
        <v>33</v>
      </c>
      <c r="I108" s="400" t="s">
        <v>3706</v>
      </c>
      <c r="J108" s="495" t="s">
        <v>3699</v>
      </c>
      <c r="K108" s="495">
        <f t="shared" ref="K108:K109" si="57">L108*M108</f>
        <v>1500</v>
      </c>
      <c r="L108" s="495">
        <f t="shared" ref="L108:L110" si="58">H108-F108</f>
        <v>6</v>
      </c>
      <c r="M108" s="495">
        <v>250</v>
      </c>
      <c r="N108" s="495" t="s">
        <v>601</v>
      </c>
      <c r="O108" s="496">
        <v>43971</v>
      </c>
      <c r="P108" s="409"/>
      <c r="Q108" s="409"/>
      <c r="R108" s="345" t="s">
        <v>604</v>
      </c>
      <c r="Z108" s="422"/>
      <c r="AA108" s="422"/>
      <c r="AB108" s="422"/>
      <c r="AC108" s="422"/>
      <c r="AD108" s="422"/>
      <c r="AE108" s="422"/>
      <c r="AF108" s="422"/>
      <c r="AG108" s="422"/>
      <c r="AH108" s="422"/>
    </row>
    <row r="109" spans="1:34" s="40" customFormat="1" ht="14.25">
      <c r="A109" s="473">
        <v>13</v>
      </c>
      <c r="B109" s="474">
        <v>43971</v>
      </c>
      <c r="C109" s="474"/>
      <c r="D109" s="475" t="s">
        <v>3749</v>
      </c>
      <c r="E109" s="476" t="s">
        <v>602</v>
      </c>
      <c r="F109" s="476">
        <v>45</v>
      </c>
      <c r="G109" s="477">
        <v>25</v>
      </c>
      <c r="H109" s="477">
        <v>25</v>
      </c>
      <c r="I109" s="476" t="s">
        <v>3702</v>
      </c>
      <c r="J109" s="478" t="s">
        <v>3763</v>
      </c>
      <c r="K109" s="478">
        <f t="shared" si="57"/>
        <v>-4000</v>
      </c>
      <c r="L109" s="478">
        <f t="shared" si="58"/>
        <v>-20</v>
      </c>
      <c r="M109" s="478">
        <v>200</v>
      </c>
      <c r="N109" s="478" t="s">
        <v>665</v>
      </c>
      <c r="O109" s="479">
        <v>43972</v>
      </c>
      <c r="P109" s="409"/>
      <c r="Q109" s="409"/>
      <c r="R109" s="345" t="s">
        <v>3188</v>
      </c>
      <c r="Z109" s="422"/>
      <c r="AA109" s="422"/>
      <c r="AB109" s="422"/>
      <c r="AC109" s="422"/>
      <c r="AD109" s="422"/>
      <c r="AE109" s="422"/>
      <c r="AF109" s="422"/>
      <c r="AG109" s="422"/>
      <c r="AH109" s="422"/>
    </row>
    <row r="110" spans="1:34" s="40" customFormat="1" ht="14.25">
      <c r="A110" s="473">
        <v>14</v>
      </c>
      <c r="B110" s="474">
        <v>43971</v>
      </c>
      <c r="C110" s="474"/>
      <c r="D110" s="475" t="s">
        <v>3750</v>
      </c>
      <c r="E110" s="476" t="s">
        <v>602</v>
      </c>
      <c r="F110" s="476">
        <v>3.4</v>
      </c>
      <c r="G110" s="477">
        <v>1.4</v>
      </c>
      <c r="H110" s="477">
        <v>2.15</v>
      </c>
      <c r="I110" s="476" t="s">
        <v>3751</v>
      </c>
      <c r="J110" s="478" t="s">
        <v>3764</v>
      </c>
      <c r="K110" s="478">
        <f t="shared" ref="K110" si="59">L110*M110</f>
        <v>-3750</v>
      </c>
      <c r="L110" s="478">
        <f t="shared" si="58"/>
        <v>-1.25</v>
      </c>
      <c r="M110" s="478">
        <v>3000</v>
      </c>
      <c r="N110" s="478" t="s">
        <v>665</v>
      </c>
      <c r="O110" s="479">
        <v>43972</v>
      </c>
      <c r="P110" s="409"/>
      <c r="Q110" s="409"/>
      <c r="R110" s="345" t="s">
        <v>604</v>
      </c>
      <c r="Z110" s="422"/>
      <c r="AA110" s="422"/>
      <c r="AB110" s="422"/>
      <c r="AC110" s="422"/>
      <c r="AD110" s="422"/>
      <c r="AE110" s="422"/>
      <c r="AF110" s="422"/>
      <c r="AG110" s="422"/>
      <c r="AH110" s="422"/>
    </row>
    <row r="111" spans="1:34" s="40" customFormat="1" ht="14.25">
      <c r="A111" s="480">
        <v>15</v>
      </c>
      <c r="B111" s="471">
        <v>43972</v>
      </c>
      <c r="C111" s="471"/>
      <c r="D111" s="380" t="s">
        <v>3759</v>
      </c>
      <c r="E111" s="426" t="s">
        <v>602</v>
      </c>
      <c r="F111" s="426" t="s">
        <v>3760</v>
      </c>
      <c r="G111" s="472">
        <v>3.5</v>
      </c>
      <c r="H111" s="472"/>
      <c r="I111" s="481" t="s">
        <v>3761</v>
      </c>
      <c r="J111" s="384" t="s">
        <v>603</v>
      </c>
      <c r="K111" s="384"/>
      <c r="L111" s="384"/>
      <c r="M111" s="384"/>
      <c r="N111" s="384"/>
      <c r="O111" s="404"/>
      <c r="P111" s="409"/>
      <c r="Q111" s="409"/>
      <c r="R111" s="345" t="s">
        <v>604</v>
      </c>
      <c r="Z111" s="422"/>
      <c r="AA111" s="422"/>
      <c r="AB111" s="422"/>
      <c r="AC111" s="422"/>
      <c r="AD111" s="422"/>
      <c r="AE111" s="422"/>
      <c r="AF111" s="422"/>
      <c r="AG111" s="422"/>
      <c r="AH111" s="422"/>
    </row>
    <row r="112" spans="1:34" s="40" customFormat="1" ht="14.25">
      <c r="A112" s="494">
        <v>16</v>
      </c>
      <c r="B112" s="462">
        <v>43972</v>
      </c>
      <c r="C112" s="462"/>
      <c r="D112" s="394" t="s">
        <v>3762</v>
      </c>
      <c r="E112" s="400" t="s">
        <v>602</v>
      </c>
      <c r="F112" s="400">
        <v>15</v>
      </c>
      <c r="G112" s="457">
        <v>7</v>
      </c>
      <c r="H112" s="457">
        <v>18.5</v>
      </c>
      <c r="I112" s="400" t="s">
        <v>3761</v>
      </c>
      <c r="J112" s="495" t="s">
        <v>3665</v>
      </c>
      <c r="K112" s="495">
        <f t="shared" ref="K112" si="60">L112*M112</f>
        <v>2450</v>
      </c>
      <c r="L112" s="495">
        <f t="shared" ref="L112" si="61">H112-F112</f>
        <v>3.5</v>
      </c>
      <c r="M112" s="495">
        <v>700</v>
      </c>
      <c r="N112" s="495" t="s">
        <v>601</v>
      </c>
      <c r="O112" s="497">
        <v>43972</v>
      </c>
      <c r="P112" s="409"/>
      <c r="Q112" s="409"/>
      <c r="R112" s="345" t="s">
        <v>604</v>
      </c>
      <c r="Z112" s="422"/>
      <c r="AA112" s="422"/>
      <c r="AB112" s="422"/>
      <c r="AC112" s="422"/>
      <c r="AD112" s="422"/>
      <c r="AE112" s="422"/>
      <c r="AF112" s="422"/>
      <c r="AG112" s="422"/>
      <c r="AH112" s="422"/>
    </row>
    <row r="113" spans="1:34" s="40" customFormat="1" ht="14.25">
      <c r="A113" s="480"/>
      <c r="B113" s="471"/>
      <c r="C113" s="471"/>
      <c r="D113" s="380"/>
      <c r="E113" s="426"/>
      <c r="F113" s="426"/>
      <c r="G113" s="472"/>
      <c r="H113" s="472"/>
      <c r="I113" s="481"/>
      <c r="J113" s="384"/>
      <c r="K113" s="384"/>
      <c r="L113" s="384"/>
      <c r="M113" s="384"/>
      <c r="N113" s="384"/>
      <c r="O113" s="404"/>
      <c r="P113" s="409"/>
      <c r="Q113" s="409"/>
      <c r="R113" s="345"/>
      <c r="Z113" s="422"/>
      <c r="AA113" s="422"/>
      <c r="AB113" s="422"/>
      <c r="AC113" s="422"/>
      <c r="AD113" s="422"/>
      <c r="AE113" s="422"/>
      <c r="AF113" s="422"/>
      <c r="AG113" s="422"/>
      <c r="AH113" s="422"/>
    </row>
    <row r="114" spans="1:34" s="40" customFormat="1" ht="14.25">
      <c r="A114" s="480"/>
      <c r="B114" s="471"/>
      <c r="C114" s="471"/>
      <c r="D114" s="380"/>
      <c r="E114" s="426"/>
      <c r="F114" s="426"/>
      <c r="G114" s="472"/>
      <c r="H114" s="472"/>
      <c r="I114" s="481"/>
      <c r="J114" s="384"/>
      <c r="K114" s="384"/>
      <c r="L114" s="384"/>
      <c r="M114" s="384"/>
      <c r="N114" s="384"/>
      <c r="O114" s="404"/>
      <c r="P114" s="409"/>
      <c r="Q114" s="409"/>
      <c r="R114" s="345"/>
      <c r="Z114" s="422"/>
      <c r="AA114" s="422"/>
      <c r="AB114" s="422"/>
      <c r="AC114" s="422"/>
      <c r="AD114" s="422"/>
      <c r="AE114" s="422"/>
      <c r="AF114" s="422"/>
      <c r="AG114" s="422"/>
      <c r="AH114" s="422"/>
    </row>
    <row r="115" spans="1:34" s="40" customFormat="1" ht="14.25">
      <c r="A115" s="480"/>
      <c r="B115" s="471"/>
      <c r="C115" s="471"/>
      <c r="D115" s="380"/>
      <c r="E115" s="426"/>
      <c r="F115" s="426"/>
      <c r="G115" s="472"/>
      <c r="H115" s="472"/>
      <c r="I115" s="426"/>
      <c r="J115" s="384"/>
      <c r="K115" s="384"/>
      <c r="L115" s="384"/>
      <c r="M115" s="384"/>
      <c r="N115" s="384"/>
      <c r="O115" s="404"/>
      <c r="P115" s="409"/>
      <c r="Q115" s="409"/>
      <c r="R115" s="345"/>
      <c r="Z115" s="422"/>
      <c r="AA115" s="422"/>
      <c r="AB115" s="422"/>
      <c r="AC115" s="422"/>
      <c r="AD115" s="422"/>
      <c r="AE115" s="422"/>
      <c r="AF115" s="422"/>
      <c r="AG115" s="422"/>
      <c r="AH115" s="422"/>
    </row>
    <row r="116" spans="1:34" s="40" customFormat="1" ht="14.25">
      <c r="A116" s="386"/>
      <c r="B116" s="387"/>
      <c r="C116" s="387"/>
      <c r="D116" s="388"/>
      <c r="E116" s="386"/>
      <c r="F116" s="423"/>
      <c r="G116" s="386"/>
      <c r="H116" s="386"/>
      <c r="I116" s="386"/>
      <c r="J116" s="387"/>
      <c r="K116" s="424"/>
      <c r="L116" s="386"/>
      <c r="M116" s="386"/>
      <c r="N116" s="386"/>
      <c r="O116" s="425"/>
      <c r="P116" s="409"/>
      <c r="Q116" s="409"/>
      <c r="R116" s="345"/>
      <c r="Z116" s="422"/>
      <c r="AA116" s="422"/>
      <c r="AB116" s="422"/>
      <c r="AC116" s="422"/>
      <c r="AD116" s="422"/>
      <c r="AE116" s="422"/>
      <c r="AF116" s="422"/>
      <c r="AG116" s="422"/>
      <c r="AH116" s="422"/>
    </row>
    <row r="117" spans="1:34" ht="15">
      <c r="A117" s="101" t="s">
        <v>620</v>
      </c>
      <c r="B117" s="102"/>
      <c r="C117" s="102"/>
      <c r="D117" s="103"/>
      <c r="E117" s="34"/>
      <c r="F117" s="32"/>
      <c r="G117" s="32"/>
      <c r="H117" s="74"/>
      <c r="I117" s="121"/>
      <c r="J117" s="122"/>
      <c r="K117" s="17"/>
      <c r="L117" s="17"/>
      <c r="M117" s="17"/>
      <c r="N117" s="11"/>
      <c r="O117" s="53"/>
      <c r="Q117" s="97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34" ht="38.25">
      <c r="A118" s="20" t="s">
        <v>16</v>
      </c>
      <c r="B118" s="21" t="s">
        <v>576</v>
      </c>
      <c r="C118" s="21"/>
      <c r="D118" s="22" t="s">
        <v>589</v>
      </c>
      <c r="E118" s="21" t="s">
        <v>590</v>
      </c>
      <c r="F118" s="21" t="s">
        <v>591</v>
      </c>
      <c r="G118" s="21" t="s">
        <v>592</v>
      </c>
      <c r="H118" s="21" t="s">
        <v>593</v>
      </c>
      <c r="I118" s="21" t="s">
        <v>594</v>
      </c>
      <c r="J118" s="20" t="s">
        <v>595</v>
      </c>
      <c r="K118" s="21" t="s">
        <v>596</v>
      </c>
      <c r="L118" s="21" t="s">
        <v>597</v>
      </c>
      <c r="M118" s="21" t="s">
        <v>598</v>
      </c>
      <c r="N118" s="22" t="s">
        <v>599</v>
      </c>
      <c r="O118" s="21" t="s">
        <v>600</v>
      </c>
      <c r="P118" s="99"/>
      <c r="Q118" s="11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 s="8" customFormat="1">
      <c r="A119" s="410"/>
      <c r="B119" s="411"/>
      <c r="C119" s="412"/>
      <c r="D119" s="413"/>
      <c r="E119" s="414"/>
      <c r="F119" s="414"/>
      <c r="G119" s="415"/>
      <c r="H119" s="415"/>
      <c r="I119" s="414"/>
      <c r="J119" s="416"/>
      <c r="K119" s="417"/>
      <c r="L119" s="418"/>
      <c r="M119" s="419"/>
      <c r="N119" s="420"/>
      <c r="O119" s="421"/>
      <c r="P119" s="125"/>
      <c r="Q119"/>
      <c r="R119" s="96"/>
      <c r="T119" s="57"/>
      <c r="U119" s="57"/>
      <c r="V119" s="57"/>
      <c r="W119" s="57"/>
      <c r="X119" s="57"/>
      <c r="Y119" s="57"/>
      <c r="Z119" s="57"/>
    </row>
    <row r="120" spans="1:34">
      <c r="A120" s="23" t="s">
        <v>605</v>
      </c>
      <c r="B120" s="23"/>
      <c r="C120" s="23"/>
      <c r="D120" s="23"/>
      <c r="E120" s="5"/>
      <c r="F120" s="30" t="s">
        <v>607</v>
      </c>
      <c r="G120" s="83"/>
      <c r="H120" s="83"/>
      <c r="I120" s="38"/>
      <c r="J120" s="86"/>
      <c r="K120" s="84"/>
      <c r="L120" s="85"/>
      <c r="M120" s="86"/>
      <c r="N120" s="87"/>
      <c r="O120" s="126"/>
      <c r="P120" s="11"/>
      <c r="Q120" s="16"/>
      <c r="R120" s="98"/>
      <c r="S120" s="16"/>
      <c r="T120" s="16"/>
      <c r="U120" s="16"/>
      <c r="V120" s="16"/>
      <c r="W120" s="16"/>
      <c r="X120" s="16"/>
      <c r="Y120" s="16"/>
    </row>
    <row r="121" spans="1:34">
      <c r="A121" s="29" t="s">
        <v>606</v>
      </c>
      <c r="B121" s="23"/>
      <c r="C121" s="23"/>
      <c r="D121" s="23"/>
      <c r="E121" s="32"/>
      <c r="F121" s="30" t="s">
        <v>609</v>
      </c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83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Q123" s="7"/>
      <c r="R123" s="83"/>
      <c r="S123" s="16"/>
      <c r="T123" s="16"/>
      <c r="U123" s="16"/>
      <c r="V123" s="16"/>
      <c r="W123" s="16"/>
      <c r="X123" s="16"/>
      <c r="Y123" s="16"/>
      <c r="Z123" s="16"/>
    </row>
    <row r="124" spans="1:34">
      <c r="A124" s="29"/>
      <c r="B124" s="23"/>
      <c r="C124" s="23"/>
      <c r="D124" s="23"/>
      <c r="E124" s="32"/>
      <c r="F124" s="30"/>
      <c r="G124" s="41"/>
      <c r="H124" s="42"/>
      <c r="I124" s="83"/>
      <c r="J124" s="17"/>
      <c r="K124" s="84"/>
      <c r="L124" s="85"/>
      <c r="M124" s="86"/>
      <c r="N124" s="87"/>
      <c r="O124" s="88"/>
      <c r="P124" s="5"/>
      <c r="Q124" s="11"/>
      <c r="R124" s="83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37"/>
      <c r="B125" s="45"/>
      <c r="C125" s="104"/>
      <c r="D125" s="6"/>
      <c r="E125" s="38"/>
      <c r="F125" s="83"/>
      <c r="G125" s="41"/>
      <c r="H125" s="42"/>
      <c r="I125" s="83"/>
      <c r="J125" s="17"/>
      <c r="K125" s="84"/>
      <c r="L125" s="85"/>
      <c r="M125" s="86"/>
      <c r="N125" s="87"/>
      <c r="O125" s="88"/>
      <c r="P125" s="5"/>
      <c r="Q125" s="11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4" ht="15">
      <c r="A126" s="5"/>
      <c r="B126" s="105" t="s">
        <v>621</v>
      </c>
      <c r="C126" s="105"/>
      <c r="D126" s="105"/>
      <c r="E126" s="105"/>
      <c r="F126" s="17"/>
      <c r="G126" s="17"/>
      <c r="H126" s="106"/>
      <c r="I126" s="17"/>
      <c r="J126" s="75"/>
      <c r="K126" s="76"/>
      <c r="L126" s="17"/>
      <c r="M126" s="17"/>
      <c r="N126" s="16"/>
      <c r="O126" s="100"/>
      <c r="P126" s="7"/>
      <c r="Q126" s="11"/>
      <c r="R126" s="143"/>
      <c r="S126" s="16"/>
      <c r="T126" s="16"/>
      <c r="U126" s="16"/>
      <c r="V126" s="16"/>
      <c r="W126" s="16"/>
      <c r="X126" s="16"/>
      <c r="Y126" s="16"/>
      <c r="Z126" s="16"/>
    </row>
    <row r="127" spans="1:34" ht="38.25">
      <c r="A127" s="20" t="s">
        <v>16</v>
      </c>
      <c r="B127" s="21" t="s">
        <v>576</v>
      </c>
      <c r="C127" s="21"/>
      <c r="D127" s="22" t="s">
        <v>589</v>
      </c>
      <c r="E127" s="21" t="s">
        <v>590</v>
      </c>
      <c r="F127" s="21" t="s">
        <v>591</v>
      </c>
      <c r="G127" s="21" t="s">
        <v>622</v>
      </c>
      <c r="H127" s="21" t="s">
        <v>623</v>
      </c>
      <c r="I127" s="21" t="s">
        <v>594</v>
      </c>
      <c r="J127" s="61" t="s">
        <v>595</v>
      </c>
      <c r="K127" s="21" t="s">
        <v>596</v>
      </c>
      <c r="L127" s="21" t="s">
        <v>597</v>
      </c>
      <c r="M127" s="21" t="s">
        <v>598</v>
      </c>
      <c r="N127" s="22" t="s">
        <v>599</v>
      </c>
      <c r="O127" s="100"/>
      <c r="P127" s="7"/>
      <c r="Q127" s="11"/>
      <c r="R127" s="143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04">
        <v>1</v>
      </c>
      <c r="B128" s="107">
        <v>41579</v>
      </c>
      <c r="C128" s="107"/>
      <c r="D128" s="108" t="s">
        <v>624</v>
      </c>
      <c r="E128" s="109" t="s">
        <v>625</v>
      </c>
      <c r="F128" s="110">
        <v>82</v>
      </c>
      <c r="G128" s="109" t="s">
        <v>626</v>
      </c>
      <c r="H128" s="109">
        <v>100</v>
      </c>
      <c r="I128" s="127">
        <v>100</v>
      </c>
      <c r="J128" s="128" t="s">
        <v>627</v>
      </c>
      <c r="K128" s="129">
        <f t="shared" ref="K128:K159" si="62">H128-F128</f>
        <v>18</v>
      </c>
      <c r="L128" s="130">
        <f t="shared" ref="L128:L159" si="63">K128/F128</f>
        <v>0.21951219512195122</v>
      </c>
      <c r="M128" s="131" t="s">
        <v>601</v>
      </c>
      <c r="N128" s="132">
        <v>42657</v>
      </c>
      <c r="O128" s="53"/>
      <c r="P128" s="11"/>
      <c r="Q128" s="16"/>
      <c r="R128" s="14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2</v>
      </c>
      <c r="B129" s="107">
        <v>41794</v>
      </c>
      <c r="C129" s="107"/>
      <c r="D129" s="108" t="s">
        <v>628</v>
      </c>
      <c r="E129" s="109" t="s">
        <v>602</v>
      </c>
      <c r="F129" s="110">
        <v>257</v>
      </c>
      <c r="G129" s="109" t="s">
        <v>626</v>
      </c>
      <c r="H129" s="109">
        <v>300</v>
      </c>
      <c r="I129" s="127">
        <v>300</v>
      </c>
      <c r="J129" s="128" t="s">
        <v>627</v>
      </c>
      <c r="K129" s="129">
        <f t="shared" si="62"/>
        <v>43</v>
      </c>
      <c r="L129" s="130">
        <f t="shared" si="63"/>
        <v>0.16731517509727625</v>
      </c>
      <c r="M129" s="131" t="s">
        <v>601</v>
      </c>
      <c r="N129" s="132">
        <v>41822</v>
      </c>
      <c r="O129" s="53"/>
      <c r="P129" s="11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</v>
      </c>
      <c r="B130" s="107">
        <v>41828</v>
      </c>
      <c r="C130" s="107"/>
      <c r="D130" s="108" t="s">
        <v>629</v>
      </c>
      <c r="E130" s="109" t="s">
        <v>602</v>
      </c>
      <c r="F130" s="110">
        <v>393</v>
      </c>
      <c r="G130" s="109" t="s">
        <v>626</v>
      </c>
      <c r="H130" s="109">
        <v>468</v>
      </c>
      <c r="I130" s="127">
        <v>468</v>
      </c>
      <c r="J130" s="128" t="s">
        <v>627</v>
      </c>
      <c r="K130" s="129">
        <f t="shared" si="62"/>
        <v>75</v>
      </c>
      <c r="L130" s="130">
        <f t="shared" si="63"/>
        <v>0.19083969465648856</v>
      </c>
      <c r="M130" s="131" t="s">
        <v>601</v>
      </c>
      <c r="N130" s="132">
        <v>41863</v>
      </c>
      <c r="O130" s="53"/>
      <c r="P130" s="11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</v>
      </c>
      <c r="B131" s="107">
        <v>41857</v>
      </c>
      <c r="C131" s="107"/>
      <c r="D131" s="108" t="s">
        <v>630</v>
      </c>
      <c r="E131" s="109" t="s">
        <v>602</v>
      </c>
      <c r="F131" s="110">
        <v>205</v>
      </c>
      <c r="G131" s="109" t="s">
        <v>626</v>
      </c>
      <c r="H131" s="109">
        <v>275</v>
      </c>
      <c r="I131" s="127">
        <v>250</v>
      </c>
      <c r="J131" s="128" t="s">
        <v>627</v>
      </c>
      <c r="K131" s="129">
        <f t="shared" si="62"/>
        <v>70</v>
      </c>
      <c r="L131" s="130">
        <f t="shared" si="63"/>
        <v>0.34146341463414637</v>
      </c>
      <c r="M131" s="131" t="s">
        <v>601</v>
      </c>
      <c r="N131" s="132">
        <v>41962</v>
      </c>
      <c r="O131" s="53"/>
      <c r="P131" s="11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</v>
      </c>
      <c r="B132" s="107">
        <v>41886</v>
      </c>
      <c r="C132" s="107"/>
      <c r="D132" s="108" t="s">
        <v>631</v>
      </c>
      <c r="E132" s="109" t="s">
        <v>602</v>
      </c>
      <c r="F132" s="110">
        <v>162</v>
      </c>
      <c r="G132" s="109" t="s">
        <v>626</v>
      </c>
      <c r="H132" s="109">
        <v>190</v>
      </c>
      <c r="I132" s="127">
        <v>190</v>
      </c>
      <c r="J132" s="128" t="s">
        <v>627</v>
      </c>
      <c r="K132" s="129">
        <f t="shared" si="62"/>
        <v>28</v>
      </c>
      <c r="L132" s="130">
        <f t="shared" si="63"/>
        <v>0.1728395061728395</v>
      </c>
      <c r="M132" s="131" t="s">
        <v>601</v>
      </c>
      <c r="N132" s="132">
        <v>42006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</v>
      </c>
      <c r="B133" s="107">
        <v>41886</v>
      </c>
      <c r="C133" s="107"/>
      <c r="D133" s="108" t="s">
        <v>632</v>
      </c>
      <c r="E133" s="109" t="s">
        <v>602</v>
      </c>
      <c r="F133" s="110">
        <v>75</v>
      </c>
      <c r="G133" s="109" t="s">
        <v>626</v>
      </c>
      <c r="H133" s="109">
        <v>91.5</v>
      </c>
      <c r="I133" s="127" t="s">
        <v>633</v>
      </c>
      <c r="J133" s="128" t="s">
        <v>634</v>
      </c>
      <c r="K133" s="129">
        <f t="shared" si="62"/>
        <v>16.5</v>
      </c>
      <c r="L133" s="130">
        <f t="shared" si="63"/>
        <v>0.22</v>
      </c>
      <c r="M133" s="131" t="s">
        <v>601</v>
      </c>
      <c r="N133" s="132">
        <v>41954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</v>
      </c>
      <c r="B134" s="107">
        <v>41913</v>
      </c>
      <c r="C134" s="107"/>
      <c r="D134" s="108" t="s">
        <v>635</v>
      </c>
      <c r="E134" s="109" t="s">
        <v>602</v>
      </c>
      <c r="F134" s="110">
        <v>850</v>
      </c>
      <c r="G134" s="109" t="s">
        <v>626</v>
      </c>
      <c r="H134" s="109">
        <v>982.5</v>
      </c>
      <c r="I134" s="127">
        <v>1050</v>
      </c>
      <c r="J134" s="128" t="s">
        <v>636</v>
      </c>
      <c r="K134" s="129">
        <f t="shared" si="62"/>
        <v>132.5</v>
      </c>
      <c r="L134" s="130">
        <f t="shared" si="63"/>
        <v>0.15588235294117647</v>
      </c>
      <c r="M134" s="131" t="s">
        <v>601</v>
      </c>
      <c r="N134" s="132">
        <v>42039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8</v>
      </c>
      <c r="B135" s="107">
        <v>41913</v>
      </c>
      <c r="C135" s="107"/>
      <c r="D135" s="108" t="s">
        <v>637</v>
      </c>
      <c r="E135" s="109" t="s">
        <v>602</v>
      </c>
      <c r="F135" s="110">
        <v>475</v>
      </c>
      <c r="G135" s="109" t="s">
        <v>626</v>
      </c>
      <c r="H135" s="109">
        <v>515</v>
      </c>
      <c r="I135" s="127">
        <v>600</v>
      </c>
      <c r="J135" s="128" t="s">
        <v>638</v>
      </c>
      <c r="K135" s="129">
        <f t="shared" si="62"/>
        <v>40</v>
      </c>
      <c r="L135" s="130">
        <f t="shared" si="63"/>
        <v>8.4210526315789472E-2</v>
      </c>
      <c r="M135" s="131" t="s">
        <v>601</v>
      </c>
      <c r="N135" s="132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9</v>
      </c>
      <c r="B136" s="107">
        <v>41913</v>
      </c>
      <c r="C136" s="107"/>
      <c r="D136" s="108" t="s">
        <v>639</v>
      </c>
      <c r="E136" s="109" t="s">
        <v>602</v>
      </c>
      <c r="F136" s="110">
        <v>86</v>
      </c>
      <c r="G136" s="109" t="s">
        <v>626</v>
      </c>
      <c r="H136" s="109">
        <v>99</v>
      </c>
      <c r="I136" s="127">
        <v>140</v>
      </c>
      <c r="J136" s="128" t="s">
        <v>640</v>
      </c>
      <c r="K136" s="129">
        <f t="shared" si="62"/>
        <v>13</v>
      </c>
      <c r="L136" s="130">
        <f t="shared" si="63"/>
        <v>0.15116279069767441</v>
      </c>
      <c r="M136" s="131" t="s">
        <v>601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10</v>
      </c>
      <c r="B137" s="107">
        <v>41926</v>
      </c>
      <c r="C137" s="107"/>
      <c r="D137" s="108" t="s">
        <v>641</v>
      </c>
      <c r="E137" s="109" t="s">
        <v>602</v>
      </c>
      <c r="F137" s="110">
        <v>496.6</v>
      </c>
      <c r="G137" s="109" t="s">
        <v>626</v>
      </c>
      <c r="H137" s="109">
        <v>621</v>
      </c>
      <c r="I137" s="127">
        <v>580</v>
      </c>
      <c r="J137" s="128" t="s">
        <v>627</v>
      </c>
      <c r="K137" s="129">
        <f t="shared" si="62"/>
        <v>124.39999999999998</v>
      </c>
      <c r="L137" s="130">
        <f t="shared" si="63"/>
        <v>0.25050342327829234</v>
      </c>
      <c r="M137" s="131" t="s">
        <v>601</v>
      </c>
      <c r="N137" s="132">
        <v>42605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11</v>
      </c>
      <c r="B138" s="107">
        <v>41926</v>
      </c>
      <c r="C138" s="107"/>
      <c r="D138" s="108" t="s">
        <v>642</v>
      </c>
      <c r="E138" s="109" t="s">
        <v>602</v>
      </c>
      <c r="F138" s="110">
        <v>2481.9</v>
      </c>
      <c r="G138" s="109" t="s">
        <v>626</v>
      </c>
      <c r="H138" s="109">
        <v>2840</v>
      </c>
      <c r="I138" s="127">
        <v>2870</v>
      </c>
      <c r="J138" s="128" t="s">
        <v>643</v>
      </c>
      <c r="K138" s="129">
        <f t="shared" si="62"/>
        <v>358.09999999999991</v>
      </c>
      <c r="L138" s="130">
        <f t="shared" si="63"/>
        <v>0.14428462065353154</v>
      </c>
      <c r="M138" s="131" t="s">
        <v>601</v>
      </c>
      <c r="N138" s="132">
        <v>42017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12</v>
      </c>
      <c r="B139" s="107">
        <v>41928</v>
      </c>
      <c r="C139" s="107"/>
      <c r="D139" s="108" t="s">
        <v>644</v>
      </c>
      <c r="E139" s="109" t="s">
        <v>602</v>
      </c>
      <c r="F139" s="110">
        <v>84.5</v>
      </c>
      <c r="G139" s="109" t="s">
        <v>626</v>
      </c>
      <c r="H139" s="109">
        <v>93</v>
      </c>
      <c r="I139" s="127">
        <v>110</v>
      </c>
      <c r="J139" s="128" t="s">
        <v>645</v>
      </c>
      <c r="K139" s="129">
        <f t="shared" si="62"/>
        <v>8.5</v>
      </c>
      <c r="L139" s="130">
        <f t="shared" si="63"/>
        <v>0.10059171597633136</v>
      </c>
      <c r="M139" s="131" t="s">
        <v>601</v>
      </c>
      <c r="N139" s="132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13</v>
      </c>
      <c r="B140" s="107">
        <v>41928</v>
      </c>
      <c r="C140" s="107"/>
      <c r="D140" s="108" t="s">
        <v>646</v>
      </c>
      <c r="E140" s="109" t="s">
        <v>602</v>
      </c>
      <c r="F140" s="110">
        <v>401</v>
      </c>
      <c r="G140" s="109" t="s">
        <v>626</v>
      </c>
      <c r="H140" s="109">
        <v>428</v>
      </c>
      <c r="I140" s="127">
        <v>450</v>
      </c>
      <c r="J140" s="128" t="s">
        <v>647</v>
      </c>
      <c r="K140" s="129">
        <f t="shared" si="62"/>
        <v>27</v>
      </c>
      <c r="L140" s="130">
        <f t="shared" si="63"/>
        <v>6.7331670822942641E-2</v>
      </c>
      <c r="M140" s="131" t="s">
        <v>601</v>
      </c>
      <c r="N140" s="132">
        <v>42020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14</v>
      </c>
      <c r="B141" s="107">
        <v>41928</v>
      </c>
      <c r="C141" s="107"/>
      <c r="D141" s="108" t="s">
        <v>648</v>
      </c>
      <c r="E141" s="109" t="s">
        <v>602</v>
      </c>
      <c r="F141" s="110">
        <v>101</v>
      </c>
      <c r="G141" s="109" t="s">
        <v>626</v>
      </c>
      <c r="H141" s="109">
        <v>112</v>
      </c>
      <c r="I141" s="127">
        <v>120</v>
      </c>
      <c r="J141" s="128" t="s">
        <v>649</v>
      </c>
      <c r="K141" s="129">
        <f t="shared" si="62"/>
        <v>11</v>
      </c>
      <c r="L141" s="130">
        <f t="shared" si="63"/>
        <v>0.10891089108910891</v>
      </c>
      <c r="M141" s="131" t="s">
        <v>601</v>
      </c>
      <c r="N141" s="132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15</v>
      </c>
      <c r="B142" s="107">
        <v>41954</v>
      </c>
      <c r="C142" s="107"/>
      <c r="D142" s="108" t="s">
        <v>650</v>
      </c>
      <c r="E142" s="109" t="s">
        <v>602</v>
      </c>
      <c r="F142" s="110">
        <v>59</v>
      </c>
      <c r="G142" s="109" t="s">
        <v>626</v>
      </c>
      <c r="H142" s="109">
        <v>76</v>
      </c>
      <c r="I142" s="127">
        <v>76</v>
      </c>
      <c r="J142" s="128" t="s">
        <v>627</v>
      </c>
      <c r="K142" s="129">
        <f t="shared" si="62"/>
        <v>17</v>
      </c>
      <c r="L142" s="130">
        <f t="shared" si="63"/>
        <v>0.28813559322033899</v>
      </c>
      <c r="M142" s="131" t="s">
        <v>601</v>
      </c>
      <c r="N142" s="132">
        <v>43032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16</v>
      </c>
      <c r="B143" s="107">
        <v>41954</v>
      </c>
      <c r="C143" s="107"/>
      <c r="D143" s="108" t="s">
        <v>639</v>
      </c>
      <c r="E143" s="109" t="s">
        <v>602</v>
      </c>
      <c r="F143" s="110">
        <v>99</v>
      </c>
      <c r="G143" s="109" t="s">
        <v>626</v>
      </c>
      <c r="H143" s="109">
        <v>120</v>
      </c>
      <c r="I143" s="127">
        <v>120</v>
      </c>
      <c r="J143" s="128" t="s">
        <v>651</v>
      </c>
      <c r="K143" s="129">
        <f t="shared" si="62"/>
        <v>21</v>
      </c>
      <c r="L143" s="130">
        <f t="shared" si="63"/>
        <v>0.21212121212121213</v>
      </c>
      <c r="M143" s="131" t="s">
        <v>601</v>
      </c>
      <c r="N143" s="132">
        <v>41960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17</v>
      </c>
      <c r="B144" s="107">
        <v>41956</v>
      </c>
      <c r="C144" s="107"/>
      <c r="D144" s="108" t="s">
        <v>652</v>
      </c>
      <c r="E144" s="109" t="s">
        <v>602</v>
      </c>
      <c r="F144" s="110">
        <v>22</v>
      </c>
      <c r="G144" s="109" t="s">
        <v>626</v>
      </c>
      <c r="H144" s="109">
        <v>33.549999999999997</v>
      </c>
      <c r="I144" s="127">
        <v>32</v>
      </c>
      <c r="J144" s="128" t="s">
        <v>653</v>
      </c>
      <c r="K144" s="129">
        <f t="shared" si="62"/>
        <v>11.549999999999997</v>
      </c>
      <c r="L144" s="130">
        <f t="shared" si="63"/>
        <v>0.52499999999999991</v>
      </c>
      <c r="M144" s="131" t="s">
        <v>601</v>
      </c>
      <c r="N144" s="132">
        <v>42188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18</v>
      </c>
      <c r="B145" s="107">
        <v>41976</v>
      </c>
      <c r="C145" s="107"/>
      <c r="D145" s="108" t="s">
        <v>654</v>
      </c>
      <c r="E145" s="109" t="s">
        <v>602</v>
      </c>
      <c r="F145" s="110">
        <v>440</v>
      </c>
      <c r="G145" s="109" t="s">
        <v>626</v>
      </c>
      <c r="H145" s="109">
        <v>520</v>
      </c>
      <c r="I145" s="127">
        <v>520</v>
      </c>
      <c r="J145" s="128" t="s">
        <v>655</v>
      </c>
      <c r="K145" s="129">
        <f t="shared" si="62"/>
        <v>80</v>
      </c>
      <c r="L145" s="130">
        <f t="shared" si="63"/>
        <v>0.18181818181818182</v>
      </c>
      <c r="M145" s="131" t="s">
        <v>601</v>
      </c>
      <c r="N145" s="132">
        <v>42208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19</v>
      </c>
      <c r="B146" s="107">
        <v>41976</v>
      </c>
      <c r="C146" s="107"/>
      <c r="D146" s="108" t="s">
        <v>656</v>
      </c>
      <c r="E146" s="109" t="s">
        <v>602</v>
      </c>
      <c r="F146" s="110">
        <v>360</v>
      </c>
      <c r="G146" s="109" t="s">
        <v>626</v>
      </c>
      <c r="H146" s="109">
        <v>427</v>
      </c>
      <c r="I146" s="127">
        <v>425</v>
      </c>
      <c r="J146" s="128" t="s">
        <v>657</v>
      </c>
      <c r="K146" s="129">
        <f t="shared" si="62"/>
        <v>67</v>
      </c>
      <c r="L146" s="130">
        <f t="shared" si="63"/>
        <v>0.18611111111111112</v>
      </c>
      <c r="M146" s="131" t="s">
        <v>601</v>
      </c>
      <c r="N146" s="132">
        <v>42058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20</v>
      </c>
      <c r="B147" s="107">
        <v>42012</v>
      </c>
      <c r="C147" s="107"/>
      <c r="D147" s="108" t="s">
        <v>658</v>
      </c>
      <c r="E147" s="109" t="s">
        <v>602</v>
      </c>
      <c r="F147" s="110">
        <v>360</v>
      </c>
      <c r="G147" s="109" t="s">
        <v>626</v>
      </c>
      <c r="H147" s="109">
        <v>455</v>
      </c>
      <c r="I147" s="127">
        <v>420</v>
      </c>
      <c r="J147" s="128" t="s">
        <v>659</v>
      </c>
      <c r="K147" s="129">
        <f t="shared" si="62"/>
        <v>95</v>
      </c>
      <c r="L147" s="130">
        <f t="shared" si="63"/>
        <v>0.2638888888888889</v>
      </c>
      <c r="M147" s="131" t="s">
        <v>601</v>
      </c>
      <c r="N147" s="132">
        <v>42024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21</v>
      </c>
      <c r="B148" s="107">
        <v>42012</v>
      </c>
      <c r="C148" s="107"/>
      <c r="D148" s="108" t="s">
        <v>660</v>
      </c>
      <c r="E148" s="109" t="s">
        <v>602</v>
      </c>
      <c r="F148" s="110">
        <v>130</v>
      </c>
      <c r="G148" s="109"/>
      <c r="H148" s="109">
        <v>175.5</v>
      </c>
      <c r="I148" s="127">
        <v>165</v>
      </c>
      <c r="J148" s="128" t="s">
        <v>661</v>
      </c>
      <c r="K148" s="129">
        <f t="shared" si="62"/>
        <v>45.5</v>
      </c>
      <c r="L148" s="130">
        <f t="shared" si="63"/>
        <v>0.35</v>
      </c>
      <c r="M148" s="131" t="s">
        <v>601</v>
      </c>
      <c r="N148" s="132">
        <v>43088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22</v>
      </c>
      <c r="B149" s="107">
        <v>42040</v>
      </c>
      <c r="C149" s="107"/>
      <c r="D149" s="108" t="s">
        <v>391</v>
      </c>
      <c r="E149" s="109" t="s">
        <v>625</v>
      </c>
      <c r="F149" s="110">
        <v>98</v>
      </c>
      <c r="G149" s="109"/>
      <c r="H149" s="109">
        <v>120</v>
      </c>
      <c r="I149" s="127">
        <v>120</v>
      </c>
      <c r="J149" s="128" t="s">
        <v>627</v>
      </c>
      <c r="K149" s="129">
        <f t="shared" si="62"/>
        <v>22</v>
      </c>
      <c r="L149" s="130">
        <f t="shared" si="63"/>
        <v>0.22448979591836735</v>
      </c>
      <c r="M149" s="131" t="s">
        <v>601</v>
      </c>
      <c r="N149" s="132">
        <v>42753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23</v>
      </c>
      <c r="B150" s="107">
        <v>42040</v>
      </c>
      <c r="C150" s="107"/>
      <c r="D150" s="108" t="s">
        <v>662</v>
      </c>
      <c r="E150" s="109" t="s">
        <v>625</v>
      </c>
      <c r="F150" s="110">
        <v>196</v>
      </c>
      <c r="G150" s="109"/>
      <c r="H150" s="109">
        <v>262</v>
      </c>
      <c r="I150" s="127">
        <v>255</v>
      </c>
      <c r="J150" s="128" t="s">
        <v>627</v>
      </c>
      <c r="K150" s="129">
        <f t="shared" si="62"/>
        <v>66</v>
      </c>
      <c r="L150" s="130">
        <f t="shared" si="63"/>
        <v>0.33673469387755101</v>
      </c>
      <c r="M150" s="131" t="s">
        <v>601</v>
      </c>
      <c r="N150" s="132">
        <v>42599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24</v>
      </c>
      <c r="B151" s="111">
        <v>42067</v>
      </c>
      <c r="C151" s="111"/>
      <c r="D151" s="112" t="s">
        <v>390</v>
      </c>
      <c r="E151" s="113" t="s">
        <v>625</v>
      </c>
      <c r="F151" s="114">
        <v>235</v>
      </c>
      <c r="G151" s="114"/>
      <c r="H151" s="115">
        <v>77</v>
      </c>
      <c r="I151" s="133" t="s">
        <v>663</v>
      </c>
      <c r="J151" s="134" t="s">
        <v>664</v>
      </c>
      <c r="K151" s="135">
        <f t="shared" si="62"/>
        <v>-158</v>
      </c>
      <c r="L151" s="136">
        <f t="shared" si="63"/>
        <v>-0.67234042553191486</v>
      </c>
      <c r="M151" s="137" t="s">
        <v>665</v>
      </c>
      <c r="N151" s="138">
        <v>43522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25</v>
      </c>
      <c r="B152" s="107">
        <v>42067</v>
      </c>
      <c r="C152" s="107"/>
      <c r="D152" s="108" t="s">
        <v>482</v>
      </c>
      <c r="E152" s="109" t="s">
        <v>625</v>
      </c>
      <c r="F152" s="110">
        <v>185</v>
      </c>
      <c r="G152" s="109"/>
      <c r="H152" s="109">
        <v>224</v>
      </c>
      <c r="I152" s="127" t="s">
        <v>666</v>
      </c>
      <c r="J152" s="128" t="s">
        <v>627</v>
      </c>
      <c r="K152" s="129">
        <f t="shared" si="62"/>
        <v>39</v>
      </c>
      <c r="L152" s="130">
        <f t="shared" si="63"/>
        <v>0.21081081081081082</v>
      </c>
      <c r="M152" s="131" t="s">
        <v>601</v>
      </c>
      <c r="N152" s="132">
        <v>42647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66">
        <v>26</v>
      </c>
      <c r="B153" s="116">
        <v>42090</v>
      </c>
      <c r="C153" s="116"/>
      <c r="D153" s="117" t="s">
        <v>667</v>
      </c>
      <c r="E153" s="118" t="s">
        <v>625</v>
      </c>
      <c r="F153" s="119">
        <v>49.5</v>
      </c>
      <c r="G153" s="120"/>
      <c r="H153" s="120">
        <v>15.85</v>
      </c>
      <c r="I153" s="120">
        <v>67</v>
      </c>
      <c r="J153" s="139" t="s">
        <v>668</v>
      </c>
      <c r="K153" s="120">
        <f t="shared" si="62"/>
        <v>-33.65</v>
      </c>
      <c r="L153" s="140">
        <f t="shared" si="63"/>
        <v>-0.67979797979797973</v>
      </c>
      <c r="M153" s="137" t="s">
        <v>665</v>
      </c>
      <c r="N153" s="141">
        <v>43627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27</v>
      </c>
      <c r="B154" s="107">
        <v>42093</v>
      </c>
      <c r="C154" s="107"/>
      <c r="D154" s="108" t="s">
        <v>669</v>
      </c>
      <c r="E154" s="109" t="s">
        <v>625</v>
      </c>
      <c r="F154" s="110">
        <v>183.5</v>
      </c>
      <c r="G154" s="109"/>
      <c r="H154" s="109">
        <v>219</v>
      </c>
      <c r="I154" s="127">
        <v>218</v>
      </c>
      <c r="J154" s="128" t="s">
        <v>670</v>
      </c>
      <c r="K154" s="129">
        <f t="shared" si="62"/>
        <v>35.5</v>
      </c>
      <c r="L154" s="130">
        <f t="shared" si="63"/>
        <v>0.19346049046321526</v>
      </c>
      <c r="M154" s="131" t="s">
        <v>601</v>
      </c>
      <c r="N154" s="132">
        <v>42103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28</v>
      </c>
      <c r="B155" s="107">
        <v>42114</v>
      </c>
      <c r="C155" s="107"/>
      <c r="D155" s="108" t="s">
        <v>671</v>
      </c>
      <c r="E155" s="109" t="s">
        <v>625</v>
      </c>
      <c r="F155" s="110">
        <f>(227+237)/2</f>
        <v>232</v>
      </c>
      <c r="G155" s="109"/>
      <c r="H155" s="109">
        <v>298</v>
      </c>
      <c r="I155" s="127">
        <v>298</v>
      </c>
      <c r="J155" s="128" t="s">
        <v>627</v>
      </c>
      <c r="K155" s="129">
        <f t="shared" si="62"/>
        <v>66</v>
      </c>
      <c r="L155" s="130">
        <f t="shared" si="63"/>
        <v>0.28448275862068967</v>
      </c>
      <c r="M155" s="131" t="s">
        <v>601</v>
      </c>
      <c r="N155" s="132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29</v>
      </c>
      <c r="B156" s="107">
        <v>42128</v>
      </c>
      <c r="C156" s="107"/>
      <c r="D156" s="108" t="s">
        <v>672</v>
      </c>
      <c r="E156" s="109" t="s">
        <v>602</v>
      </c>
      <c r="F156" s="110">
        <v>385</v>
      </c>
      <c r="G156" s="109"/>
      <c r="H156" s="109">
        <f>212.5+331</f>
        <v>543.5</v>
      </c>
      <c r="I156" s="127">
        <v>510</v>
      </c>
      <c r="J156" s="128" t="s">
        <v>673</v>
      </c>
      <c r="K156" s="129">
        <f t="shared" si="62"/>
        <v>158.5</v>
      </c>
      <c r="L156" s="130">
        <f t="shared" si="63"/>
        <v>0.41168831168831171</v>
      </c>
      <c r="M156" s="131" t="s">
        <v>601</v>
      </c>
      <c r="N156" s="132">
        <v>42235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30</v>
      </c>
      <c r="B157" s="107">
        <v>42128</v>
      </c>
      <c r="C157" s="107"/>
      <c r="D157" s="108" t="s">
        <v>674</v>
      </c>
      <c r="E157" s="109" t="s">
        <v>602</v>
      </c>
      <c r="F157" s="110">
        <v>115.5</v>
      </c>
      <c r="G157" s="109"/>
      <c r="H157" s="109">
        <v>146</v>
      </c>
      <c r="I157" s="127">
        <v>142</v>
      </c>
      <c r="J157" s="128" t="s">
        <v>675</v>
      </c>
      <c r="K157" s="129">
        <f t="shared" si="62"/>
        <v>30.5</v>
      </c>
      <c r="L157" s="130">
        <f t="shared" si="63"/>
        <v>0.26406926406926406</v>
      </c>
      <c r="M157" s="131" t="s">
        <v>601</v>
      </c>
      <c r="N157" s="132">
        <v>42202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31</v>
      </c>
      <c r="B158" s="107">
        <v>42151</v>
      </c>
      <c r="C158" s="107"/>
      <c r="D158" s="108" t="s">
        <v>676</v>
      </c>
      <c r="E158" s="109" t="s">
        <v>602</v>
      </c>
      <c r="F158" s="110">
        <v>237.5</v>
      </c>
      <c r="G158" s="109"/>
      <c r="H158" s="109">
        <v>279.5</v>
      </c>
      <c r="I158" s="127">
        <v>278</v>
      </c>
      <c r="J158" s="128" t="s">
        <v>627</v>
      </c>
      <c r="K158" s="129">
        <f t="shared" si="62"/>
        <v>42</v>
      </c>
      <c r="L158" s="130">
        <f t="shared" si="63"/>
        <v>0.17684210526315788</v>
      </c>
      <c r="M158" s="131" t="s">
        <v>601</v>
      </c>
      <c r="N158" s="132">
        <v>42222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32</v>
      </c>
      <c r="B159" s="107">
        <v>42174</v>
      </c>
      <c r="C159" s="107"/>
      <c r="D159" s="108" t="s">
        <v>646</v>
      </c>
      <c r="E159" s="109" t="s">
        <v>625</v>
      </c>
      <c r="F159" s="110">
        <v>340</v>
      </c>
      <c r="G159" s="109"/>
      <c r="H159" s="109">
        <v>448</v>
      </c>
      <c r="I159" s="127">
        <v>448</v>
      </c>
      <c r="J159" s="128" t="s">
        <v>627</v>
      </c>
      <c r="K159" s="129">
        <f t="shared" si="62"/>
        <v>108</v>
      </c>
      <c r="L159" s="130">
        <f t="shared" si="63"/>
        <v>0.31764705882352939</v>
      </c>
      <c r="M159" s="131" t="s">
        <v>601</v>
      </c>
      <c r="N159" s="132">
        <v>43018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33</v>
      </c>
      <c r="B160" s="107">
        <v>42191</v>
      </c>
      <c r="C160" s="107"/>
      <c r="D160" s="108" t="s">
        <v>677</v>
      </c>
      <c r="E160" s="109" t="s">
        <v>625</v>
      </c>
      <c r="F160" s="110">
        <v>390</v>
      </c>
      <c r="G160" s="109"/>
      <c r="H160" s="109">
        <v>460</v>
      </c>
      <c r="I160" s="127">
        <v>460</v>
      </c>
      <c r="J160" s="128" t="s">
        <v>627</v>
      </c>
      <c r="K160" s="129">
        <f t="shared" ref="K160:K180" si="64">H160-F160</f>
        <v>70</v>
      </c>
      <c r="L160" s="130">
        <f t="shared" ref="L160:L180" si="65">K160/F160</f>
        <v>0.17948717948717949</v>
      </c>
      <c r="M160" s="131" t="s">
        <v>601</v>
      </c>
      <c r="N160" s="132">
        <v>42478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5">
        <v>34</v>
      </c>
      <c r="B161" s="111">
        <v>42195</v>
      </c>
      <c r="C161" s="111"/>
      <c r="D161" s="112" t="s">
        <v>678</v>
      </c>
      <c r="E161" s="113" t="s">
        <v>625</v>
      </c>
      <c r="F161" s="114">
        <v>122.5</v>
      </c>
      <c r="G161" s="114"/>
      <c r="H161" s="115">
        <v>61</v>
      </c>
      <c r="I161" s="133">
        <v>172</v>
      </c>
      <c r="J161" s="134" t="s">
        <v>679</v>
      </c>
      <c r="K161" s="135">
        <f t="shared" si="64"/>
        <v>-61.5</v>
      </c>
      <c r="L161" s="136">
        <f t="shared" si="65"/>
        <v>-0.50204081632653064</v>
      </c>
      <c r="M161" s="137" t="s">
        <v>665</v>
      </c>
      <c r="N161" s="138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35</v>
      </c>
      <c r="B162" s="107">
        <v>42219</v>
      </c>
      <c r="C162" s="107"/>
      <c r="D162" s="108" t="s">
        <v>680</v>
      </c>
      <c r="E162" s="109" t="s">
        <v>625</v>
      </c>
      <c r="F162" s="110">
        <v>297.5</v>
      </c>
      <c r="G162" s="109"/>
      <c r="H162" s="109">
        <v>350</v>
      </c>
      <c r="I162" s="127">
        <v>360</v>
      </c>
      <c r="J162" s="128" t="s">
        <v>681</v>
      </c>
      <c r="K162" s="129">
        <f t="shared" si="64"/>
        <v>52.5</v>
      </c>
      <c r="L162" s="130">
        <f t="shared" si="65"/>
        <v>0.17647058823529413</v>
      </c>
      <c r="M162" s="131" t="s">
        <v>601</v>
      </c>
      <c r="N162" s="132">
        <v>42232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36</v>
      </c>
      <c r="B163" s="107">
        <v>42219</v>
      </c>
      <c r="C163" s="107"/>
      <c r="D163" s="108" t="s">
        <v>682</v>
      </c>
      <c r="E163" s="109" t="s">
        <v>625</v>
      </c>
      <c r="F163" s="110">
        <v>115.5</v>
      </c>
      <c r="G163" s="109"/>
      <c r="H163" s="109">
        <v>149</v>
      </c>
      <c r="I163" s="127">
        <v>140</v>
      </c>
      <c r="J163" s="142" t="s">
        <v>683</v>
      </c>
      <c r="K163" s="129">
        <f t="shared" si="64"/>
        <v>33.5</v>
      </c>
      <c r="L163" s="130">
        <f t="shared" si="65"/>
        <v>0.29004329004329005</v>
      </c>
      <c r="M163" s="131" t="s">
        <v>601</v>
      </c>
      <c r="N163" s="132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37</v>
      </c>
      <c r="B164" s="107">
        <v>42251</v>
      </c>
      <c r="C164" s="107"/>
      <c r="D164" s="108" t="s">
        <v>676</v>
      </c>
      <c r="E164" s="109" t="s">
        <v>625</v>
      </c>
      <c r="F164" s="110">
        <v>226</v>
      </c>
      <c r="G164" s="109"/>
      <c r="H164" s="109">
        <v>292</v>
      </c>
      <c r="I164" s="127">
        <v>292</v>
      </c>
      <c r="J164" s="128" t="s">
        <v>684</v>
      </c>
      <c r="K164" s="129">
        <f t="shared" si="64"/>
        <v>66</v>
      </c>
      <c r="L164" s="130">
        <f t="shared" si="65"/>
        <v>0.29203539823008851</v>
      </c>
      <c r="M164" s="131" t="s">
        <v>601</v>
      </c>
      <c r="N164" s="132">
        <v>42286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38</v>
      </c>
      <c r="B165" s="107">
        <v>42254</v>
      </c>
      <c r="C165" s="107"/>
      <c r="D165" s="108" t="s">
        <v>671</v>
      </c>
      <c r="E165" s="109" t="s">
        <v>625</v>
      </c>
      <c r="F165" s="110">
        <v>232.5</v>
      </c>
      <c r="G165" s="109"/>
      <c r="H165" s="109">
        <v>312.5</v>
      </c>
      <c r="I165" s="127">
        <v>310</v>
      </c>
      <c r="J165" s="128" t="s">
        <v>627</v>
      </c>
      <c r="K165" s="129">
        <f t="shared" si="64"/>
        <v>80</v>
      </c>
      <c r="L165" s="130">
        <f t="shared" si="65"/>
        <v>0.34408602150537637</v>
      </c>
      <c r="M165" s="131" t="s">
        <v>601</v>
      </c>
      <c r="N165" s="132">
        <v>42823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39</v>
      </c>
      <c r="B166" s="107">
        <v>42268</v>
      </c>
      <c r="C166" s="107"/>
      <c r="D166" s="108" t="s">
        <v>685</v>
      </c>
      <c r="E166" s="109" t="s">
        <v>625</v>
      </c>
      <c r="F166" s="110">
        <v>196.5</v>
      </c>
      <c r="G166" s="109"/>
      <c r="H166" s="109">
        <v>238</v>
      </c>
      <c r="I166" s="127">
        <v>238</v>
      </c>
      <c r="J166" s="128" t="s">
        <v>684</v>
      </c>
      <c r="K166" s="129">
        <f t="shared" si="64"/>
        <v>41.5</v>
      </c>
      <c r="L166" s="130">
        <f t="shared" si="65"/>
        <v>0.21119592875318066</v>
      </c>
      <c r="M166" s="131" t="s">
        <v>601</v>
      </c>
      <c r="N166" s="132">
        <v>42291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40</v>
      </c>
      <c r="B167" s="107">
        <v>42271</v>
      </c>
      <c r="C167" s="107"/>
      <c r="D167" s="108" t="s">
        <v>624</v>
      </c>
      <c r="E167" s="109" t="s">
        <v>625</v>
      </c>
      <c r="F167" s="110">
        <v>65</v>
      </c>
      <c r="G167" s="109"/>
      <c r="H167" s="109">
        <v>82</v>
      </c>
      <c r="I167" s="127">
        <v>82</v>
      </c>
      <c r="J167" s="128" t="s">
        <v>684</v>
      </c>
      <c r="K167" s="129">
        <f t="shared" si="64"/>
        <v>17</v>
      </c>
      <c r="L167" s="130">
        <f t="shared" si="65"/>
        <v>0.26153846153846155</v>
      </c>
      <c r="M167" s="131" t="s">
        <v>601</v>
      </c>
      <c r="N167" s="132">
        <v>42578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41</v>
      </c>
      <c r="B168" s="107">
        <v>42291</v>
      </c>
      <c r="C168" s="107"/>
      <c r="D168" s="108" t="s">
        <v>686</v>
      </c>
      <c r="E168" s="109" t="s">
        <v>625</v>
      </c>
      <c r="F168" s="110">
        <v>144</v>
      </c>
      <c r="G168" s="109"/>
      <c r="H168" s="109">
        <v>182.5</v>
      </c>
      <c r="I168" s="127">
        <v>181</v>
      </c>
      <c r="J168" s="128" t="s">
        <v>684</v>
      </c>
      <c r="K168" s="129">
        <f t="shared" si="64"/>
        <v>38.5</v>
      </c>
      <c r="L168" s="130">
        <f t="shared" si="65"/>
        <v>0.2673611111111111</v>
      </c>
      <c r="M168" s="131" t="s">
        <v>601</v>
      </c>
      <c r="N168" s="132">
        <v>42817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42</v>
      </c>
      <c r="B169" s="107">
        <v>42291</v>
      </c>
      <c r="C169" s="107"/>
      <c r="D169" s="108" t="s">
        <v>687</v>
      </c>
      <c r="E169" s="109" t="s">
        <v>625</v>
      </c>
      <c r="F169" s="110">
        <v>264</v>
      </c>
      <c r="G169" s="109"/>
      <c r="H169" s="109">
        <v>311</v>
      </c>
      <c r="I169" s="127">
        <v>311</v>
      </c>
      <c r="J169" s="128" t="s">
        <v>684</v>
      </c>
      <c r="K169" s="129">
        <f t="shared" si="64"/>
        <v>47</v>
      </c>
      <c r="L169" s="130">
        <f t="shared" si="65"/>
        <v>0.17803030303030304</v>
      </c>
      <c r="M169" s="131" t="s">
        <v>601</v>
      </c>
      <c r="N169" s="132">
        <v>42604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43</v>
      </c>
      <c r="B170" s="107">
        <v>42318</v>
      </c>
      <c r="C170" s="107"/>
      <c r="D170" s="108" t="s">
        <v>688</v>
      </c>
      <c r="E170" s="109" t="s">
        <v>602</v>
      </c>
      <c r="F170" s="110">
        <v>549.5</v>
      </c>
      <c r="G170" s="109"/>
      <c r="H170" s="109">
        <v>630</v>
      </c>
      <c r="I170" s="127">
        <v>630</v>
      </c>
      <c r="J170" s="128" t="s">
        <v>684</v>
      </c>
      <c r="K170" s="129">
        <f t="shared" si="64"/>
        <v>80.5</v>
      </c>
      <c r="L170" s="130">
        <f t="shared" si="65"/>
        <v>0.1464968152866242</v>
      </c>
      <c r="M170" s="131" t="s">
        <v>601</v>
      </c>
      <c r="N170" s="132">
        <v>42419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44</v>
      </c>
      <c r="B171" s="107">
        <v>42342</v>
      </c>
      <c r="C171" s="107"/>
      <c r="D171" s="108" t="s">
        <v>689</v>
      </c>
      <c r="E171" s="109" t="s">
        <v>625</v>
      </c>
      <c r="F171" s="110">
        <v>1027.5</v>
      </c>
      <c r="G171" s="109"/>
      <c r="H171" s="109">
        <v>1315</v>
      </c>
      <c r="I171" s="127">
        <v>1250</v>
      </c>
      <c r="J171" s="128" t="s">
        <v>684</v>
      </c>
      <c r="K171" s="129">
        <f t="shared" si="64"/>
        <v>287.5</v>
      </c>
      <c r="L171" s="130">
        <f t="shared" si="65"/>
        <v>0.27980535279805352</v>
      </c>
      <c r="M171" s="131" t="s">
        <v>601</v>
      </c>
      <c r="N171" s="132">
        <v>43244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45</v>
      </c>
      <c r="B172" s="107">
        <v>42367</v>
      </c>
      <c r="C172" s="107"/>
      <c r="D172" s="108" t="s">
        <v>690</v>
      </c>
      <c r="E172" s="109" t="s">
        <v>625</v>
      </c>
      <c r="F172" s="110">
        <v>465</v>
      </c>
      <c r="G172" s="109"/>
      <c r="H172" s="109">
        <v>540</v>
      </c>
      <c r="I172" s="127">
        <v>540</v>
      </c>
      <c r="J172" s="128" t="s">
        <v>684</v>
      </c>
      <c r="K172" s="129">
        <f t="shared" si="64"/>
        <v>75</v>
      </c>
      <c r="L172" s="130">
        <f t="shared" si="65"/>
        <v>0.16129032258064516</v>
      </c>
      <c r="M172" s="131" t="s">
        <v>601</v>
      </c>
      <c r="N172" s="132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46</v>
      </c>
      <c r="B173" s="107">
        <v>42380</v>
      </c>
      <c r="C173" s="107"/>
      <c r="D173" s="108" t="s">
        <v>391</v>
      </c>
      <c r="E173" s="109" t="s">
        <v>602</v>
      </c>
      <c r="F173" s="110">
        <v>81</v>
      </c>
      <c r="G173" s="109"/>
      <c r="H173" s="109">
        <v>110</v>
      </c>
      <c r="I173" s="127">
        <v>110</v>
      </c>
      <c r="J173" s="128" t="s">
        <v>684</v>
      </c>
      <c r="K173" s="129">
        <f t="shared" si="64"/>
        <v>29</v>
      </c>
      <c r="L173" s="130">
        <f t="shared" si="65"/>
        <v>0.35802469135802467</v>
      </c>
      <c r="M173" s="131" t="s">
        <v>601</v>
      </c>
      <c r="N173" s="132">
        <v>42745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47</v>
      </c>
      <c r="B174" s="107">
        <v>42382</v>
      </c>
      <c r="C174" s="107"/>
      <c r="D174" s="108" t="s">
        <v>691</v>
      </c>
      <c r="E174" s="109" t="s">
        <v>602</v>
      </c>
      <c r="F174" s="110">
        <v>417.5</v>
      </c>
      <c r="G174" s="109"/>
      <c r="H174" s="109">
        <v>547</v>
      </c>
      <c r="I174" s="127">
        <v>535</v>
      </c>
      <c r="J174" s="128" t="s">
        <v>684</v>
      </c>
      <c r="K174" s="129">
        <f t="shared" si="64"/>
        <v>129.5</v>
      </c>
      <c r="L174" s="130">
        <f t="shared" si="65"/>
        <v>0.31017964071856285</v>
      </c>
      <c r="M174" s="131" t="s">
        <v>601</v>
      </c>
      <c r="N174" s="132">
        <v>42578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48</v>
      </c>
      <c r="B175" s="107">
        <v>42408</v>
      </c>
      <c r="C175" s="107"/>
      <c r="D175" s="108" t="s">
        <v>692</v>
      </c>
      <c r="E175" s="109" t="s">
        <v>625</v>
      </c>
      <c r="F175" s="110">
        <v>650</v>
      </c>
      <c r="G175" s="109"/>
      <c r="H175" s="109">
        <v>800</v>
      </c>
      <c r="I175" s="127">
        <v>800</v>
      </c>
      <c r="J175" s="128" t="s">
        <v>684</v>
      </c>
      <c r="K175" s="129">
        <f t="shared" si="64"/>
        <v>150</v>
      </c>
      <c r="L175" s="130">
        <f t="shared" si="65"/>
        <v>0.23076923076923078</v>
      </c>
      <c r="M175" s="131" t="s">
        <v>601</v>
      </c>
      <c r="N175" s="132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49</v>
      </c>
      <c r="B176" s="107">
        <v>42433</v>
      </c>
      <c r="C176" s="107"/>
      <c r="D176" s="108" t="s">
        <v>198</v>
      </c>
      <c r="E176" s="109" t="s">
        <v>625</v>
      </c>
      <c r="F176" s="110">
        <v>437.5</v>
      </c>
      <c r="G176" s="109"/>
      <c r="H176" s="109">
        <v>504.5</v>
      </c>
      <c r="I176" s="127">
        <v>522</v>
      </c>
      <c r="J176" s="128" t="s">
        <v>693</v>
      </c>
      <c r="K176" s="129">
        <f t="shared" si="64"/>
        <v>67</v>
      </c>
      <c r="L176" s="130">
        <f t="shared" si="65"/>
        <v>0.15314285714285714</v>
      </c>
      <c r="M176" s="131" t="s">
        <v>601</v>
      </c>
      <c r="N176" s="132">
        <v>42480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50</v>
      </c>
      <c r="B177" s="107">
        <v>42438</v>
      </c>
      <c r="C177" s="107"/>
      <c r="D177" s="108" t="s">
        <v>694</v>
      </c>
      <c r="E177" s="109" t="s">
        <v>625</v>
      </c>
      <c r="F177" s="110">
        <v>189.5</v>
      </c>
      <c r="G177" s="109"/>
      <c r="H177" s="109">
        <v>218</v>
      </c>
      <c r="I177" s="127">
        <v>218</v>
      </c>
      <c r="J177" s="128" t="s">
        <v>684</v>
      </c>
      <c r="K177" s="129">
        <f t="shared" si="64"/>
        <v>28.5</v>
      </c>
      <c r="L177" s="130">
        <f t="shared" si="65"/>
        <v>0.15039577836411611</v>
      </c>
      <c r="M177" s="131" t="s">
        <v>601</v>
      </c>
      <c r="N177" s="132">
        <v>43034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6">
        <v>51</v>
      </c>
      <c r="B178" s="116">
        <v>42471</v>
      </c>
      <c r="C178" s="116"/>
      <c r="D178" s="117" t="s">
        <v>695</v>
      </c>
      <c r="E178" s="118" t="s">
        <v>625</v>
      </c>
      <c r="F178" s="119">
        <v>36.5</v>
      </c>
      <c r="G178" s="120"/>
      <c r="H178" s="120">
        <v>15.85</v>
      </c>
      <c r="I178" s="120">
        <v>60</v>
      </c>
      <c r="J178" s="139" t="s">
        <v>696</v>
      </c>
      <c r="K178" s="135">
        <f t="shared" si="64"/>
        <v>-20.65</v>
      </c>
      <c r="L178" s="169">
        <f t="shared" si="65"/>
        <v>-0.5657534246575342</v>
      </c>
      <c r="M178" s="137" t="s">
        <v>665</v>
      </c>
      <c r="N178" s="170">
        <v>43627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52</v>
      </c>
      <c r="B179" s="107">
        <v>42472</v>
      </c>
      <c r="C179" s="107"/>
      <c r="D179" s="108" t="s">
        <v>697</v>
      </c>
      <c r="E179" s="109" t="s">
        <v>625</v>
      </c>
      <c r="F179" s="110">
        <v>93</v>
      </c>
      <c r="G179" s="109"/>
      <c r="H179" s="109">
        <v>149</v>
      </c>
      <c r="I179" s="127">
        <v>140</v>
      </c>
      <c r="J179" s="142" t="s">
        <v>698</v>
      </c>
      <c r="K179" s="129">
        <f t="shared" si="64"/>
        <v>56</v>
      </c>
      <c r="L179" s="130">
        <f t="shared" si="65"/>
        <v>0.60215053763440862</v>
      </c>
      <c r="M179" s="131" t="s">
        <v>601</v>
      </c>
      <c r="N179" s="132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53</v>
      </c>
      <c r="B180" s="107">
        <v>42472</v>
      </c>
      <c r="C180" s="107"/>
      <c r="D180" s="108" t="s">
        <v>699</v>
      </c>
      <c r="E180" s="109" t="s">
        <v>625</v>
      </c>
      <c r="F180" s="110">
        <v>130</v>
      </c>
      <c r="G180" s="109"/>
      <c r="H180" s="109">
        <v>150</v>
      </c>
      <c r="I180" s="127" t="s">
        <v>700</v>
      </c>
      <c r="J180" s="128" t="s">
        <v>684</v>
      </c>
      <c r="K180" s="129">
        <f t="shared" si="64"/>
        <v>20</v>
      </c>
      <c r="L180" s="130">
        <f t="shared" si="65"/>
        <v>0.15384615384615385</v>
      </c>
      <c r="M180" s="131" t="s">
        <v>601</v>
      </c>
      <c r="N180" s="132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54</v>
      </c>
      <c r="B181" s="107">
        <v>42473</v>
      </c>
      <c r="C181" s="107"/>
      <c r="D181" s="108" t="s">
        <v>355</v>
      </c>
      <c r="E181" s="109" t="s">
        <v>625</v>
      </c>
      <c r="F181" s="110">
        <v>196</v>
      </c>
      <c r="G181" s="109"/>
      <c r="H181" s="109">
        <v>299</v>
      </c>
      <c r="I181" s="127">
        <v>299</v>
      </c>
      <c r="J181" s="128" t="s">
        <v>684</v>
      </c>
      <c r="K181" s="129">
        <v>103</v>
      </c>
      <c r="L181" s="130">
        <v>0.52551020408163296</v>
      </c>
      <c r="M181" s="131" t="s">
        <v>601</v>
      </c>
      <c r="N181" s="132">
        <v>42620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55</v>
      </c>
      <c r="B182" s="107">
        <v>42473</v>
      </c>
      <c r="C182" s="107"/>
      <c r="D182" s="108" t="s">
        <v>758</v>
      </c>
      <c r="E182" s="109" t="s">
        <v>625</v>
      </c>
      <c r="F182" s="110">
        <v>88</v>
      </c>
      <c r="G182" s="109"/>
      <c r="H182" s="109">
        <v>103</v>
      </c>
      <c r="I182" s="127">
        <v>103</v>
      </c>
      <c r="J182" s="128" t="s">
        <v>684</v>
      </c>
      <c r="K182" s="129">
        <v>15</v>
      </c>
      <c r="L182" s="130">
        <v>0.170454545454545</v>
      </c>
      <c r="M182" s="131" t="s">
        <v>601</v>
      </c>
      <c r="N182" s="132">
        <v>42530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56</v>
      </c>
      <c r="B183" s="107">
        <v>42492</v>
      </c>
      <c r="C183" s="107"/>
      <c r="D183" s="108" t="s">
        <v>701</v>
      </c>
      <c r="E183" s="109" t="s">
        <v>625</v>
      </c>
      <c r="F183" s="110">
        <v>127.5</v>
      </c>
      <c r="G183" s="109"/>
      <c r="H183" s="109">
        <v>148</v>
      </c>
      <c r="I183" s="127" t="s">
        <v>702</v>
      </c>
      <c r="J183" s="128" t="s">
        <v>684</v>
      </c>
      <c r="K183" s="129">
        <f>H183-F183</f>
        <v>20.5</v>
      </c>
      <c r="L183" s="130">
        <f>K183/F183</f>
        <v>0.16078431372549021</v>
      </c>
      <c r="M183" s="131" t="s">
        <v>601</v>
      </c>
      <c r="N183" s="132">
        <v>42564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57</v>
      </c>
      <c r="B184" s="107">
        <v>42493</v>
      </c>
      <c r="C184" s="107"/>
      <c r="D184" s="108" t="s">
        <v>703</v>
      </c>
      <c r="E184" s="109" t="s">
        <v>625</v>
      </c>
      <c r="F184" s="110">
        <v>675</v>
      </c>
      <c r="G184" s="109"/>
      <c r="H184" s="109">
        <v>815</v>
      </c>
      <c r="I184" s="127" t="s">
        <v>704</v>
      </c>
      <c r="J184" s="128" t="s">
        <v>684</v>
      </c>
      <c r="K184" s="129">
        <f>H184-F184</f>
        <v>140</v>
      </c>
      <c r="L184" s="130">
        <f>K184/F184</f>
        <v>0.2074074074074074</v>
      </c>
      <c r="M184" s="131" t="s">
        <v>601</v>
      </c>
      <c r="N184" s="132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58</v>
      </c>
      <c r="B185" s="111">
        <v>42522</v>
      </c>
      <c r="C185" s="111"/>
      <c r="D185" s="112" t="s">
        <v>759</v>
      </c>
      <c r="E185" s="113" t="s">
        <v>625</v>
      </c>
      <c r="F185" s="114">
        <v>500</v>
      </c>
      <c r="G185" s="114"/>
      <c r="H185" s="115">
        <v>232.5</v>
      </c>
      <c r="I185" s="133" t="s">
        <v>760</v>
      </c>
      <c r="J185" s="134" t="s">
        <v>761</v>
      </c>
      <c r="K185" s="135">
        <f>H185-F185</f>
        <v>-267.5</v>
      </c>
      <c r="L185" s="136">
        <f>K185/F185</f>
        <v>-0.53500000000000003</v>
      </c>
      <c r="M185" s="137" t="s">
        <v>665</v>
      </c>
      <c r="N185" s="138">
        <v>43735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59</v>
      </c>
      <c r="B186" s="107">
        <v>42527</v>
      </c>
      <c r="C186" s="107"/>
      <c r="D186" s="108" t="s">
        <v>705</v>
      </c>
      <c r="E186" s="109" t="s">
        <v>625</v>
      </c>
      <c r="F186" s="110">
        <v>110</v>
      </c>
      <c r="G186" s="109"/>
      <c r="H186" s="109">
        <v>126.5</v>
      </c>
      <c r="I186" s="127">
        <v>125</v>
      </c>
      <c r="J186" s="128" t="s">
        <v>634</v>
      </c>
      <c r="K186" s="129">
        <f>H186-F186</f>
        <v>16.5</v>
      </c>
      <c r="L186" s="130">
        <f>K186/F186</f>
        <v>0.15</v>
      </c>
      <c r="M186" s="131" t="s">
        <v>601</v>
      </c>
      <c r="N186" s="132">
        <v>42552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60</v>
      </c>
      <c r="B187" s="107">
        <v>42538</v>
      </c>
      <c r="C187" s="107"/>
      <c r="D187" s="108" t="s">
        <v>706</v>
      </c>
      <c r="E187" s="109" t="s">
        <v>625</v>
      </c>
      <c r="F187" s="110">
        <v>44</v>
      </c>
      <c r="G187" s="109"/>
      <c r="H187" s="109">
        <v>69.5</v>
      </c>
      <c r="I187" s="127">
        <v>69.5</v>
      </c>
      <c r="J187" s="128" t="s">
        <v>707</v>
      </c>
      <c r="K187" s="129">
        <f>H187-F187</f>
        <v>25.5</v>
      </c>
      <c r="L187" s="130">
        <f>K187/F187</f>
        <v>0.57954545454545459</v>
      </c>
      <c r="M187" s="131" t="s">
        <v>601</v>
      </c>
      <c r="N187" s="132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61</v>
      </c>
      <c r="B188" s="107">
        <v>42549</v>
      </c>
      <c r="C188" s="107"/>
      <c r="D188" s="149" t="s">
        <v>762</v>
      </c>
      <c r="E188" s="109" t="s">
        <v>625</v>
      </c>
      <c r="F188" s="110">
        <v>262.5</v>
      </c>
      <c r="G188" s="109"/>
      <c r="H188" s="109">
        <v>340</v>
      </c>
      <c r="I188" s="127">
        <v>333</v>
      </c>
      <c r="J188" s="128" t="s">
        <v>763</v>
      </c>
      <c r="K188" s="129">
        <v>77.5</v>
      </c>
      <c r="L188" s="130">
        <v>0.29523809523809502</v>
      </c>
      <c r="M188" s="131" t="s">
        <v>601</v>
      </c>
      <c r="N188" s="132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62</v>
      </c>
      <c r="B189" s="107">
        <v>42549</v>
      </c>
      <c r="C189" s="107"/>
      <c r="D189" s="149" t="s">
        <v>764</v>
      </c>
      <c r="E189" s="109" t="s">
        <v>625</v>
      </c>
      <c r="F189" s="110">
        <v>840</v>
      </c>
      <c r="G189" s="109"/>
      <c r="H189" s="109">
        <v>1230</v>
      </c>
      <c r="I189" s="127">
        <v>1230</v>
      </c>
      <c r="J189" s="128" t="s">
        <v>684</v>
      </c>
      <c r="K189" s="129">
        <v>390</v>
      </c>
      <c r="L189" s="130">
        <v>0.46428571428571402</v>
      </c>
      <c r="M189" s="131" t="s">
        <v>601</v>
      </c>
      <c r="N189" s="132">
        <v>42649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67">
        <v>63</v>
      </c>
      <c r="B190" s="144">
        <v>42556</v>
      </c>
      <c r="C190" s="144"/>
      <c r="D190" s="145" t="s">
        <v>708</v>
      </c>
      <c r="E190" s="146" t="s">
        <v>625</v>
      </c>
      <c r="F190" s="147">
        <v>395</v>
      </c>
      <c r="G190" s="148"/>
      <c r="H190" s="148">
        <f>(468.5+342.5)/2</f>
        <v>405.5</v>
      </c>
      <c r="I190" s="148">
        <v>510</v>
      </c>
      <c r="J190" s="171" t="s">
        <v>709</v>
      </c>
      <c r="K190" s="172">
        <f t="shared" ref="K190:K196" si="66">H190-F190</f>
        <v>10.5</v>
      </c>
      <c r="L190" s="173">
        <f t="shared" ref="L190:L196" si="67">K190/F190</f>
        <v>2.6582278481012658E-2</v>
      </c>
      <c r="M190" s="174" t="s">
        <v>710</v>
      </c>
      <c r="N190" s="175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64</v>
      </c>
      <c r="B191" s="111">
        <v>42584</v>
      </c>
      <c r="C191" s="111"/>
      <c r="D191" s="112" t="s">
        <v>711</v>
      </c>
      <c r="E191" s="113" t="s">
        <v>602</v>
      </c>
      <c r="F191" s="114">
        <f>169.5-12.8</f>
        <v>156.69999999999999</v>
      </c>
      <c r="G191" s="114"/>
      <c r="H191" s="115">
        <v>77</v>
      </c>
      <c r="I191" s="133" t="s">
        <v>712</v>
      </c>
      <c r="J191" s="397" t="s">
        <v>3403</v>
      </c>
      <c r="K191" s="135">
        <f t="shared" si="66"/>
        <v>-79.699999999999989</v>
      </c>
      <c r="L191" s="136">
        <f t="shared" si="67"/>
        <v>-0.50861518825781749</v>
      </c>
      <c r="M191" s="137" t="s">
        <v>665</v>
      </c>
      <c r="N191" s="138">
        <v>43522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65</v>
      </c>
      <c r="B192" s="111">
        <v>42586</v>
      </c>
      <c r="C192" s="111"/>
      <c r="D192" s="112" t="s">
        <v>713</v>
      </c>
      <c r="E192" s="113" t="s">
        <v>625</v>
      </c>
      <c r="F192" s="114">
        <v>400</v>
      </c>
      <c r="G192" s="114"/>
      <c r="H192" s="115">
        <v>305</v>
      </c>
      <c r="I192" s="133">
        <v>475</v>
      </c>
      <c r="J192" s="134" t="s">
        <v>714</v>
      </c>
      <c r="K192" s="135">
        <f t="shared" si="66"/>
        <v>-95</v>
      </c>
      <c r="L192" s="136">
        <f t="shared" si="67"/>
        <v>-0.23749999999999999</v>
      </c>
      <c r="M192" s="137" t="s">
        <v>665</v>
      </c>
      <c r="N192" s="138">
        <v>43606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66</v>
      </c>
      <c r="B193" s="107">
        <v>42593</v>
      </c>
      <c r="C193" s="107"/>
      <c r="D193" s="108" t="s">
        <v>715</v>
      </c>
      <c r="E193" s="109" t="s">
        <v>625</v>
      </c>
      <c r="F193" s="110">
        <v>86.5</v>
      </c>
      <c r="G193" s="109"/>
      <c r="H193" s="109">
        <v>130</v>
      </c>
      <c r="I193" s="127">
        <v>130</v>
      </c>
      <c r="J193" s="142" t="s">
        <v>716</v>
      </c>
      <c r="K193" s="129">
        <f t="shared" si="66"/>
        <v>43.5</v>
      </c>
      <c r="L193" s="130">
        <f t="shared" si="67"/>
        <v>0.50289017341040465</v>
      </c>
      <c r="M193" s="131" t="s">
        <v>601</v>
      </c>
      <c r="N193" s="132">
        <v>43091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67</v>
      </c>
      <c r="B194" s="111">
        <v>42600</v>
      </c>
      <c r="C194" s="111"/>
      <c r="D194" s="112" t="s">
        <v>382</v>
      </c>
      <c r="E194" s="113" t="s">
        <v>625</v>
      </c>
      <c r="F194" s="114">
        <v>133.5</v>
      </c>
      <c r="G194" s="114"/>
      <c r="H194" s="115">
        <v>126.5</v>
      </c>
      <c r="I194" s="133">
        <v>178</v>
      </c>
      <c r="J194" s="134" t="s">
        <v>717</v>
      </c>
      <c r="K194" s="135">
        <f t="shared" si="66"/>
        <v>-7</v>
      </c>
      <c r="L194" s="136">
        <f t="shared" si="67"/>
        <v>-5.2434456928838954E-2</v>
      </c>
      <c r="M194" s="137" t="s">
        <v>665</v>
      </c>
      <c r="N194" s="138">
        <v>42615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68</v>
      </c>
      <c r="B195" s="107">
        <v>42613</v>
      </c>
      <c r="C195" s="107"/>
      <c r="D195" s="108" t="s">
        <v>718</v>
      </c>
      <c r="E195" s="109" t="s">
        <v>625</v>
      </c>
      <c r="F195" s="110">
        <v>560</v>
      </c>
      <c r="G195" s="109"/>
      <c r="H195" s="109">
        <v>725</v>
      </c>
      <c r="I195" s="127">
        <v>725</v>
      </c>
      <c r="J195" s="128" t="s">
        <v>627</v>
      </c>
      <c r="K195" s="129">
        <f t="shared" si="66"/>
        <v>165</v>
      </c>
      <c r="L195" s="130">
        <f t="shared" si="67"/>
        <v>0.29464285714285715</v>
      </c>
      <c r="M195" s="131" t="s">
        <v>601</v>
      </c>
      <c r="N195" s="132">
        <v>42456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69</v>
      </c>
      <c r="B196" s="107">
        <v>42614</v>
      </c>
      <c r="C196" s="107"/>
      <c r="D196" s="108" t="s">
        <v>719</v>
      </c>
      <c r="E196" s="109" t="s">
        <v>625</v>
      </c>
      <c r="F196" s="110">
        <v>160.5</v>
      </c>
      <c r="G196" s="109"/>
      <c r="H196" s="109">
        <v>210</v>
      </c>
      <c r="I196" s="127">
        <v>210</v>
      </c>
      <c r="J196" s="128" t="s">
        <v>627</v>
      </c>
      <c r="K196" s="129">
        <f t="shared" si="66"/>
        <v>49.5</v>
      </c>
      <c r="L196" s="130">
        <f t="shared" si="67"/>
        <v>0.30841121495327101</v>
      </c>
      <c r="M196" s="131" t="s">
        <v>601</v>
      </c>
      <c r="N196" s="132">
        <v>42871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70</v>
      </c>
      <c r="B197" s="107">
        <v>42646</v>
      </c>
      <c r="C197" s="107"/>
      <c r="D197" s="149" t="s">
        <v>406</v>
      </c>
      <c r="E197" s="109" t="s">
        <v>625</v>
      </c>
      <c r="F197" s="110">
        <v>430</v>
      </c>
      <c r="G197" s="109"/>
      <c r="H197" s="109">
        <v>596</v>
      </c>
      <c r="I197" s="127">
        <v>575</v>
      </c>
      <c r="J197" s="128" t="s">
        <v>765</v>
      </c>
      <c r="K197" s="129">
        <v>166</v>
      </c>
      <c r="L197" s="130">
        <v>0.38604651162790699</v>
      </c>
      <c r="M197" s="131" t="s">
        <v>601</v>
      </c>
      <c r="N197" s="132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71</v>
      </c>
      <c r="B198" s="107">
        <v>42657</v>
      </c>
      <c r="C198" s="107"/>
      <c r="D198" s="108" t="s">
        <v>720</v>
      </c>
      <c r="E198" s="109" t="s">
        <v>625</v>
      </c>
      <c r="F198" s="110">
        <v>280</v>
      </c>
      <c r="G198" s="109"/>
      <c r="H198" s="109">
        <v>345</v>
      </c>
      <c r="I198" s="127">
        <v>345</v>
      </c>
      <c r="J198" s="128" t="s">
        <v>627</v>
      </c>
      <c r="K198" s="129">
        <f t="shared" ref="K198:K203" si="68">H198-F198</f>
        <v>65</v>
      </c>
      <c r="L198" s="130">
        <f>K198/F198</f>
        <v>0.23214285714285715</v>
      </c>
      <c r="M198" s="131" t="s">
        <v>601</v>
      </c>
      <c r="N198" s="132">
        <v>42814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72</v>
      </c>
      <c r="B199" s="107">
        <v>42657</v>
      </c>
      <c r="C199" s="107"/>
      <c r="D199" s="108" t="s">
        <v>721</v>
      </c>
      <c r="E199" s="109" t="s">
        <v>625</v>
      </c>
      <c r="F199" s="110">
        <v>245</v>
      </c>
      <c r="G199" s="109"/>
      <c r="H199" s="109">
        <v>325.5</v>
      </c>
      <c r="I199" s="127">
        <v>330</v>
      </c>
      <c r="J199" s="128" t="s">
        <v>722</v>
      </c>
      <c r="K199" s="129">
        <f t="shared" si="68"/>
        <v>80.5</v>
      </c>
      <c r="L199" s="130">
        <f>K199/F199</f>
        <v>0.32857142857142857</v>
      </c>
      <c r="M199" s="131" t="s">
        <v>601</v>
      </c>
      <c r="N199" s="132">
        <v>42769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73</v>
      </c>
      <c r="B200" s="107">
        <v>42660</v>
      </c>
      <c r="C200" s="107"/>
      <c r="D200" s="108" t="s">
        <v>350</v>
      </c>
      <c r="E200" s="109" t="s">
        <v>625</v>
      </c>
      <c r="F200" s="110">
        <v>125</v>
      </c>
      <c r="G200" s="109"/>
      <c r="H200" s="109">
        <v>160</v>
      </c>
      <c r="I200" s="127">
        <v>160</v>
      </c>
      <c r="J200" s="128" t="s">
        <v>684</v>
      </c>
      <c r="K200" s="129">
        <f t="shared" si="68"/>
        <v>35</v>
      </c>
      <c r="L200" s="130">
        <v>0.28000000000000003</v>
      </c>
      <c r="M200" s="131" t="s">
        <v>601</v>
      </c>
      <c r="N200" s="132">
        <v>42803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74</v>
      </c>
      <c r="B201" s="107">
        <v>42660</v>
      </c>
      <c r="C201" s="107"/>
      <c r="D201" s="108" t="s">
        <v>484</v>
      </c>
      <c r="E201" s="109" t="s">
        <v>625</v>
      </c>
      <c r="F201" s="110">
        <v>114</v>
      </c>
      <c r="G201" s="109"/>
      <c r="H201" s="109">
        <v>145</v>
      </c>
      <c r="I201" s="127">
        <v>145</v>
      </c>
      <c r="J201" s="128" t="s">
        <v>684</v>
      </c>
      <c r="K201" s="129">
        <f t="shared" si="68"/>
        <v>31</v>
      </c>
      <c r="L201" s="130">
        <f>K201/F201</f>
        <v>0.27192982456140352</v>
      </c>
      <c r="M201" s="131" t="s">
        <v>601</v>
      </c>
      <c r="N201" s="132">
        <v>42859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75</v>
      </c>
      <c r="B202" s="107">
        <v>42660</v>
      </c>
      <c r="C202" s="107"/>
      <c r="D202" s="108" t="s">
        <v>723</v>
      </c>
      <c r="E202" s="109" t="s">
        <v>625</v>
      </c>
      <c r="F202" s="110">
        <v>212</v>
      </c>
      <c r="G202" s="109"/>
      <c r="H202" s="109">
        <v>280</v>
      </c>
      <c r="I202" s="127">
        <v>276</v>
      </c>
      <c r="J202" s="128" t="s">
        <v>724</v>
      </c>
      <c r="K202" s="129">
        <f t="shared" si="68"/>
        <v>68</v>
      </c>
      <c r="L202" s="130">
        <f>K202/F202</f>
        <v>0.32075471698113206</v>
      </c>
      <c r="M202" s="131" t="s">
        <v>601</v>
      </c>
      <c r="N202" s="132">
        <v>42858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76</v>
      </c>
      <c r="B203" s="107">
        <v>42678</v>
      </c>
      <c r="C203" s="107"/>
      <c r="D203" s="108" t="s">
        <v>152</v>
      </c>
      <c r="E203" s="109" t="s">
        <v>625</v>
      </c>
      <c r="F203" s="110">
        <v>155</v>
      </c>
      <c r="G203" s="109"/>
      <c r="H203" s="109">
        <v>210</v>
      </c>
      <c r="I203" s="127">
        <v>210</v>
      </c>
      <c r="J203" s="128" t="s">
        <v>725</v>
      </c>
      <c r="K203" s="129">
        <f t="shared" si="68"/>
        <v>55</v>
      </c>
      <c r="L203" s="130">
        <f>K203/F203</f>
        <v>0.35483870967741937</v>
      </c>
      <c r="M203" s="131" t="s">
        <v>601</v>
      </c>
      <c r="N203" s="132">
        <v>42944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77</v>
      </c>
      <c r="B204" s="111">
        <v>42710</v>
      </c>
      <c r="C204" s="111"/>
      <c r="D204" s="112" t="s">
        <v>766</v>
      </c>
      <c r="E204" s="113" t="s">
        <v>625</v>
      </c>
      <c r="F204" s="114">
        <v>150.5</v>
      </c>
      <c r="G204" s="114"/>
      <c r="H204" s="115">
        <v>72.5</v>
      </c>
      <c r="I204" s="133">
        <v>174</v>
      </c>
      <c r="J204" s="134" t="s">
        <v>767</v>
      </c>
      <c r="K204" s="135">
        <v>-78</v>
      </c>
      <c r="L204" s="136">
        <v>-0.51827242524916906</v>
      </c>
      <c r="M204" s="137" t="s">
        <v>665</v>
      </c>
      <c r="N204" s="138">
        <v>43333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78</v>
      </c>
      <c r="B205" s="107">
        <v>42712</v>
      </c>
      <c r="C205" s="107"/>
      <c r="D205" s="108" t="s">
        <v>126</v>
      </c>
      <c r="E205" s="109" t="s">
        <v>625</v>
      </c>
      <c r="F205" s="110">
        <v>380</v>
      </c>
      <c r="G205" s="109"/>
      <c r="H205" s="109">
        <v>478</v>
      </c>
      <c r="I205" s="127">
        <v>468</v>
      </c>
      <c r="J205" s="128" t="s">
        <v>684</v>
      </c>
      <c r="K205" s="129">
        <f>H205-F205</f>
        <v>98</v>
      </c>
      <c r="L205" s="130">
        <f>K205/F205</f>
        <v>0.25789473684210529</v>
      </c>
      <c r="M205" s="131" t="s">
        <v>601</v>
      </c>
      <c r="N205" s="132">
        <v>43025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79</v>
      </c>
      <c r="B206" s="107">
        <v>42734</v>
      </c>
      <c r="C206" s="107"/>
      <c r="D206" s="108" t="s">
        <v>249</v>
      </c>
      <c r="E206" s="109" t="s">
        <v>625</v>
      </c>
      <c r="F206" s="110">
        <v>305</v>
      </c>
      <c r="G206" s="109"/>
      <c r="H206" s="109">
        <v>375</v>
      </c>
      <c r="I206" s="127">
        <v>375</v>
      </c>
      <c r="J206" s="128" t="s">
        <v>684</v>
      </c>
      <c r="K206" s="129">
        <f>H206-F206</f>
        <v>70</v>
      </c>
      <c r="L206" s="130">
        <f>K206/F206</f>
        <v>0.22950819672131148</v>
      </c>
      <c r="M206" s="131" t="s">
        <v>601</v>
      </c>
      <c r="N206" s="132">
        <v>42768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80</v>
      </c>
      <c r="B207" s="107">
        <v>42739</v>
      </c>
      <c r="C207" s="107"/>
      <c r="D207" s="108" t="s">
        <v>352</v>
      </c>
      <c r="E207" s="109" t="s">
        <v>625</v>
      </c>
      <c r="F207" s="110">
        <v>99.5</v>
      </c>
      <c r="G207" s="109"/>
      <c r="H207" s="109">
        <v>158</v>
      </c>
      <c r="I207" s="127">
        <v>158</v>
      </c>
      <c r="J207" s="128" t="s">
        <v>684</v>
      </c>
      <c r="K207" s="129">
        <f>H207-F207</f>
        <v>58.5</v>
      </c>
      <c r="L207" s="130">
        <f>K207/F207</f>
        <v>0.5879396984924623</v>
      </c>
      <c r="M207" s="131" t="s">
        <v>601</v>
      </c>
      <c r="N207" s="132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81</v>
      </c>
      <c r="B208" s="107">
        <v>42739</v>
      </c>
      <c r="C208" s="107"/>
      <c r="D208" s="108" t="s">
        <v>352</v>
      </c>
      <c r="E208" s="109" t="s">
        <v>625</v>
      </c>
      <c r="F208" s="110">
        <v>99.5</v>
      </c>
      <c r="G208" s="109"/>
      <c r="H208" s="109">
        <v>158</v>
      </c>
      <c r="I208" s="127">
        <v>158</v>
      </c>
      <c r="J208" s="128" t="s">
        <v>684</v>
      </c>
      <c r="K208" s="129">
        <v>58.5</v>
      </c>
      <c r="L208" s="130">
        <v>0.58793969849246197</v>
      </c>
      <c r="M208" s="131" t="s">
        <v>601</v>
      </c>
      <c r="N208" s="132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82</v>
      </c>
      <c r="B209" s="107">
        <v>42786</v>
      </c>
      <c r="C209" s="107"/>
      <c r="D209" s="108" t="s">
        <v>170</v>
      </c>
      <c r="E209" s="109" t="s">
        <v>625</v>
      </c>
      <c r="F209" s="110">
        <v>140.5</v>
      </c>
      <c r="G209" s="109"/>
      <c r="H209" s="109">
        <v>220</v>
      </c>
      <c r="I209" s="127">
        <v>220</v>
      </c>
      <c r="J209" s="128" t="s">
        <v>684</v>
      </c>
      <c r="K209" s="129">
        <f>H209-F209</f>
        <v>79.5</v>
      </c>
      <c r="L209" s="130">
        <f>K209/F209</f>
        <v>0.5658362989323843</v>
      </c>
      <c r="M209" s="131" t="s">
        <v>601</v>
      </c>
      <c r="N209" s="132">
        <v>42864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83</v>
      </c>
      <c r="B210" s="107">
        <v>42786</v>
      </c>
      <c r="C210" s="107"/>
      <c r="D210" s="108" t="s">
        <v>768</v>
      </c>
      <c r="E210" s="109" t="s">
        <v>625</v>
      </c>
      <c r="F210" s="110">
        <v>202.5</v>
      </c>
      <c r="G210" s="109"/>
      <c r="H210" s="109">
        <v>234</v>
      </c>
      <c r="I210" s="127">
        <v>234</v>
      </c>
      <c r="J210" s="128" t="s">
        <v>684</v>
      </c>
      <c r="K210" s="129">
        <v>31.5</v>
      </c>
      <c r="L210" s="130">
        <v>0.155555555555556</v>
      </c>
      <c r="M210" s="131" t="s">
        <v>601</v>
      </c>
      <c r="N210" s="132">
        <v>42836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84</v>
      </c>
      <c r="B211" s="107">
        <v>42818</v>
      </c>
      <c r="C211" s="107"/>
      <c r="D211" s="108" t="s">
        <v>558</v>
      </c>
      <c r="E211" s="109" t="s">
        <v>625</v>
      </c>
      <c r="F211" s="110">
        <v>300.5</v>
      </c>
      <c r="G211" s="109"/>
      <c r="H211" s="109">
        <v>417.5</v>
      </c>
      <c r="I211" s="127">
        <v>420</v>
      </c>
      <c r="J211" s="128" t="s">
        <v>726</v>
      </c>
      <c r="K211" s="129">
        <f>H211-F211</f>
        <v>117</v>
      </c>
      <c r="L211" s="130">
        <f>K211/F211</f>
        <v>0.38935108153078202</v>
      </c>
      <c r="M211" s="131" t="s">
        <v>601</v>
      </c>
      <c r="N211" s="132">
        <v>43070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85</v>
      </c>
      <c r="B212" s="107">
        <v>42818</v>
      </c>
      <c r="C212" s="107"/>
      <c r="D212" s="108" t="s">
        <v>764</v>
      </c>
      <c r="E212" s="109" t="s">
        <v>625</v>
      </c>
      <c r="F212" s="110">
        <v>850</v>
      </c>
      <c r="G212" s="109"/>
      <c r="H212" s="109">
        <v>1042.5</v>
      </c>
      <c r="I212" s="127">
        <v>1023</v>
      </c>
      <c r="J212" s="128" t="s">
        <v>769</v>
      </c>
      <c r="K212" s="129">
        <v>192.5</v>
      </c>
      <c r="L212" s="130">
        <v>0.22647058823529401</v>
      </c>
      <c r="M212" s="131" t="s">
        <v>601</v>
      </c>
      <c r="N212" s="132">
        <v>42830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86</v>
      </c>
      <c r="B213" s="107">
        <v>42830</v>
      </c>
      <c r="C213" s="107"/>
      <c r="D213" s="108" t="s">
        <v>502</v>
      </c>
      <c r="E213" s="109" t="s">
        <v>625</v>
      </c>
      <c r="F213" s="110">
        <v>785</v>
      </c>
      <c r="G213" s="109"/>
      <c r="H213" s="109">
        <v>930</v>
      </c>
      <c r="I213" s="127">
        <v>920</v>
      </c>
      <c r="J213" s="128" t="s">
        <v>727</v>
      </c>
      <c r="K213" s="129">
        <f>H213-F213</f>
        <v>145</v>
      </c>
      <c r="L213" s="130">
        <f>K213/F213</f>
        <v>0.18471337579617833</v>
      </c>
      <c r="M213" s="131" t="s">
        <v>601</v>
      </c>
      <c r="N213" s="132">
        <v>42976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87</v>
      </c>
      <c r="B214" s="111">
        <v>42831</v>
      </c>
      <c r="C214" s="111"/>
      <c r="D214" s="112" t="s">
        <v>770</v>
      </c>
      <c r="E214" s="113" t="s">
        <v>625</v>
      </c>
      <c r="F214" s="114">
        <v>40</v>
      </c>
      <c r="G214" s="114"/>
      <c r="H214" s="115">
        <v>13.1</v>
      </c>
      <c r="I214" s="133">
        <v>60</v>
      </c>
      <c r="J214" s="139" t="s">
        <v>771</v>
      </c>
      <c r="K214" s="135">
        <v>-26.9</v>
      </c>
      <c r="L214" s="136">
        <v>-0.67249999999999999</v>
      </c>
      <c r="M214" s="137" t="s">
        <v>665</v>
      </c>
      <c r="N214" s="138">
        <v>43138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88</v>
      </c>
      <c r="B215" s="107">
        <v>42837</v>
      </c>
      <c r="C215" s="107"/>
      <c r="D215" s="108" t="s">
        <v>89</v>
      </c>
      <c r="E215" s="109" t="s">
        <v>625</v>
      </c>
      <c r="F215" s="110">
        <v>289.5</v>
      </c>
      <c r="G215" s="109"/>
      <c r="H215" s="109">
        <v>354</v>
      </c>
      <c r="I215" s="127">
        <v>360</v>
      </c>
      <c r="J215" s="128" t="s">
        <v>728</v>
      </c>
      <c r="K215" s="129">
        <f t="shared" ref="K215:K223" si="69">H215-F215</f>
        <v>64.5</v>
      </c>
      <c r="L215" s="130">
        <f t="shared" ref="L215:L223" si="70">K215/F215</f>
        <v>0.22279792746113988</v>
      </c>
      <c r="M215" s="131" t="s">
        <v>601</v>
      </c>
      <c r="N215" s="132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89</v>
      </c>
      <c r="B216" s="107">
        <v>42845</v>
      </c>
      <c r="C216" s="107"/>
      <c r="D216" s="108" t="s">
        <v>439</v>
      </c>
      <c r="E216" s="109" t="s">
        <v>625</v>
      </c>
      <c r="F216" s="110">
        <v>700</v>
      </c>
      <c r="G216" s="109"/>
      <c r="H216" s="109">
        <v>840</v>
      </c>
      <c r="I216" s="127">
        <v>840</v>
      </c>
      <c r="J216" s="128" t="s">
        <v>729</v>
      </c>
      <c r="K216" s="129">
        <f t="shared" si="69"/>
        <v>140</v>
      </c>
      <c r="L216" s="130">
        <f t="shared" si="70"/>
        <v>0.2</v>
      </c>
      <c r="M216" s="131" t="s">
        <v>601</v>
      </c>
      <c r="N216" s="132">
        <v>42893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90</v>
      </c>
      <c r="B217" s="107">
        <v>42887</v>
      </c>
      <c r="C217" s="107"/>
      <c r="D217" s="149" t="s">
        <v>364</v>
      </c>
      <c r="E217" s="109" t="s">
        <v>625</v>
      </c>
      <c r="F217" s="110">
        <v>130</v>
      </c>
      <c r="G217" s="109"/>
      <c r="H217" s="109">
        <v>144.25</v>
      </c>
      <c r="I217" s="127">
        <v>170</v>
      </c>
      <c r="J217" s="128" t="s">
        <v>730</v>
      </c>
      <c r="K217" s="129">
        <f t="shared" si="69"/>
        <v>14.25</v>
      </c>
      <c r="L217" s="130">
        <f t="shared" si="70"/>
        <v>0.10961538461538461</v>
      </c>
      <c r="M217" s="131" t="s">
        <v>601</v>
      </c>
      <c r="N217" s="132">
        <v>43675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91</v>
      </c>
      <c r="B218" s="107">
        <v>42901</v>
      </c>
      <c r="C218" s="107"/>
      <c r="D218" s="149" t="s">
        <v>731</v>
      </c>
      <c r="E218" s="109" t="s">
        <v>625</v>
      </c>
      <c r="F218" s="110">
        <v>214.5</v>
      </c>
      <c r="G218" s="109"/>
      <c r="H218" s="109">
        <v>262</v>
      </c>
      <c r="I218" s="127">
        <v>262</v>
      </c>
      <c r="J218" s="128" t="s">
        <v>732</v>
      </c>
      <c r="K218" s="129">
        <f t="shared" si="69"/>
        <v>47.5</v>
      </c>
      <c r="L218" s="130">
        <f t="shared" si="70"/>
        <v>0.22144522144522144</v>
      </c>
      <c r="M218" s="131" t="s">
        <v>601</v>
      </c>
      <c r="N218" s="132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92</v>
      </c>
      <c r="B219" s="155">
        <v>42933</v>
      </c>
      <c r="C219" s="155"/>
      <c r="D219" s="156" t="s">
        <v>733</v>
      </c>
      <c r="E219" s="157" t="s">
        <v>625</v>
      </c>
      <c r="F219" s="158">
        <v>370</v>
      </c>
      <c r="G219" s="157"/>
      <c r="H219" s="157">
        <v>447.5</v>
      </c>
      <c r="I219" s="179">
        <v>450</v>
      </c>
      <c r="J219" s="232" t="s">
        <v>684</v>
      </c>
      <c r="K219" s="129">
        <f t="shared" si="69"/>
        <v>77.5</v>
      </c>
      <c r="L219" s="181">
        <f t="shared" si="70"/>
        <v>0.20945945945945946</v>
      </c>
      <c r="M219" s="182" t="s">
        <v>601</v>
      </c>
      <c r="N219" s="183">
        <v>43035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93</v>
      </c>
      <c r="B220" s="155">
        <v>42943</v>
      </c>
      <c r="C220" s="155"/>
      <c r="D220" s="156" t="s">
        <v>168</v>
      </c>
      <c r="E220" s="157" t="s">
        <v>625</v>
      </c>
      <c r="F220" s="158">
        <v>657.5</v>
      </c>
      <c r="G220" s="157"/>
      <c r="H220" s="157">
        <v>825</v>
      </c>
      <c r="I220" s="179">
        <v>820</v>
      </c>
      <c r="J220" s="232" t="s">
        <v>684</v>
      </c>
      <c r="K220" s="129">
        <f t="shared" si="69"/>
        <v>167.5</v>
      </c>
      <c r="L220" s="181">
        <f t="shared" si="70"/>
        <v>0.25475285171102663</v>
      </c>
      <c r="M220" s="182" t="s">
        <v>601</v>
      </c>
      <c r="N220" s="183">
        <v>43090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94</v>
      </c>
      <c r="B221" s="107">
        <v>42964</v>
      </c>
      <c r="C221" s="107"/>
      <c r="D221" s="108" t="s">
        <v>369</v>
      </c>
      <c r="E221" s="109" t="s">
        <v>625</v>
      </c>
      <c r="F221" s="110">
        <v>605</v>
      </c>
      <c r="G221" s="109"/>
      <c r="H221" s="109">
        <v>750</v>
      </c>
      <c r="I221" s="127">
        <v>750</v>
      </c>
      <c r="J221" s="128" t="s">
        <v>727</v>
      </c>
      <c r="K221" s="129">
        <f t="shared" si="69"/>
        <v>145</v>
      </c>
      <c r="L221" s="130">
        <f t="shared" si="70"/>
        <v>0.23966942148760331</v>
      </c>
      <c r="M221" s="131" t="s">
        <v>601</v>
      </c>
      <c r="N221" s="132">
        <v>43027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95</v>
      </c>
      <c r="B222" s="150">
        <v>42979</v>
      </c>
      <c r="C222" s="150"/>
      <c r="D222" s="151" t="s">
        <v>510</v>
      </c>
      <c r="E222" s="152" t="s">
        <v>625</v>
      </c>
      <c r="F222" s="153">
        <v>255</v>
      </c>
      <c r="G222" s="154"/>
      <c r="H222" s="154">
        <v>217.25</v>
      </c>
      <c r="I222" s="154">
        <v>320</v>
      </c>
      <c r="J222" s="176" t="s">
        <v>734</v>
      </c>
      <c r="K222" s="135">
        <f t="shared" si="69"/>
        <v>-37.75</v>
      </c>
      <c r="L222" s="177">
        <f t="shared" si="70"/>
        <v>-0.14803921568627451</v>
      </c>
      <c r="M222" s="137" t="s">
        <v>665</v>
      </c>
      <c r="N222" s="178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96</v>
      </c>
      <c r="B223" s="107">
        <v>42997</v>
      </c>
      <c r="C223" s="107"/>
      <c r="D223" s="108" t="s">
        <v>735</v>
      </c>
      <c r="E223" s="109" t="s">
        <v>625</v>
      </c>
      <c r="F223" s="110">
        <v>215</v>
      </c>
      <c r="G223" s="109"/>
      <c r="H223" s="109">
        <v>258</v>
      </c>
      <c r="I223" s="127">
        <v>258</v>
      </c>
      <c r="J223" s="128" t="s">
        <v>684</v>
      </c>
      <c r="K223" s="129">
        <f t="shared" si="69"/>
        <v>43</v>
      </c>
      <c r="L223" s="130">
        <f t="shared" si="70"/>
        <v>0.2</v>
      </c>
      <c r="M223" s="131" t="s">
        <v>601</v>
      </c>
      <c r="N223" s="132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97</v>
      </c>
      <c r="B224" s="107">
        <v>42997</v>
      </c>
      <c r="C224" s="107"/>
      <c r="D224" s="108" t="s">
        <v>735</v>
      </c>
      <c r="E224" s="109" t="s">
        <v>625</v>
      </c>
      <c r="F224" s="110">
        <v>215</v>
      </c>
      <c r="G224" s="109"/>
      <c r="H224" s="109">
        <v>258</v>
      </c>
      <c r="I224" s="127">
        <v>258</v>
      </c>
      <c r="J224" s="232" t="s">
        <v>684</v>
      </c>
      <c r="K224" s="129">
        <v>43</v>
      </c>
      <c r="L224" s="130">
        <v>0.2</v>
      </c>
      <c r="M224" s="131" t="s">
        <v>601</v>
      </c>
      <c r="N224" s="132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98</v>
      </c>
      <c r="B225" s="208">
        <v>42998</v>
      </c>
      <c r="C225" s="208"/>
      <c r="D225" s="377" t="s">
        <v>2981</v>
      </c>
      <c r="E225" s="209" t="s">
        <v>625</v>
      </c>
      <c r="F225" s="210">
        <v>75</v>
      </c>
      <c r="G225" s="209"/>
      <c r="H225" s="209">
        <v>90</v>
      </c>
      <c r="I225" s="233">
        <v>90</v>
      </c>
      <c r="J225" s="128" t="s">
        <v>736</v>
      </c>
      <c r="K225" s="129">
        <f t="shared" ref="K225:K230" si="71">H225-F225</f>
        <v>15</v>
      </c>
      <c r="L225" s="130">
        <f t="shared" ref="L225:L230" si="72">K225/F225</f>
        <v>0.2</v>
      </c>
      <c r="M225" s="131" t="s">
        <v>601</v>
      </c>
      <c r="N225" s="132">
        <v>43019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99</v>
      </c>
      <c r="B226" s="155">
        <v>43011</v>
      </c>
      <c r="C226" s="155"/>
      <c r="D226" s="156" t="s">
        <v>737</v>
      </c>
      <c r="E226" s="157" t="s">
        <v>625</v>
      </c>
      <c r="F226" s="158">
        <v>315</v>
      </c>
      <c r="G226" s="157"/>
      <c r="H226" s="157">
        <v>392</v>
      </c>
      <c r="I226" s="179">
        <v>384</v>
      </c>
      <c r="J226" s="232" t="s">
        <v>738</v>
      </c>
      <c r="K226" s="129">
        <f t="shared" si="71"/>
        <v>77</v>
      </c>
      <c r="L226" s="181">
        <f t="shared" si="72"/>
        <v>0.24444444444444444</v>
      </c>
      <c r="M226" s="182" t="s">
        <v>601</v>
      </c>
      <c r="N226" s="183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100</v>
      </c>
      <c r="B227" s="155">
        <v>43013</v>
      </c>
      <c r="C227" s="155"/>
      <c r="D227" s="156" t="s">
        <v>739</v>
      </c>
      <c r="E227" s="157" t="s">
        <v>625</v>
      </c>
      <c r="F227" s="158">
        <v>145</v>
      </c>
      <c r="G227" s="157"/>
      <c r="H227" s="157">
        <v>179</v>
      </c>
      <c r="I227" s="179">
        <v>180</v>
      </c>
      <c r="J227" s="232" t="s">
        <v>615</v>
      </c>
      <c r="K227" s="129">
        <f t="shared" si="71"/>
        <v>34</v>
      </c>
      <c r="L227" s="181">
        <f t="shared" si="72"/>
        <v>0.23448275862068965</v>
      </c>
      <c r="M227" s="182" t="s">
        <v>601</v>
      </c>
      <c r="N227" s="183">
        <v>43025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101</v>
      </c>
      <c r="B228" s="155">
        <v>43014</v>
      </c>
      <c r="C228" s="155"/>
      <c r="D228" s="156" t="s">
        <v>340</v>
      </c>
      <c r="E228" s="157" t="s">
        <v>625</v>
      </c>
      <c r="F228" s="158">
        <v>256</v>
      </c>
      <c r="G228" s="157"/>
      <c r="H228" s="157">
        <v>323</v>
      </c>
      <c r="I228" s="179">
        <v>320</v>
      </c>
      <c r="J228" s="232" t="s">
        <v>684</v>
      </c>
      <c r="K228" s="129">
        <f t="shared" si="71"/>
        <v>67</v>
      </c>
      <c r="L228" s="181">
        <f t="shared" si="72"/>
        <v>0.26171875</v>
      </c>
      <c r="M228" s="182" t="s">
        <v>601</v>
      </c>
      <c r="N228" s="183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102</v>
      </c>
      <c r="B229" s="155">
        <v>43017</v>
      </c>
      <c r="C229" s="155"/>
      <c r="D229" s="156" t="s">
        <v>361</v>
      </c>
      <c r="E229" s="157" t="s">
        <v>625</v>
      </c>
      <c r="F229" s="158">
        <v>137.5</v>
      </c>
      <c r="G229" s="157"/>
      <c r="H229" s="157">
        <v>184</v>
      </c>
      <c r="I229" s="179">
        <v>183</v>
      </c>
      <c r="J229" s="180" t="s">
        <v>740</v>
      </c>
      <c r="K229" s="129">
        <f t="shared" si="71"/>
        <v>46.5</v>
      </c>
      <c r="L229" s="181">
        <f t="shared" si="72"/>
        <v>0.33818181818181819</v>
      </c>
      <c r="M229" s="182" t="s">
        <v>601</v>
      </c>
      <c r="N229" s="183">
        <v>43108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103</v>
      </c>
      <c r="B230" s="155">
        <v>43018</v>
      </c>
      <c r="C230" s="155"/>
      <c r="D230" s="156" t="s">
        <v>741</v>
      </c>
      <c r="E230" s="157" t="s">
        <v>625</v>
      </c>
      <c r="F230" s="158">
        <v>125.5</v>
      </c>
      <c r="G230" s="157"/>
      <c r="H230" s="157">
        <v>158</v>
      </c>
      <c r="I230" s="179">
        <v>155</v>
      </c>
      <c r="J230" s="180" t="s">
        <v>742</v>
      </c>
      <c r="K230" s="129">
        <f t="shared" si="71"/>
        <v>32.5</v>
      </c>
      <c r="L230" s="181">
        <f t="shared" si="72"/>
        <v>0.25896414342629481</v>
      </c>
      <c r="M230" s="182" t="s">
        <v>601</v>
      </c>
      <c r="N230" s="183">
        <v>43067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104</v>
      </c>
      <c r="B231" s="155">
        <v>43018</v>
      </c>
      <c r="C231" s="155"/>
      <c r="D231" s="156" t="s">
        <v>772</v>
      </c>
      <c r="E231" s="157" t="s">
        <v>625</v>
      </c>
      <c r="F231" s="158">
        <v>895</v>
      </c>
      <c r="G231" s="157"/>
      <c r="H231" s="157">
        <v>1122.5</v>
      </c>
      <c r="I231" s="179">
        <v>1078</v>
      </c>
      <c r="J231" s="180" t="s">
        <v>773</v>
      </c>
      <c r="K231" s="129">
        <v>227.5</v>
      </c>
      <c r="L231" s="181">
        <v>0.25418994413407803</v>
      </c>
      <c r="M231" s="182" t="s">
        <v>601</v>
      </c>
      <c r="N231" s="183">
        <v>43117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105</v>
      </c>
      <c r="B232" s="155">
        <v>43020</v>
      </c>
      <c r="C232" s="155"/>
      <c r="D232" s="156" t="s">
        <v>348</v>
      </c>
      <c r="E232" s="157" t="s">
        <v>625</v>
      </c>
      <c r="F232" s="158">
        <v>525</v>
      </c>
      <c r="G232" s="157"/>
      <c r="H232" s="157">
        <v>629</v>
      </c>
      <c r="I232" s="179">
        <v>629</v>
      </c>
      <c r="J232" s="232" t="s">
        <v>684</v>
      </c>
      <c r="K232" s="129">
        <v>104</v>
      </c>
      <c r="L232" s="181">
        <v>0.19809523809523799</v>
      </c>
      <c r="M232" s="182" t="s">
        <v>601</v>
      </c>
      <c r="N232" s="183">
        <v>43119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106</v>
      </c>
      <c r="B233" s="155">
        <v>43046</v>
      </c>
      <c r="C233" s="155"/>
      <c r="D233" s="156" t="s">
        <v>394</v>
      </c>
      <c r="E233" s="157" t="s">
        <v>625</v>
      </c>
      <c r="F233" s="158">
        <v>740</v>
      </c>
      <c r="G233" s="157"/>
      <c r="H233" s="157">
        <v>892.5</v>
      </c>
      <c r="I233" s="179">
        <v>900</v>
      </c>
      <c r="J233" s="180" t="s">
        <v>743</v>
      </c>
      <c r="K233" s="129">
        <f>H233-F233</f>
        <v>152.5</v>
      </c>
      <c r="L233" s="181">
        <f>K233/F233</f>
        <v>0.20608108108108109</v>
      </c>
      <c r="M233" s="182" t="s">
        <v>601</v>
      </c>
      <c r="N233" s="183">
        <v>43052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107</v>
      </c>
      <c r="B234" s="107">
        <v>43073</v>
      </c>
      <c r="C234" s="107"/>
      <c r="D234" s="108" t="s">
        <v>744</v>
      </c>
      <c r="E234" s="109" t="s">
        <v>625</v>
      </c>
      <c r="F234" s="110">
        <v>118.5</v>
      </c>
      <c r="G234" s="109"/>
      <c r="H234" s="109">
        <v>143.5</v>
      </c>
      <c r="I234" s="127">
        <v>145</v>
      </c>
      <c r="J234" s="142" t="s">
        <v>745</v>
      </c>
      <c r="K234" s="129">
        <f>H234-F234</f>
        <v>25</v>
      </c>
      <c r="L234" s="130">
        <f>K234/F234</f>
        <v>0.2109704641350211</v>
      </c>
      <c r="M234" s="131" t="s">
        <v>601</v>
      </c>
      <c r="N234" s="132">
        <v>43097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108</v>
      </c>
      <c r="B235" s="111">
        <v>43090</v>
      </c>
      <c r="C235" s="111"/>
      <c r="D235" s="159" t="s">
        <v>444</v>
      </c>
      <c r="E235" s="113" t="s">
        <v>625</v>
      </c>
      <c r="F235" s="114">
        <v>715</v>
      </c>
      <c r="G235" s="114"/>
      <c r="H235" s="115">
        <v>500</v>
      </c>
      <c r="I235" s="133">
        <v>872</v>
      </c>
      <c r="J235" s="139" t="s">
        <v>746</v>
      </c>
      <c r="K235" s="135">
        <f>H235-F235</f>
        <v>-215</v>
      </c>
      <c r="L235" s="136">
        <f>K235/F235</f>
        <v>-0.30069930069930068</v>
      </c>
      <c r="M235" s="137" t="s">
        <v>665</v>
      </c>
      <c r="N235" s="138">
        <v>43670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109</v>
      </c>
      <c r="B236" s="107">
        <v>43098</v>
      </c>
      <c r="C236" s="107"/>
      <c r="D236" s="108" t="s">
        <v>737</v>
      </c>
      <c r="E236" s="109" t="s">
        <v>625</v>
      </c>
      <c r="F236" s="110">
        <v>435</v>
      </c>
      <c r="G236" s="109"/>
      <c r="H236" s="109">
        <v>542.5</v>
      </c>
      <c r="I236" s="127">
        <v>539</v>
      </c>
      <c r="J236" s="142" t="s">
        <v>684</v>
      </c>
      <c r="K236" s="129">
        <v>107.5</v>
      </c>
      <c r="L236" s="130">
        <v>0.247126436781609</v>
      </c>
      <c r="M236" s="131" t="s">
        <v>601</v>
      </c>
      <c r="N236" s="132">
        <v>43206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110</v>
      </c>
      <c r="B237" s="107">
        <v>43098</v>
      </c>
      <c r="C237" s="107"/>
      <c r="D237" s="108" t="s">
        <v>572</v>
      </c>
      <c r="E237" s="109" t="s">
        <v>625</v>
      </c>
      <c r="F237" s="110">
        <v>885</v>
      </c>
      <c r="G237" s="109"/>
      <c r="H237" s="109">
        <v>1090</v>
      </c>
      <c r="I237" s="127">
        <v>1084</v>
      </c>
      <c r="J237" s="142" t="s">
        <v>684</v>
      </c>
      <c r="K237" s="129">
        <v>205</v>
      </c>
      <c r="L237" s="130">
        <v>0.23163841807909599</v>
      </c>
      <c r="M237" s="131" t="s">
        <v>601</v>
      </c>
      <c r="N237" s="132">
        <v>43213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111</v>
      </c>
      <c r="B238" s="349">
        <v>43192</v>
      </c>
      <c r="C238" s="349"/>
      <c r="D238" s="117" t="s">
        <v>754</v>
      </c>
      <c r="E238" s="352" t="s">
        <v>625</v>
      </c>
      <c r="F238" s="355">
        <v>478.5</v>
      </c>
      <c r="G238" s="352"/>
      <c r="H238" s="352">
        <v>442</v>
      </c>
      <c r="I238" s="358">
        <v>613</v>
      </c>
      <c r="J238" s="397" t="s">
        <v>3405</v>
      </c>
      <c r="K238" s="135">
        <f>H238-F238</f>
        <v>-36.5</v>
      </c>
      <c r="L238" s="136">
        <f>K238/F238</f>
        <v>-7.6280041797283177E-2</v>
      </c>
      <c r="M238" s="137" t="s">
        <v>665</v>
      </c>
      <c r="N238" s="138">
        <v>43762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112</v>
      </c>
      <c r="B239" s="111">
        <v>43194</v>
      </c>
      <c r="C239" s="111"/>
      <c r="D239" s="376" t="s">
        <v>2980</v>
      </c>
      <c r="E239" s="113" t="s">
        <v>625</v>
      </c>
      <c r="F239" s="114">
        <f>141.5-7.3</f>
        <v>134.19999999999999</v>
      </c>
      <c r="G239" s="114"/>
      <c r="H239" s="115">
        <v>77</v>
      </c>
      <c r="I239" s="133">
        <v>180</v>
      </c>
      <c r="J239" s="397" t="s">
        <v>3404</v>
      </c>
      <c r="K239" s="135">
        <f>H239-F239</f>
        <v>-57.199999999999989</v>
      </c>
      <c r="L239" s="136">
        <f>K239/F239</f>
        <v>-0.42622950819672129</v>
      </c>
      <c r="M239" s="137" t="s">
        <v>665</v>
      </c>
      <c r="N239" s="138">
        <v>43522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113</v>
      </c>
      <c r="B240" s="111">
        <v>43209</v>
      </c>
      <c r="C240" s="111"/>
      <c r="D240" s="112" t="s">
        <v>747</v>
      </c>
      <c r="E240" s="113" t="s">
        <v>625</v>
      </c>
      <c r="F240" s="114">
        <v>430</v>
      </c>
      <c r="G240" s="114"/>
      <c r="H240" s="115">
        <v>220</v>
      </c>
      <c r="I240" s="133">
        <v>537</v>
      </c>
      <c r="J240" s="139" t="s">
        <v>748</v>
      </c>
      <c r="K240" s="135">
        <f>H240-F240</f>
        <v>-210</v>
      </c>
      <c r="L240" s="136">
        <f>K240/F240</f>
        <v>-0.48837209302325579</v>
      </c>
      <c r="M240" s="137" t="s">
        <v>665</v>
      </c>
      <c r="N240" s="138">
        <v>43252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0">
        <v>114</v>
      </c>
      <c r="B241" s="160">
        <v>43220</v>
      </c>
      <c r="C241" s="160"/>
      <c r="D241" s="161" t="s">
        <v>395</v>
      </c>
      <c r="E241" s="162" t="s">
        <v>625</v>
      </c>
      <c r="F241" s="164">
        <v>153.5</v>
      </c>
      <c r="G241" s="164"/>
      <c r="H241" s="164">
        <v>196</v>
      </c>
      <c r="I241" s="164">
        <v>196</v>
      </c>
      <c r="J241" s="361" t="s">
        <v>3496</v>
      </c>
      <c r="K241" s="184">
        <f>H241-F241</f>
        <v>42.5</v>
      </c>
      <c r="L241" s="185">
        <f>K241/F241</f>
        <v>0.27687296416938112</v>
      </c>
      <c r="M241" s="163" t="s">
        <v>601</v>
      </c>
      <c r="N241" s="186">
        <v>43605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115</v>
      </c>
      <c r="B242" s="111">
        <v>43306</v>
      </c>
      <c r="C242" s="111"/>
      <c r="D242" s="112" t="s">
        <v>770</v>
      </c>
      <c r="E242" s="113" t="s">
        <v>625</v>
      </c>
      <c r="F242" s="114">
        <v>27.5</v>
      </c>
      <c r="G242" s="114"/>
      <c r="H242" s="115">
        <v>13.1</v>
      </c>
      <c r="I242" s="133">
        <v>60</v>
      </c>
      <c r="J242" s="139" t="s">
        <v>774</v>
      </c>
      <c r="K242" s="135">
        <v>-14.4</v>
      </c>
      <c r="L242" s="136">
        <v>-0.52363636363636401</v>
      </c>
      <c r="M242" s="137" t="s">
        <v>665</v>
      </c>
      <c r="N242" s="138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116</v>
      </c>
      <c r="B243" s="349">
        <v>43318</v>
      </c>
      <c r="C243" s="349"/>
      <c r="D243" s="117" t="s">
        <v>749</v>
      </c>
      <c r="E243" s="352" t="s">
        <v>625</v>
      </c>
      <c r="F243" s="352">
        <v>148.5</v>
      </c>
      <c r="G243" s="352"/>
      <c r="H243" s="352">
        <v>102</v>
      </c>
      <c r="I243" s="358">
        <v>182</v>
      </c>
      <c r="J243" s="139" t="s">
        <v>3495</v>
      </c>
      <c r="K243" s="135">
        <f>H243-F243</f>
        <v>-46.5</v>
      </c>
      <c r="L243" s="136">
        <f>K243/F243</f>
        <v>-0.31313131313131315</v>
      </c>
      <c r="M243" s="137" t="s">
        <v>665</v>
      </c>
      <c r="N243" s="138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117</v>
      </c>
      <c r="B244" s="107">
        <v>43335</v>
      </c>
      <c r="C244" s="107"/>
      <c r="D244" s="108" t="s">
        <v>775</v>
      </c>
      <c r="E244" s="109" t="s">
        <v>625</v>
      </c>
      <c r="F244" s="157">
        <v>285</v>
      </c>
      <c r="G244" s="109"/>
      <c r="H244" s="109">
        <v>355</v>
      </c>
      <c r="I244" s="127">
        <v>364</v>
      </c>
      <c r="J244" s="142" t="s">
        <v>776</v>
      </c>
      <c r="K244" s="129">
        <v>70</v>
      </c>
      <c r="L244" s="130">
        <v>0.24561403508771901</v>
      </c>
      <c r="M244" s="131" t="s">
        <v>601</v>
      </c>
      <c r="N244" s="132">
        <v>43455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118</v>
      </c>
      <c r="B245" s="107">
        <v>43341</v>
      </c>
      <c r="C245" s="107"/>
      <c r="D245" s="108" t="s">
        <v>385</v>
      </c>
      <c r="E245" s="109" t="s">
        <v>625</v>
      </c>
      <c r="F245" s="157">
        <v>525</v>
      </c>
      <c r="G245" s="109"/>
      <c r="H245" s="109">
        <v>585</v>
      </c>
      <c r="I245" s="127">
        <v>635</v>
      </c>
      <c r="J245" s="142" t="s">
        <v>750</v>
      </c>
      <c r="K245" s="129">
        <f t="shared" ref="K245:K257" si="73">H245-F245</f>
        <v>60</v>
      </c>
      <c r="L245" s="130">
        <f t="shared" ref="L245:L257" si="74">K245/F245</f>
        <v>0.11428571428571428</v>
      </c>
      <c r="M245" s="131" t="s">
        <v>601</v>
      </c>
      <c r="N245" s="132">
        <v>43662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119</v>
      </c>
      <c r="B246" s="107">
        <v>43395</v>
      </c>
      <c r="C246" s="107"/>
      <c r="D246" s="108" t="s">
        <v>369</v>
      </c>
      <c r="E246" s="109" t="s">
        <v>625</v>
      </c>
      <c r="F246" s="157">
        <v>475</v>
      </c>
      <c r="G246" s="109"/>
      <c r="H246" s="109">
        <v>574</v>
      </c>
      <c r="I246" s="127">
        <v>570</v>
      </c>
      <c r="J246" s="142" t="s">
        <v>684</v>
      </c>
      <c r="K246" s="129">
        <f t="shared" si="73"/>
        <v>99</v>
      </c>
      <c r="L246" s="130">
        <f t="shared" si="74"/>
        <v>0.20842105263157895</v>
      </c>
      <c r="M246" s="131" t="s">
        <v>601</v>
      </c>
      <c r="N246" s="132">
        <v>43403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120</v>
      </c>
      <c r="B247" s="155">
        <v>43397</v>
      </c>
      <c r="C247" s="155"/>
      <c r="D247" s="432" t="s">
        <v>392</v>
      </c>
      <c r="E247" s="157" t="s">
        <v>625</v>
      </c>
      <c r="F247" s="157">
        <v>707.5</v>
      </c>
      <c r="G247" s="157"/>
      <c r="H247" s="157">
        <v>872</v>
      </c>
      <c r="I247" s="179">
        <v>872</v>
      </c>
      <c r="J247" s="180" t="s">
        <v>684</v>
      </c>
      <c r="K247" s="129">
        <f t="shared" si="73"/>
        <v>164.5</v>
      </c>
      <c r="L247" s="181">
        <f t="shared" si="74"/>
        <v>0.23250883392226149</v>
      </c>
      <c r="M247" s="182" t="s">
        <v>601</v>
      </c>
      <c r="N247" s="183">
        <v>43482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121</v>
      </c>
      <c r="B248" s="155">
        <v>43398</v>
      </c>
      <c r="C248" s="155"/>
      <c r="D248" s="432" t="s">
        <v>349</v>
      </c>
      <c r="E248" s="157" t="s">
        <v>625</v>
      </c>
      <c r="F248" s="157">
        <v>162</v>
      </c>
      <c r="G248" s="157"/>
      <c r="H248" s="157">
        <v>204</v>
      </c>
      <c r="I248" s="179">
        <v>209</v>
      </c>
      <c r="J248" s="180" t="s">
        <v>3494</v>
      </c>
      <c r="K248" s="129">
        <f t="shared" si="73"/>
        <v>42</v>
      </c>
      <c r="L248" s="181">
        <f t="shared" si="74"/>
        <v>0.25925925925925924</v>
      </c>
      <c r="M248" s="182" t="s">
        <v>601</v>
      </c>
      <c r="N248" s="183">
        <v>43539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122</v>
      </c>
      <c r="B249" s="208">
        <v>43399</v>
      </c>
      <c r="C249" s="208"/>
      <c r="D249" s="156" t="s">
        <v>496</v>
      </c>
      <c r="E249" s="209" t="s">
        <v>625</v>
      </c>
      <c r="F249" s="209">
        <v>240</v>
      </c>
      <c r="G249" s="209"/>
      <c r="H249" s="209">
        <v>297</v>
      </c>
      <c r="I249" s="233">
        <v>297</v>
      </c>
      <c r="J249" s="180" t="s">
        <v>684</v>
      </c>
      <c r="K249" s="234">
        <f t="shared" si="73"/>
        <v>57</v>
      </c>
      <c r="L249" s="235">
        <f t="shared" si="74"/>
        <v>0.23749999999999999</v>
      </c>
      <c r="M249" s="236" t="s">
        <v>601</v>
      </c>
      <c r="N249" s="237">
        <v>43417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123</v>
      </c>
      <c r="B250" s="107">
        <v>43439</v>
      </c>
      <c r="C250" s="107"/>
      <c r="D250" s="149" t="s">
        <v>751</v>
      </c>
      <c r="E250" s="109" t="s">
        <v>625</v>
      </c>
      <c r="F250" s="109">
        <v>202.5</v>
      </c>
      <c r="G250" s="109"/>
      <c r="H250" s="109">
        <v>255</v>
      </c>
      <c r="I250" s="127">
        <v>252</v>
      </c>
      <c r="J250" s="142" t="s">
        <v>684</v>
      </c>
      <c r="K250" s="129">
        <f t="shared" si="73"/>
        <v>52.5</v>
      </c>
      <c r="L250" s="130">
        <f t="shared" si="74"/>
        <v>0.25925925925925924</v>
      </c>
      <c r="M250" s="131" t="s">
        <v>601</v>
      </c>
      <c r="N250" s="132">
        <v>43542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7">
        <v>124</v>
      </c>
      <c r="B251" s="208">
        <v>43465</v>
      </c>
      <c r="C251" s="107"/>
      <c r="D251" s="432" t="s">
        <v>424</v>
      </c>
      <c r="E251" s="209" t="s">
        <v>625</v>
      </c>
      <c r="F251" s="209">
        <v>710</v>
      </c>
      <c r="G251" s="209"/>
      <c r="H251" s="209">
        <v>866</v>
      </c>
      <c r="I251" s="233">
        <v>866</v>
      </c>
      <c r="J251" s="180" t="s">
        <v>684</v>
      </c>
      <c r="K251" s="129">
        <f t="shared" si="73"/>
        <v>156</v>
      </c>
      <c r="L251" s="130">
        <f t="shared" si="74"/>
        <v>0.21971830985915494</v>
      </c>
      <c r="M251" s="131" t="s">
        <v>601</v>
      </c>
      <c r="N251" s="364">
        <v>43553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125</v>
      </c>
      <c r="B252" s="208">
        <v>43522</v>
      </c>
      <c r="C252" s="208"/>
      <c r="D252" s="432" t="s">
        <v>142</v>
      </c>
      <c r="E252" s="209" t="s">
        <v>625</v>
      </c>
      <c r="F252" s="209">
        <v>337.25</v>
      </c>
      <c r="G252" s="209"/>
      <c r="H252" s="209">
        <v>398.5</v>
      </c>
      <c r="I252" s="233">
        <v>411</v>
      </c>
      <c r="J252" s="142" t="s">
        <v>3493</v>
      </c>
      <c r="K252" s="129">
        <f t="shared" si="73"/>
        <v>61.25</v>
      </c>
      <c r="L252" s="130">
        <f t="shared" si="74"/>
        <v>0.1816160118606375</v>
      </c>
      <c r="M252" s="131" t="s">
        <v>601</v>
      </c>
      <c r="N252" s="364">
        <v>43760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1">
        <v>126</v>
      </c>
      <c r="B253" s="165">
        <v>43559</v>
      </c>
      <c r="C253" s="165"/>
      <c r="D253" s="166" t="s">
        <v>411</v>
      </c>
      <c r="E253" s="167" t="s">
        <v>625</v>
      </c>
      <c r="F253" s="167">
        <v>130</v>
      </c>
      <c r="G253" s="167"/>
      <c r="H253" s="167">
        <v>65</v>
      </c>
      <c r="I253" s="187">
        <v>158</v>
      </c>
      <c r="J253" s="139" t="s">
        <v>752</v>
      </c>
      <c r="K253" s="135">
        <f t="shared" si="73"/>
        <v>-65</v>
      </c>
      <c r="L253" s="136">
        <f t="shared" si="74"/>
        <v>-0.5</v>
      </c>
      <c r="M253" s="137" t="s">
        <v>665</v>
      </c>
      <c r="N253" s="138">
        <v>43726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2">
        <v>127</v>
      </c>
      <c r="B254" s="188">
        <v>43017</v>
      </c>
      <c r="C254" s="188"/>
      <c r="D254" s="189" t="s">
        <v>170</v>
      </c>
      <c r="E254" s="190" t="s">
        <v>625</v>
      </c>
      <c r="F254" s="191">
        <v>141.5</v>
      </c>
      <c r="G254" s="192"/>
      <c r="H254" s="192">
        <v>183.5</v>
      </c>
      <c r="I254" s="192">
        <v>210</v>
      </c>
      <c r="J254" s="219" t="s">
        <v>3442</v>
      </c>
      <c r="K254" s="220">
        <f t="shared" si="73"/>
        <v>42</v>
      </c>
      <c r="L254" s="221">
        <f t="shared" si="74"/>
        <v>0.29681978798586572</v>
      </c>
      <c r="M254" s="191" t="s">
        <v>601</v>
      </c>
      <c r="N254" s="222">
        <v>43042</v>
      </c>
      <c r="O254" s="57"/>
      <c r="P254" s="16"/>
      <c r="Q254" s="16"/>
      <c r="R254" s="95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128</v>
      </c>
      <c r="B255" s="165">
        <v>43074</v>
      </c>
      <c r="C255" s="165"/>
      <c r="D255" s="166" t="s">
        <v>304</v>
      </c>
      <c r="E255" s="167" t="s">
        <v>625</v>
      </c>
      <c r="F255" s="168">
        <v>172</v>
      </c>
      <c r="G255" s="167"/>
      <c r="H255" s="167">
        <v>155.25</v>
      </c>
      <c r="I255" s="187">
        <v>230</v>
      </c>
      <c r="J255" s="397" t="s">
        <v>3402</v>
      </c>
      <c r="K255" s="135">
        <f t="shared" ref="K255" si="75">H255-F255</f>
        <v>-16.75</v>
      </c>
      <c r="L255" s="136">
        <f t="shared" ref="L255" si="76">K255/F255</f>
        <v>-9.7383720930232565E-2</v>
      </c>
      <c r="M255" s="137" t="s">
        <v>665</v>
      </c>
      <c r="N255" s="138">
        <v>43787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2">
        <v>129</v>
      </c>
      <c r="B256" s="188">
        <v>43398</v>
      </c>
      <c r="C256" s="188"/>
      <c r="D256" s="189" t="s">
        <v>105</v>
      </c>
      <c r="E256" s="190" t="s">
        <v>625</v>
      </c>
      <c r="F256" s="192">
        <v>698.5</v>
      </c>
      <c r="G256" s="192"/>
      <c r="H256" s="192">
        <v>850</v>
      </c>
      <c r="I256" s="192">
        <v>890</v>
      </c>
      <c r="J256" s="223" t="s">
        <v>3490</v>
      </c>
      <c r="K256" s="220">
        <f t="shared" si="73"/>
        <v>151.5</v>
      </c>
      <c r="L256" s="221">
        <f t="shared" si="74"/>
        <v>0.21689334287759485</v>
      </c>
      <c r="M256" s="191" t="s">
        <v>601</v>
      </c>
      <c r="N256" s="222">
        <v>43453</v>
      </c>
      <c r="O256" s="57"/>
      <c r="P256" s="16"/>
      <c r="Q256" s="16"/>
      <c r="R256" s="95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130</v>
      </c>
      <c r="B257" s="160">
        <v>42877</v>
      </c>
      <c r="C257" s="160"/>
      <c r="D257" s="161" t="s">
        <v>384</v>
      </c>
      <c r="E257" s="162" t="s">
        <v>625</v>
      </c>
      <c r="F257" s="163">
        <v>127.6</v>
      </c>
      <c r="G257" s="164"/>
      <c r="H257" s="164">
        <v>138</v>
      </c>
      <c r="I257" s="164">
        <v>190</v>
      </c>
      <c r="J257" s="398" t="s">
        <v>3406</v>
      </c>
      <c r="K257" s="184">
        <f t="shared" si="73"/>
        <v>10.400000000000006</v>
      </c>
      <c r="L257" s="185">
        <f t="shared" si="74"/>
        <v>8.1504702194357417E-2</v>
      </c>
      <c r="M257" s="163" t="s">
        <v>601</v>
      </c>
      <c r="N257" s="186">
        <v>43774</v>
      </c>
      <c r="O257" s="57"/>
      <c r="P257" s="16"/>
      <c r="Q257" s="16"/>
      <c r="R257" s="17" t="s">
        <v>755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3">
        <v>131</v>
      </c>
      <c r="B258" s="196">
        <v>43158</v>
      </c>
      <c r="C258" s="196"/>
      <c r="D258" s="193" t="s">
        <v>756</v>
      </c>
      <c r="E258" s="197" t="s">
        <v>625</v>
      </c>
      <c r="F258" s="198">
        <v>317</v>
      </c>
      <c r="G258" s="197"/>
      <c r="H258" s="197"/>
      <c r="I258" s="226">
        <v>398</v>
      </c>
      <c r="J258" s="225"/>
      <c r="K258" s="195"/>
      <c r="L258" s="194"/>
      <c r="M258" s="225" t="s">
        <v>603</v>
      </c>
      <c r="N258" s="224"/>
      <c r="O258" s="57"/>
      <c r="P258" s="16"/>
      <c r="Q258" s="16"/>
      <c r="R258" s="95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132</v>
      </c>
      <c r="B259" s="165">
        <v>43164</v>
      </c>
      <c r="C259" s="165"/>
      <c r="D259" s="166" t="s">
        <v>136</v>
      </c>
      <c r="E259" s="167" t="s">
        <v>625</v>
      </c>
      <c r="F259" s="168">
        <f>510-14.4</f>
        <v>495.6</v>
      </c>
      <c r="G259" s="167"/>
      <c r="H259" s="167">
        <v>350</v>
      </c>
      <c r="I259" s="187">
        <v>672</v>
      </c>
      <c r="J259" s="397" t="s">
        <v>3463</v>
      </c>
      <c r="K259" s="135">
        <f t="shared" ref="K259" si="77">H259-F259</f>
        <v>-145.60000000000002</v>
      </c>
      <c r="L259" s="136">
        <f t="shared" ref="L259" si="78">K259/F259</f>
        <v>-0.29378531073446329</v>
      </c>
      <c r="M259" s="137" t="s">
        <v>665</v>
      </c>
      <c r="N259" s="138">
        <v>43887</v>
      </c>
      <c r="O259" s="57"/>
      <c r="P259" s="16"/>
      <c r="Q259" s="16"/>
      <c r="R259" s="17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133</v>
      </c>
      <c r="B260" s="165">
        <v>43237</v>
      </c>
      <c r="C260" s="165"/>
      <c r="D260" s="166" t="s">
        <v>490</v>
      </c>
      <c r="E260" s="167" t="s">
        <v>625</v>
      </c>
      <c r="F260" s="168">
        <v>230.3</v>
      </c>
      <c r="G260" s="167"/>
      <c r="H260" s="167">
        <v>102.5</v>
      </c>
      <c r="I260" s="187">
        <v>348</v>
      </c>
      <c r="J260" s="397" t="s">
        <v>3484</v>
      </c>
      <c r="K260" s="135">
        <f t="shared" ref="K260" si="79">H260-F260</f>
        <v>-127.80000000000001</v>
      </c>
      <c r="L260" s="136">
        <f t="shared" ref="L260" si="80">K260/F260</f>
        <v>-0.55492835432045162</v>
      </c>
      <c r="M260" s="137" t="s">
        <v>665</v>
      </c>
      <c r="N260" s="138">
        <v>43896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6">
        <v>134</v>
      </c>
      <c r="B261" s="199">
        <v>43258</v>
      </c>
      <c r="C261" s="199"/>
      <c r="D261" s="202" t="s">
        <v>450</v>
      </c>
      <c r="E261" s="200" t="s">
        <v>625</v>
      </c>
      <c r="F261" s="198">
        <f>342.5-5.1</f>
        <v>337.4</v>
      </c>
      <c r="G261" s="200"/>
      <c r="H261" s="200"/>
      <c r="I261" s="227">
        <v>439</v>
      </c>
      <c r="J261" s="228"/>
      <c r="K261" s="229"/>
      <c r="L261" s="230"/>
      <c r="M261" s="228" t="s">
        <v>603</v>
      </c>
      <c r="N261" s="231"/>
      <c r="O261" s="57"/>
      <c r="P261" s="16"/>
      <c r="Q261" s="16"/>
      <c r="R261" s="95" t="s">
        <v>755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6">
        <v>135</v>
      </c>
      <c r="B262" s="199">
        <v>43285</v>
      </c>
      <c r="C262" s="199"/>
      <c r="D262" s="203" t="s">
        <v>50</v>
      </c>
      <c r="E262" s="200" t="s">
        <v>625</v>
      </c>
      <c r="F262" s="198">
        <f>127.5-5.53</f>
        <v>121.97</v>
      </c>
      <c r="G262" s="200"/>
      <c r="H262" s="200"/>
      <c r="I262" s="227">
        <v>170</v>
      </c>
      <c r="J262" s="228"/>
      <c r="K262" s="229"/>
      <c r="L262" s="230"/>
      <c r="M262" s="228" t="s">
        <v>603</v>
      </c>
      <c r="N262" s="231"/>
      <c r="O262" s="57"/>
      <c r="P262" s="16"/>
      <c r="Q262" s="16"/>
      <c r="R262" s="343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1">
        <v>136</v>
      </c>
      <c r="B263" s="165">
        <v>43294</v>
      </c>
      <c r="C263" s="165"/>
      <c r="D263" s="166" t="s">
        <v>244</v>
      </c>
      <c r="E263" s="167" t="s">
        <v>625</v>
      </c>
      <c r="F263" s="168">
        <v>46.5</v>
      </c>
      <c r="G263" s="167"/>
      <c r="H263" s="167">
        <v>17</v>
      </c>
      <c r="I263" s="187">
        <v>59</v>
      </c>
      <c r="J263" s="397" t="s">
        <v>3462</v>
      </c>
      <c r="K263" s="135">
        <f t="shared" ref="K263" si="81">H263-F263</f>
        <v>-29.5</v>
      </c>
      <c r="L263" s="136">
        <f t="shared" ref="L263" si="82">K263/F263</f>
        <v>-0.63440860215053763</v>
      </c>
      <c r="M263" s="137" t="s">
        <v>665</v>
      </c>
      <c r="N263" s="138">
        <v>43887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3">
        <v>137</v>
      </c>
      <c r="B264" s="196">
        <v>43396</v>
      </c>
      <c r="C264" s="196"/>
      <c r="D264" s="203" t="s">
        <v>426</v>
      </c>
      <c r="E264" s="200" t="s">
        <v>625</v>
      </c>
      <c r="F264" s="201">
        <v>156.5</v>
      </c>
      <c r="G264" s="200"/>
      <c r="H264" s="200"/>
      <c r="I264" s="227">
        <v>191</v>
      </c>
      <c r="J264" s="228"/>
      <c r="K264" s="229"/>
      <c r="L264" s="230"/>
      <c r="M264" s="228" t="s">
        <v>603</v>
      </c>
      <c r="N264" s="231"/>
      <c r="O264" s="57"/>
      <c r="P264" s="16"/>
      <c r="Q264" s="16"/>
      <c r="R264" s="345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3">
        <v>138</v>
      </c>
      <c r="B265" s="196">
        <v>43439</v>
      </c>
      <c r="C265" s="196"/>
      <c r="D265" s="203" t="s">
        <v>331</v>
      </c>
      <c r="E265" s="200" t="s">
        <v>625</v>
      </c>
      <c r="F265" s="201">
        <v>259.5</v>
      </c>
      <c r="G265" s="200"/>
      <c r="H265" s="200"/>
      <c r="I265" s="227">
        <v>321</v>
      </c>
      <c r="J265" s="228"/>
      <c r="K265" s="229"/>
      <c r="L265" s="230"/>
      <c r="M265" s="228" t="s">
        <v>603</v>
      </c>
      <c r="N265" s="231"/>
      <c r="O265" s="16"/>
      <c r="P265" s="16"/>
      <c r="Q265" s="16"/>
      <c r="R265" s="343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139</v>
      </c>
      <c r="B266" s="165">
        <v>43439</v>
      </c>
      <c r="C266" s="165"/>
      <c r="D266" s="166" t="s">
        <v>777</v>
      </c>
      <c r="E266" s="167" t="s">
        <v>625</v>
      </c>
      <c r="F266" s="167">
        <v>715</v>
      </c>
      <c r="G266" s="167"/>
      <c r="H266" s="167">
        <v>445</v>
      </c>
      <c r="I266" s="187">
        <v>840</v>
      </c>
      <c r="J266" s="139" t="s">
        <v>2996</v>
      </c>
      <c r="K266" s="135">
        <f t="shared" ref="K266:K269" si="83">H266-F266</f>
        <v>-270</v>
      </c>
      <c r="L266" s="136">
        <f t="shared" ref="L266:L269" si="84">K266/F266</f>
        <v>-0.3776223776223776</v>
      </c>
      <c r="M266" s="137" t="s">
        <v>665</v>
      </c>
      <c r="N266" s="138">
        <v>43800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140</v>
      </c>
      <c r="B267" s="208">
        <v>43469</v>
      </c>
      <c r="C267" s="208"/>
      <c r="D267" s="156" t="s">
        <v>146</v>
      </c>
      <c r="E267" s="209" t="s">
        <v>625</v>
      </c>
      <c r="F267" s="209">
        <v>875</v>
      </c>
      <c r="G267" s="209"/>
      <c r="H267" s="209">
        <v>1165</v>
      </c>
      <c r="I267" s="233">
        <v>1185</v>
      </c>
      <c r="J267" s="142" t="s">
        <v>3491</v>
      </c>
      <c r="K267" s="129">
        <f t="shared" si="83"/>
        <v>290</v>
      </c>
      <c r="L267" s="130">
        <f t="shared" si="84"/>
        <v>0.33142857142857141</v>
      </c>
      <c r="M267" s="131" t="s">
        <v>601</v>
      </c>
      <c r="N267" s="364">
        <v>43847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141</v>
      </c>
      <c r="B268" s="208">
        <v>43559</v>
      </c>
      <c r="C268" s="208"/>
      <c r="D268" s="432" t="s">
        <v>346</v>
      </c>
      <c r="E268" s="209" t="s">
        <v>625</v>
      </c>
      <c r="F268" s="209">
        <f>387-14.63</f>
        <v>372.37</v>
      </c>
      <c r="G268" s="209"/>
      <c r="H268" s="209">
        <v>490</v>
      </c>
      <c r="I268" s="233">
        <v>490</v>
      </c>
      <c r="J268" s="142" t="s">
        <v>684</v>
      </c>
      <c r="K268" s="129">
        <f t="shared" si="83"/>
        <v>117.63</v>
      </c>
      <c r="L268" s="130">
        <f t="shared" si="84"/>
        <v>0.31589548030185027</v>
      </c>
      <c r="M268" s="131" t="s">
        <v>601</v>
      </c>
      <c r="N268" s="364">
        <v>43850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142</v>
      </c>
      <c r="B269" s="165">
        <v>43578</v>
      </c>
      <c r="C269" s="165"/>
      <c r="D269" s="166" t="s">
        <v>778</v>
      </c>
      <c r="E269" s="167" t="s">
        <v>602</v>
      </c>
      <c r="F269" s="167">
        <v>220</v>
      </c>
      <c r="G269" s="167"/>
      <c r="H269" s="167">
        <v>127.5</v>
      </c>
      <c r="I269" s="187">
        <v>284</v>
      </c>
      <c r="J269" s="397" t="s">
        <v>3485</v>
      </c>
      <c r="K269" s="135">
        <f t="shared" si="83"/>
        <v>-92.5</v>
      </c>
      <c r="L269" s="136">
        <f t="shared" si="84"/>
        <v>-0.42045454545454547</v>
      </c>
      <c r="M269" s="137" t="s">
        <v>665</v>
      </c>
      <c r="N269" s="138">
        <v>43896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143</v>
      </c>
      <c r="B270" s="208">
        <v>43622</v>
      </c>
      <c r="C270" s="208"/>
      <c r="D270" s="432" t="s">
        <v>497</v>
      </c>
      <c r="E270" s="209" t="s">
        <v>602</v>
      </c>
      <c r="F270" s="209">
        <v>332.8</v>
      </c>
      <c r="G270" s="209"/>
      <c r="H270" s="209">
        <v>405</v>
      </c>
      <c r="I270" s="233">
        <v>419</v>
      </c>
      <c r="J270" s="142" t="s">
        <v>3492</v>
      </c>
      <c r="K270" s="129">
        <f t="shared" ref="K270" si="85">H270-F270</f>
        <v>72.199999999999989</v>
      </c>
      <c r="L270" s="130">
        <f t="shared" ref="L270" si="86">K270/F270</f>
        <v>0.21694711538461534</v>
      </c>
      <c r="M270" s="131" t="s">
        <v>601</v>
      </c>
      <c r="N270" s="364">
        <v>43860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45">
        <v>144</v>
      </c>
      <c r="B271" s="144">
        <v>43641</v>
      </c>
      <c r="C271" s="144"/>
      <c r="D271" s="145" t="s">
        <v>140</v>
      </c>
      <c r="E271" s="146" t="s">
        <v>625</v>
      </c>
      <c r="F271" s="147">
        <v>386</v>
      </c>
      <c r="G271" s="148"/>
      <c r="H271" s="148">
        <v>395</v>
      </c>
      <c r="I271" s="148">
        <v>452</v>
      </c>
      <c r="J271" s="171" t="s">
        <v>3407</v>
      </c>
      <c r="K271" s="172">
        <f t="shared" ref="K271" si="87">H271-F271</f>
        <v>9</v>
      </c>
      <c r="L271" s="173">
        <f t="shared" ref="L271" si="88">K271/F271</f>
        <v>2.3316062176165803E-2</v>
      </c>
      <c r="M271" s="174" t="s">
        <v>710</v>
      </c>
      <c r="N271" s="175">
        <v>43868</v>
      </c>
      <c r="O271" s="16"/>
      <c r="P271" s="16"/>
      <c r="Q271" s="16"/>
      <c r="R271" s="345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4">
        <v>145</v>
      </c>
      <c r="B272" s="196">
        <v>43707</v>
      </c>
      <c r="C272" s="196"/>
      <c r="D272" s="203" t="s">
        <v>261</v>
      </c>
      <c r="E272" s="200" t="s">
        <v>625</v>
      </c>
      <c r="F272" s="200" t="s">
        <v>757</v>
      </c>
      <c r="G272" s="200"/>
      <c r="H272" s="200"/>
      <c r="I272" s="227">
        <v>190</v>
      </c>
      <c r="J272" s="228"/>
      <c r="K272" s="229"/>
      <c r="L272" s="230"/>
      <c r="M272" s="359" t="s">
        <v>603</v>
      </c>
      <c r="N272" s="231"/>
      <c r="O272" s="16"/>
      <c r="P272" s="16"/>
      <c r="Q272" s="16"/>
      <c r="R272" s="345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146</v>
      </c>
      <c r="B273" s="208">
        <v>43731</v>
      </c>
      <c r="C273" s="208"/>
      <c r="D273" s="156" t="s">
        <v>441</v>
      </c>
      <c r="E273" s="209" t="s">
        <v>625</v>
      </c>
      <c r="F273" s="209">
        <v>235</v>
      </c>
      <c r="G273" s="209"/>
      <c r="H273" s="209">
        <v>295</v>
      </c>
      <c r="I273" s="233">
        <v>296</v>
      </c>
      <c r="J273" s="142" t="s">
        <v>3149</v>
      </c>
      <c r="K273" s="129">
        <f t="shared" ref="K273" si="89">H273-F273</f>
        <v>60</v>
      </c>
      <c r="L273" s="130">
        <f t="shared" ref="L273" si="90">K273/F273</f>
        <v>0.25531914893617019</v>
      </c>
      <c r="M273" s="131" t="s">
        <v>601</v>
      </c>
      <c r="N273" s="364">
        <v>43844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147</v>
      </c>
      <c r="B274" s="208">
        <v>43752</v>
      </c>
      <c r="C274" s="208"/>
      <c r="D274" s="156" t="s">
        <v>2979</v>
      </c>
      <c r="E274" s="209" t="s">
        <v>625</v>
      </c>
      <c r="F274" s="209">
        <v>277.5</v>
      </c>
      <c r="G274" s="209"/>
      <c r="H274" s="209">
        <v>333</v>
      </c>
      <c r="I274" s="233">
        <v>333</v>
      </c>
      <c r="J274" s="142" t="s">
        <v>3150</v>
      </c>
      <c r="K274" s="129">
        <f t="shared" ref="K274" si="91">H274-F274</f>
        <v>55.5</v>
      </c>
      <c r="L274" s="130">
        <f t="shared" ref="L274" si="92">K274/F274</f>
        <v>0.2</v>
      </c>
      <c r="M274" s="131" t="s">
        <v>601</v>
      </c>
      <c r="N274" s="364">
        <v>43846</v>
      </c>
      <c r="O274" s="57"/>
      <c r="P274" s="16"/>
      <c r="Q274" s="16"/>
      <c r="R274" s="17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7">
        <v>148</v>
      </c>
      <c r="B275" s="208">
        <v>43752</v>
      </c>
      <c r="C275" s="208"/>
      <c r="D275" s="156" t="s">
        <v>2978</v>
      </c>
      <c r="E275" s="209" t="s">
        <v>625</v>
      </c>
      <c r="F275" s="209">
        <v>930</v>
      </c>
      <c r="G275" s="209"/>
      <c r="H275" s="209">
        <v>1165</v>
      </c>
      <c r="I275" s="233">
        <v>1200</v>
      </c>
      <c r="J275" s="142" t="s">
        <v>3152</v>
      </c>
      <c r="K275" s="129">
        <f t="shared" ref="K275" si="93">H275-F275</f>
        <v>235</v>
      </c>
      <c r="L275" s="130">
        <f t="shared" ref="L275" si="94">K275/F275</f>
        <v>0.25268817204301075</v>
      </c>
      <c r="M275" s="131" t="s">
        <v>601</v>
      </c>
      <c r="N275" s="364">
        <v>43847</v>
      </c>
      <c r="O275" s="57"/>
      <c r="P275" s="16"/>
      <c r="Q275" s="16"/>
      <c r="R275" s="17" t="s">
        <v>755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3">
        <v>149</v>
      </c>
      <c r="B276" s="348">
        <v>43753</v>
      </c>
      <c r="C276" s="213"/>
      <c r="D276" s="375" t="s">
        <v>2977</v>
      </c>
      <c r="E276" s="351" t="s">
        <v>625</v>
      </c>
      <c r="F276" s="354">
        <v>111</v>
      </c>
      <c r="G276" s="351"/>
      <c r="H276" s="351"/>
      <c r="I276" s="357">
        <v>141</v>
      </c>
      <c r="J276" s="239"/>
      <c r="K276" s="239"/>
      <c r="L276" s="124"/>
      <c r="M276" s="363" t="s">
        <v>603</v>
      </c>
      <c r="N276" s="241"/>
      <c r="O276" s="16"/>
      <c r="P276" s="16"/>
      <c r="Q276" s="16"/>
      <c r="R276" s="345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7">
        <v>150</v>
      </c>
      <c r="B277" s="208">
        <v>43753</v>
      </c>
      <c r="C277" s="208"/>
      <c r="D277" s="156" t="s">
        <v>2976</v>
      </c>
      <c r="E277" s="209" t="s">
        <v>625</v>
      </c>
      <c r="F277" s="210">
        <v>296</v>
      </c>
      <c r="G277" s="209"/>
      <c r="H277" s="209">
        <v>370</v>
      </c>
      <c r="I277" s="233">
        <v>370</v>
      </c>
      <c r="J277" s="142" t="s">
        <v>684</v>
      </c>
      <c r="K277" s="129">
        <f t="shared" ref="K277" si="95">H277-F277</f>
        <v>74</v>
      </c>
      <c r="L277" s="130">
        <f t="shared" ref="L277" si="96">K277/F277</f>
        <v>0.25</v>
      </c>
      <c r="M277" s="131" t="s">
        <v>601</v>
      </c>
      <c r="N277" s="364">
        <v>43853</v>
      </c>
      <c r="O277" s="57"/>
      <c r="P277" s="16"/>
      <c r="Q277" s="16"/>
      <c r="R277" s="17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4">
        <v>151</v>
      </c>
      <c r="B278" s="212">
        <v>43754</v>
      </c>
      <c r="C278" s="212"/>
      <c r="D278" s="193" t="s">
        <v>2975</v>
      </c>
      <c r="E278" s="350" t="s">
        <v>625</v>
      </c>
      <c r="F278" s="353" t="s">
        <v>2941</v>
      </c>
      <c r="G278" s="350"/>
      <c r="H278" s="350"/>
      <c r="I278" s="356">
        <v>344</v>
      </c>
      <c r="J278" s="360"/>
      <c r="K278" s="242"/>
      <c r="L278" s="362"/>
      <c r="M278" s="344" t="s">
        <v>603</v>
      </c>
      <c r="N278" s="365"/>
      <c r="O278" s="16"/>
      <c r="P278" s="16"/>
      <c r="Q278" s="16"/>
      <c r="R278" s="34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47">
        <v>152</v>
      </c>
      <c r="B279" s="213">
        <v>43832</v>
      </c>
      <c r="C279" s="213"/>
      <c r="D279" s="217" t="s">
        <v>2255</v>
      </c>
      <c r="E279" s="214" t="s">
        <v>625</v>
      </c>
      <c r="F279" s="215" t="s">
        <v>3137</v>
      </c>
      <c r="G279" s="214"/>
      <c r="H279" s="214"/>
      <c r="I279" s="238">
        <v>590</v>
      </c>
      <c r="J279" s="239"/>
      <c r="K279" s="239"/>
      <c r="L279" s="124"/>
      <c r="M279" s="344" t="s">
        <v>603</v>
      </c>
      <c r="N279" s="241"/>
      <c r="O279" s="16"/>
      <c r="P279" s="16"/>
      <c r="Q279" s="16"/>
      <c r="R279" s="345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>
        <v>153</v>
      </c>
      <c r="B280" s="213">
        <v>43966</v>
      </c>
      <c r="C280" s="213"/>
      <c r="D280" s="498" t="s">
        <v>66</v>
      </c>
      <c r="E280" s="499" t="s">
        <v>625</v>
      </c>
      <c r="F280" s="500" t="s">
        <v>3726</v>
      </c>
      <c r="G280" s="214"/>
      <c r="H280" s="214"/>
      <c r="I280" s="238">
        <v>86</v>
      </c>
      <c r="J280" s="239"/>
      <c r="K280" s="239"/>
      <c r="L280" s="124"/>
      <c r="M280" s="344" t="s">
        <v>603</v>
      </c>
      <c r="N280" s="241"/>
      <c r="O280" s="16"/>
      <c r="P280" s="16"/>
      <c r="Q280" s="16"/>
      <c r="R280" s="34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01" t="s">
        <v>2982</v>
      </c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18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R289" s="345"/>
    </row>
    <row r="290" spans="1:18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R290" s="345"/>
    </row>
    <row r="291" spans="1:18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R291" s="345"/>
    </row>
    <row r="292" spans="1:18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R292" s="345"/>
    </row>
    <row r="293" spans="1:18">
      <c r="A293" s="211"/>
      <c r="B293" s="201"/>
      <c r="O293" s="16"/>
      <c r="P293" s="16"/>
      <c r="R293" s="345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1" spans="1:18">
      <c r="R301" s="243"/>
    </row>
    <row r="302" spans="1:18">
      <c r="R302" s="243"/>
    </row>
    <row r="303" spans="1:18">
      <c r="R303" s="243"/>
    </row>
    <row r="304" spans="1:18">
      <c r="R304" s="243"/>
    </row>
    <row r="310" spans="1:1">
      <c r="A310" s="218"/>
    </row>
    <row r="311" spans="1:1">
      <c r="A311" s="218"/>
    </row>
    <row r="312" spans="1:1">
      <c r="A312" s="214"/>
    </row>
  </sheetData>
  <autoFilter ref="R1:R312"/>
  <mergeCells count="21">
    <mergeCell ref="O86:O87"/>
    <mergeCell ref="A88:A89"/>
    <mergeCell ref="B88:B89"/>
    <mergeCell ref="J88:J89"/>
    <mergeCell ref="L88:L89"/>
    <mergeCell ref="M88:M89"/>
    <mergeCell ref="N88:N89"/>
    <mergeCell ref="O88:O89"/>
    <mergeCell ref="A86:A87"/>
    <mergeCell ref="B86:B87"/>
    <mergeCell ref="J86:J87"/>
    <mergeCell ref="L86:L87"/>
    <mergeCell ref="M86:M87"/>
    <mergeCell ref="N86:N87"/>
    <mergeCell ref="N90:N91"/>
    <mergeCell ref="O90:O91"/>
    <mergeCell ref="A90:A91"/>
    <mergeCell ref="B90:B91"/>
    <mergeCell ref="J90:J91"/>
    <mergeCell ref="L90:L91"/>
    <mergeCell ref="M90:M9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2020-05-22T02:46:23Z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