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5" i="6" l="1"/>
  <c r="K75" i="6"/>
  <c r="K104" i="6"/>
  <c r="M104" i="6" s="1"/>
  <c r="L29" i="6"/>
  <c r="K29" i="6"/>
  <c r="M29" i="6" s="1"/>
  <c r="M75" i="6" l="1"/>
  <c r="L52" i="6" l="1"/>
  <c r="K52" i="6"/>
  <c r="M52" i="6" s="1"/>
  <c r="K103" i="6" l="1"/>
  <c r="M103" i="6" s="1"/>
  <c r="K102" i="6"/>
  <c r="M102" i="6" s="1"/>
  <c r="K294" i="6"/>
  <c r="L294" i="6" s="1"/>
  <c r="K101" i="6" l="1"/>
  <c r="M101" i="6" s="1"/>
  <c r="K99" i="6"/>
  <c r="M99" i="6" s="1"/>
  <c r="L51" i="6"/>
  <c r="K51" i="6"/>
  <c r="L48" i="6"/>
  <c r="K48" i="6"/>
  <c r="L14" i="6"/>
  <c r="K14" i="6"/>
  <c r="M14" i="6" l="1"/>
  <c r="M51" i="6"/>
  <c r="M48" i="6"/>
  <c r="K100" i="6"/>
  <c r="M100" i="6" s="1"/>
  <c r="L74" i="6"/>
  <c r="K74" i="6"/>
  <c r="L12" i="6"/>
  <c r="K12" i="6"/>
  <c r="L28" i="6"/>
  <c r="K28" i="6"/>
  <c r="L47" i="6"/>
  <c r="K47" i="6"/>
  <c r="M28" i="6" l="1"/>
  <c r="M47" i="6"/>
  <c r="M74" i="6"/>
  <c r="M12" i="6"/>
  <c r="L25" i="6"/>
  <c r="K25" i="6"/>
  <c r="L50" i="6"/>
  <c r="K50" i="6"/>
  <c r="L49" i="6"/>
  <c r="K49" i="6"/>
  <c r="L43" i="6"/>
  <c r="K43" i="6"/>
  <c r="M25" i="6" l="1"/>
  <c r="M43" i="6"/>
  <c r="M49" i="6"/>
  <c r="M50" i="6"/>
  <c r="K98" i="6"/>
  <c r="M98" i="6" s="1"/>
  <c r="K97" i="6" l="1"/>
  <c r="M97" i="6" s="1"/>
  <c r="K94" i="6"/>
  <c r="M94" i="6" s="1"/>
  <c r="L113" i="6"/>
  <c r="K113" i="6"/>
  <c r="L27" i="6"/>
  <c r="K27" i="6"/>
  <c r="M113" i="6" l="1"/>
  <c r="M27" i="6"/>
  <c r="K96" i="6"/>
  <c r="M96" i="6" s="1"/>
  <c r="K93" i="6"/>
  <c r="M93" i="6" s="1"/>
  <c r="L71" i="6" l="1"/>
  <c r="K71" i="6"/>
  <c r="K95" i="6"/>
  <c r="M95" i="6" s="1"/>
  <c r="M71" i="6" l="1"/>
  <c r="L45" i="6"/>
  <c r="K45" i="6"/>
  <c r="L42" i="6"/>
  <c r="K42" i="6"/>
  <c r="L46" i="6"/>
  <c r="K46" i="6"/>
  <c r="L23" i="6"/>
  <c r="K23" i="6"/>
  <c r="K92" i="6"/>
  <c r="M92" i="6" s="1"/>
  <c r="L72" i="6"/>
  <c r="K72" i="6"/>
  <c r="L21" i="6"/>
  <c r="K21" i="6"/>
  <c r="K91" i="6"/>
  <c r="M91" i="6" s="1"/>
  <c r="L70" i="6"/>
  <c r="K70" i="6"/>
  <c r="K89" i="6"/>
  <c r="M89" i="6" s="1"/>
  <c r="L44" i="6"/>
  <c r="K44" i="6"/>
  <c r="M44" i="6" l="1"/>
  <c r="M23" i="6"/>
  <c r="M72" i="6"/>
  <c r="M42" i="6"/>
  <c r="M46" i="6"/>
  <c r="M45" i="6"/>
  <c r="M21" i="6"/>
  <c r="M70" i="6"/>
  <c r="K90" i="6"/>
  <c r="M90" i="6" s="1"/>
  <c r="L69" i="6"/>
  <c r="K69" i="6"/>
  <c r="M69" i="6" l="1"/>
  <c r="K88" i="6"/>
  <c r="M88" i="6" s="1"/>
  <c r="L16" i="6"/>
  <c r="K16" i="6"/>
  <c r="L20" i="6"/>
  <c r="K20" i="6"/>
  <c r="K87" i="6"/>
  <c r="M87" i="6" s="1"/>
  <c r="L15" i="6"/>
  <c r="K15" i="6"/>
  <c r="L19" i="6"/>
  <c r="K19" i="6"/>
  <c r="K86" i="6"/>
  <c r="M86" i="6" s="1"/>
  <c r="L68" i="6"/>
  <c r="K68" i="6"/>
  <c r="L67" i="6"/>
  <c r="K67" i="6"/>
  <c r="L17" i="6"/>
  <c r="K17" i="6"/>
  <c r="M20" i="6" l="1"/>
  <c r="M16" i="6"/>
  <c r="M15" i="6"/>
  <c r="M67" i="6"/>
  <c r="M19" i="6"/>
  <c r="M68" i="6"/>
  <c r="M17" i="6"/>
  <c r="L18" i="6"/>
  <c r="K18" i="6"/>
  <c r="M18" i="6" l="1"/>
  <c r="K300" i="6" l="1"/>
  <c r="L300" i="6" s="1"/>
  <c r="K283" i="6" l="1"/>
  <c r="L283" i="6" s="1"/>
  <c r="K297" i="6" l="1"/>
  <c r="L297" i="6" s="1"/>
  <c r="L11" i="6" l="1"/>
  <c r="K11" i="6"/>
  <c r="M11" i="6" l="1"/>
  <c r="K289" i="6" l="1"/>
  <c r="L289" i="6" s="1"/>
  <c r="K299" i="6" l="1"/>
  <c r="L299" i="6" s="1"/>
  <c r="H295" i="6" l="1"/>
  <c r="K295" i="6" l="1"/>
  <c r="L295" i="6" s="1"/>
  <c r="K284" i="6"/>
  <c r="L284" i="6" s="1"/>
  <c r="K274" i="6"/>
  <c r="L274" i="6" s="1"/>
  <c r="K290" i="6" l="1"/>
  <c r="L290" i="6" s="1"/>
  <c r="K291" i="6" l="1"/>
  <c r="L291" i="6" s="1"/>
  <c r="K288" i="6" l="1"/>
  <c r="L288" i="6" s="1"/>
  <c r="K267" i="6"/>
  <c r="L267" i="6" s="1"/>
  <c r="K287" i="6"/>
  <c r="L287" i="6" s="1"/>
  <c r="K286" i="6"/>
  <c r="L286" i="6" s="1"/>
  <c r="K285" i="6"/>
  <c r="L285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5" i="6"/>
  <c r="L265" i="6" s="1"/>
  <c r="K264" i="6"/>
  <c r="L264" i="6" s="1"/>
  <c r="F263" i="6"/>
  <c r="K263" i="6" s="1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F256" i="6"/>
  <c r="K256" i="6" s="1"/>
  <c r="L256" i="6" s="1"/>
  <c r="K255" i="6"/>
  <c r="L255" i="6" s="1"/>
  <c r="F254" i="6"/>
  <c r="K254" i="6" s="1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6" i="6"/>
  <c r="L236" i="6" s="1"/>
  <c r="K235" i="6"/>
  <c r="L235" i="6" s="1"/>
  <c r="F234" i="6"/>
  <c r="K234" i="6" s="1"/>
  <c r="L234" i="6" s="1"/>
  <c r="K233" i="6"/>
  <c r="L233" i="6" s="1"/>
  <c r="K230" i="6"/>
  <c r="L230" i="6" s="1"/>
  <c r="K229" i="6"/>
  <c r="L229" i="6" s="1"/>
  <c r="K228" i="6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4" i="6"/>
  <c r="L204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F186" i="6"/>
  <c r="K186" i="6" s="1"/>
  <c r="L186" i="6" s="1"/>
  <c r="H185" i="6"/>
  <c r="K185" i="6" s="1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H151" i="6"/>
  <c r="K151" i="6" s="1"/>
  <c r="L151" i="6" s="1"/>
  <c r="F150" i="6"/>
  <c r="K150" i="6" s="1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<sst xmlns="http://schemas.openxmlformats.org/spreadsheetml/2006/main" count="3282" uniqueCount="1215">
  <si>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</si>
  <si>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</si>
  <si>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</si>
  <si>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</si>
  <si>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</si>
  <si>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</si>
  <si>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</si>
  <si>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</si>
  <si>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</si>
  <si>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</si>
  <si>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</si>
  <si>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</si>
  <si>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</si>
  <si>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</si>
  <si>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</si>
  <si>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</si>
  <si>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</si>
  <si>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</si>
  <si>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</si>
  <si>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</si>
  <si>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</si>
  <si>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</si>
  <si>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</si>
  <si>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</si>
  <si>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</si>
  <si>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</si>
  <si>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</si>
  <si>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</si>
  <si>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</si>
  <si>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</si>
  <si>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</si>
  <si>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</si>
  <si>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</si>
  <si>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</si>
  <si>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</si>
  <si>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</si>
  <si>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</si>
  <si>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</si>
  <si>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</si>
  <si>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</si>
  <si>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</si>
  <si>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</si>
  <si>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</si>
  <si>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</si>
  <si>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</si>
  <si>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</si>
  <si>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</si>
  <si>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</si>
  <si>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</si>
  <si>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</si>
  <si>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</si>
  <si>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</si>
  <si>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</si>
  <si>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</si>
  <si>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</si>
  <si>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</si>
  <si>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</si>
  <si>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</si>
  <si>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</si>
  <si>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</si>
  <si>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</si>
  <si>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</si>
  <si>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</si>
  <si>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</si>
  <si>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</si>
  <si>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</si>
  <si>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</si>
  <si>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</si>
  <si>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</si>
  <si>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</si>
  <si>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</si>
  <si>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</si>
  <si>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</si>
  <si>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</si>
  <si>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</si>
  <si>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</si>
  <si>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</si>
  <si>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</si>
  <si>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</si>
  <si>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</si>
  <si>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</si>
  <si>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</si>
  <si>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</si>
  <si>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</si>
  <si>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</si>
  <si>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</si>
  <si>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</si>
  <si>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</si>
  <si>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</si>
  <si>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</si>
  <si>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</si>
  <si>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</si>
  <si>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</si>
  <si>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</si>
  <si>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</si>
  <si>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</si>
  <si>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</si>
  <si>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</si>
  <si>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</si>
  <si>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</si>
  <si>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</si>
  <si>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</si>
  <si>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</si>
  <si>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</si>
  <si>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</si>
  <si>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</si>
  <si>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</si>
  <si>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</si>
  <si>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</si>
  <si>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</si>
  <si>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</si>
  <si>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</si>
  <si>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</si>
  <si>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</si>
  <si>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</si>
  <si>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</si>
  <si>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</si>
  <si>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</si>
  <si>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</si>
  <si>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</si>
  <si>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</si>
  <si>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</si>
  <si>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</si>
  <si>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</si>
  <si>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</si>
  <si>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</si>
  <si>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</si>
  <si>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</si>
  <si>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</si>
  <si>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</si>
  <si>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</si>
  <si>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</si>
  <si>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</si>
  <si>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</si>
  <si>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</si>
  <si>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</si>
  <si>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</si>
  <si>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</si>
  <si>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</si>
  <si>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</si>
  <si>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</si>
  <si>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</si>
  <si>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</si>
  <si>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</si>
  <si>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</si>
  <si>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</si>
  <si>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</si>
  <si>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</si>
  <si>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</si>
  <si>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</si>
  <si>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</si>
  <si>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</si>
  <si>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</si>
  <si>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</si>
  <si>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</si>
  <si>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</si>
  <si>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</si>
  <si>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</si>
  <si>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</si>
  <si>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</si>
  <si>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</si>
  <si>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</si>
  <si>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</si>
  <si>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</si>
  <si>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</si>
  <si>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</si>
  <si>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</si>
  <si>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</si>
  <si>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</si>
  <si>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</si>
  <si>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</si>
  <si>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</si>
  <si>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</si>
  <si>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</si>
  <si>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</si>
  <si>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</si>
  <si>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</si>
  <si>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</si>
  <si>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</si>
  <si>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</si>
  <si>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</si>
  <si>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</si>
  <si>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</si>
  <si>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</si>
  <si>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</si>
  <si>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</si>
  <si>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</si>
  <si>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</si>
  <si>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</si>
  <si>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</si>
  <si>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</si>
  <si>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</si>
  <si>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</si>
  <si>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</si>
  <si>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</si>
  <si>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</si>
  <si>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</si>
  <si>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</si>
  <si>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</si>
  <si>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</si>
  <si>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</si>
  <si>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</si>
  <si>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</si>
  <si>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</si>
  <si>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</si>
  <si>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</si>
  <si>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</si>
  <si>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</si>
  <si>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</si>
  <si>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</si>
  <si>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</si>
  <si>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</si>
  <si>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</si>
  <si>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</si>
  <si>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</si>
  <si>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</si>
  <si>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</si>
  <si>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</si>
  <si>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</si>
  <si>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</si>
  <si>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</si>
  <si>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</si>
  <si>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</si>
  <si>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</si>
  <si>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</si>
  <si>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</si>
  <si>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</si>
  <si>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</si>
  <si>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</si>
  <si>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</si>
  <si>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</si>
  <si>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</si>
  <si>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</si>
  <si>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</si>
  <si>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</si>
  <si>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</si>
  <si>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</si>
  <si>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</si>
  <si>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</si>
  <si>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</si>
  <si>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</si>
  <si>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</si>
  <si>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</si>
  <si>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</si>
  <si>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</si>
  <si>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</si>
  <si>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</si>
  <si>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</si>
  <si>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</si>
  <si>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</si>
  <si>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</si>
  <si>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</si>
  <si>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</si>
  <si>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</si>
  <si>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</si>
  <si>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</si>
  <si>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</si>
  <si>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</si>
  <si>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</si>
  <si>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</si>
  <si>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</si>
  <si>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</si>
  <si>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</si>
  <si>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</si>
  <si>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</si>
  <si>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</si>
  <si>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</si>
  <si>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</si>
  <si>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</si>
  <si>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</si>
  <si>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</si>
  <si>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</si>
  <si>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</si>
  <si>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</si>
  <si>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</si>
  <si>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</si>
  <si>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</si>
  <si>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</si>
  <si>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</si>
  <si>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</si>
  <si>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</si>
  <si>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</si>
  <si>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</si>
  <si>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</si>
  <si>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</si>
  <si>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</si>
  <si>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</si>
  <si>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</si>
  <si>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</si>
  <si>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</si>
  <si>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</si>
  <si>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</si>
  <si>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</si>
  <si>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</si>
  <si>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</si>
  <si>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</si>
  <si>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</si>
  <si>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</si>
  <si>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</si>
  <si>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</si>
  <si>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</si>
  <si>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</si>
  <si>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</si>
  <si>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</si>
  <si>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</si>
  <si>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</si>
  <si>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</si>
  <si>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</si>
  <si>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</si>
  <si>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</si>
  <si>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</si>
  <si>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</si>
  <si>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</si>
  <si>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</si>
  <si>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</si>
  <si>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</si>
  <si>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</si>
  <si>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</si>
  <si>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</si>
  <si>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</si>
  <si>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</si>
  <si>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</si>
  <si>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</si>
  <si>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</si>
  <si>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</si>
  <si>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</si>
  <si>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</si>
  <si>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</si>
  <si>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</si>
  <si>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</si>
  <si>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</si>
  <si>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</si>
  <si>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</si>
  <si>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</si>
  <si>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</si>
  <si>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</si>
  <si>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</si>
  <si>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</si>
  <si>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</si>
  <si>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</si>
  <si>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</si>
  <si>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</si>
  <si>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</si>
  <si>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</si>
  <si>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</si>
  <si>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</si>
  <si>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</si>
  <si>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</si>
  <si>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</si>
  <si>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</si>
  <si>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</si>
  <si>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</si>
  <si>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</si>
  <si>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</si>
  <si>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</si>
  <si>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</si>
  <si>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</si>
  <si>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</si>
  <si>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</si>
  <si>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</si>
  <si>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</si>
  <si>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</si>
  <si>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</si>
  <si>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</si>
  <si>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</si>
  <si>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</si>
  <si>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</si>
  <si>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</si>
  <si>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</si>
  <si>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</si>
  <si>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</si>
  <si>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</si>
  <si>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</si>
  <si>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</si>
  <si>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</si>
  <si>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</si>
  <si>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</si>
  <si>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</si>
  <si>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</si>
  <si>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</si>
  <si>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</si>
  <si>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</si>
  <si>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</si>
  <si>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</si>
  <si>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</si>
  <si>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</si>
  <si>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</si>
  <si>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</si>
  <si>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</si>
  <si>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</si>
  <si>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</si>
  <si>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</si>
  <si>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</si>
  <si>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</si>
  <si>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</si>
  <si>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</si>
  <si>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</si>
  <si>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</si>
  <si>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</si>
  <si>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</si>
  <si>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</si>
  <si>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</si>
  <si>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</si>
  <si>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</si>
  <si>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</si>
  <si>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</si>
  <si>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</si>
  <si>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</si>
  <si>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</si>
  <si>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</si>
  <si>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</si>
  <si>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</si>
  <si>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</si>
  <si>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</si>
  <si>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</si>
  <si>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</si>
  <si>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</si>
  <si>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</si>
  <si>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</si>
  <si>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</si>
  <si>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</si>
  <si>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</si>
  <si>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</si>
  <si>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</si>
  <si>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</si>
  <si>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</si>
  <si>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</si>
  <si>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</si>
  <si>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</si>
  <si>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</si>
  <si>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</si>
  <si>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</si>
  <si>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</si>
  <si>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</si>
  <si>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</si>
  <si>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</si>
  <si>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</si>
  <si>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</si>
  <si>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</si>
  <si>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</si>
  <si>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</si>
  <si>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</si>
  <si>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</si>
  <si>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</si>
  <si>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</si>
  <si>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</si>
  <si>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</si>
  <si>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</si>
  <si>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</si>
  <si>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</si>
  <si>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</si>
  <si>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</si>
  <si>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</si>
  <si>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</si>
  <si>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</si>
  <si>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</si>
  <si>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</si>
  <si>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</si>
  <si>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</si>
  <si>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</si>
  <si>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</si>
  <si>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</si>
  <si>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</si>
  <si>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</si>
  <si>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</si>
  <si>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</si>
  <si>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</si>
  <si>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</si>
  <si>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</si>
  <si>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</si>
  <si>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</si>
  <si>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</si>
  <si>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</si>
  <si>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</si>
  <si>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</si>
  <si>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</si>
  <si>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</si>
  <si>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</si>
  <si>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</si>
  <si>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</si>
  <si>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</si>
  <si>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</si>
  <si>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</si>
  <si>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</si>
  <si>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</si>
  <si>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</si>
  <si>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</si>
  <si>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</si>
  <si>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</si>
  <si>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</si>
  <si>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</si>
  <si>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</si>
  <si>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</si>
  <si>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</si>
  <si>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</si>
  <si>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</si>
  <si>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</si>
  <si>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</si>
  <si>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</si>
  <si>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</si>
  <si>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</si>
  <si>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</si>
  <si>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</si>
  <si>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</si>
  <si>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</si>
  <si>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</si>
  <si>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</si>
  <si>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</si>
  <si>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</si>
  <si>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</si>
  <si>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</si>
  <si>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</si>
  <si>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</si>
  <si>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</si>
  <si>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</si>
  <si>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</si>
  <si>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</si>
  <si>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</si>
  <si>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</si>
  <si>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</si>
  <si>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</si>
  <si>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</si>
  <si>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</si>
  <si>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</si>
  <si>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</si>
  <si>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</si>
  <si>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</si>
  <si>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</si>
  <si>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</si>
  <si>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</si>
  <si>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</si>
  <si>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</si>
  <si>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</si>
  <si>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</si>
  <si>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</si>
  <si>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</si>
  <si>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</si>
  <si>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</si>
  <si>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</si>
  <si>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</si>
  <si>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</si>
  <si>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</si>
  <si>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</si>
  <si>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</si>
  <si>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</si>
  <si>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</si>
  <si>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</si>
  <si>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</si>
  <si>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</si>
  <si>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</si>
  <si>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</si>
  <si>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</si>
  <si>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</si>
  <si>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</si>
  <si>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</si>
  <si>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</si>
  <si>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</si>
  <si>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</si>
  <si>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</si>
  <si>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</si>
  <si>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</si>
  <si>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</si>
  <si>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</si>
  <si>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</si>
  <si>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</si>
  <si>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</si>
  <si>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</si>
  <si>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</si>
  <si>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</si>
  <si>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</si>
  <si>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</si>
  <si>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</si>
  <si>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</si>
  <si>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</si>
  <si>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</si>
  <si>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</si>
  <si>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</si>
  <si>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</si>
  <si>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</si>
  <si>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</si>
  <si>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</si>
  <si>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</si>
  <si>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</si>
  <si>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</si>
  <si>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</si>
  <si>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</si>
  <si>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</si>
  <si>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</si>
  <si>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</si>
  <si>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</si>
  <si>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</si>
  <si>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</si>
  <si>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</si>
  <si>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</si>
  <si>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</si>
  <si>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</si>
  <si>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</si>
  <si>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</si>
  <si>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</si>
  <si>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</si>
  <si>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</si>
  <si>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</si>
  <si>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</si>
  <si>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</si>
  <si>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</si>
  <si>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</si>
  <si>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</si>
  <si>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</si>
  <si>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</si>
  <si>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</si>
  <si>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</si>
  <si>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</si>
  <si>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</si>
  <si>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</si>
  <si>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</si>
  <si>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</si>
  <si>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</si>
  <si>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</si>
  <si>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</si>
  <si>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</si>
  <si>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</si>
  <si>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</si>
  <si>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</si>
  <si>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</si>
  <si>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</si>
  <si>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</si>
  <si>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</si>
  <si>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</si>
  <si>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</si>
  <si>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</si>
  <si>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</si>
  <si>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</si>
  <si>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</si>
  <si>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</si>
  <si>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</si>
  <si>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</si>
  <si>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</si>
  <si>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</si>
  <si>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</si>
  <si>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</si>
  <si>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</si>
  <si>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</si>
  <si>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</si>
  <si>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</si>
  <si>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</si>
  <si>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</si>
  <si>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</si>
  <si>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</si>
  <si>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</si>
  <si>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</si>
  <si>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</si>
  <si>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</si>
  <si>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</si>
  <si>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</si>
  <si>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</si>
  <si>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</si>
  <si>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</si>
  <si>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</si>
  <si>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</si>
  <si>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</si>
  <si>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</si>
  <si>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</si>
  <si>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</si>
  <si>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</si>
  <si>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</si>
  <si>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</si>
  <si>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</si>
  <si>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</si>
  <si>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</si>
  <si>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</si>
  <si>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</si>
  <si>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</si>
  <si>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</si>
  <si>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</si>
  <si>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</si>
  <si>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</si>
  <si>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</si>
  <si>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</si>
  <si>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</si>
  <si>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</si>
  <si>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</si>
  <si>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</si>
  <si>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</si>
  <si>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</si>
  <si>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</si>
  <si>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</si>
  <si>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</si>
  <si>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</si>
  <si>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</si>
  <si>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</si>
  <si>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</si>
  <si>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</si>
  <si>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</si>
  <si>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</si>
  <si>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</si>
  <si>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</si>
  <si>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</si>
  <si>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</si>
  <si>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</si>
  <si>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</si>
  <si>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</si>
  <si>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</si>
  <si>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</si>
  <si>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</si>
  <si>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</si>
  <si>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</si>
  <si>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</si>
  <si>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</si>
  <si>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</si>
  <si>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</si>
  <si>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</si>
  <si>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</si>
  <si>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</si>
  <si>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</si>
  <si>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</si>
  <si>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</si>
  <si>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</si>
  <si>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</si>
  <si>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</si>
  <si>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</si>
  <si>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</si>
  <si>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</si>
  <si>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</si>
  <si>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</si>
  <si>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</si>
  <si>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</si>
  <si>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</si>
  <si>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</si>
  <si>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</si>
  <si>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</si>
  <si>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</si>
  <si>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</si>
  <si>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</si>
  <si>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</si>
  <si>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</si>
  <si>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</si>
  <si>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</si>
  <si>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</si>
  <si>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</si>
  <si>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</si>
  <si>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</si>
  <si>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</si>
  <si>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</si>
  <si>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</si>
  <si>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</si>
  <si>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</si>
  <si>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</si>
  <si>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</si>
  <si>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</si>
  <si>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</si>
  <si>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</si>
  <si>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</si>
  <si>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</si>
  <si>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</si>
  <si>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</si>
  <si>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</si>
  <si>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</si>
  <si>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</si>
  <si>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</si>
  <si>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</si>
  <si>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</si>
  <si>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</si>
  <si>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</si>
  <si>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</si>
  <si>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</si>
  <si>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</si>
  <si>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</si>
  <si>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</si>
  <si>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</si>
  <si>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</si>
  <si>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</si>
  <si>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</si>
  <si>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</si>
  <si>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</si>
  <si>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</si>
  <si>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</si>
  <si>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</si>
  <si>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</si>
  <si>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</si>
  <si>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</si>
  <si>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</si>
  <si>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</si>
  <si>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</si>
  <si>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</si>
  <si>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</si>
  <si>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</si>
  <si>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</si>
  <si>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</si>
  <si>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</si>
  <si>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</si>
  <si>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</si>
  <si>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</si>
  <si>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</si>
  <si>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</si>
  <si>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</si>
  <si>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</si>
  <si>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</si>
  <si>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</si>
  <si>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</si>
  <si>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</si>
  <si>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</si>
  <si>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</si>
  <si>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</si>
  <si>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</si>
  <si>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</si>
  <si>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</si>
  <si>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</si>
  <si>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</si>
  <si>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</si>
  <si>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</si>
  <si>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</si>
  <si>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</si>
  <si>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</si>
  <si>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</si>
  <si>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</si>
  <si>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</si>
  <si>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</si>
  <si>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</si>
  <si>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</si>
  <si>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</si>
  <si>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</si>
  <si>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</si>
  <si>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</si>
  <si>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</si>
  <si>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</si>
  <si>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</si>
  <si>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</si>
  <si>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</si>
  <si>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</si>
  <si>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</si>
  <si>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</si>
  <si>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</si>
  <si>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</si>
  <si>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</si>
  <si>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</si>
  <si>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</si>
  <si>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</si>
  <si>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</si>
  <si>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</si>
  <si>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</si>
  <si>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</si>
  <si>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</si>
  <si>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</si>
  <si>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</si>
  <si>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</si>
  <si>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</si>
  <si>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</si>
  <si>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</si>
  <si>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</si>
  <si>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</si>
  <si>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</si>
  <si>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</si>
  <si>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</si>
  <si>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</si>
  <si>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</si>
  <si>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</si>
  <si>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</si>
  <si>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</si>
  <si>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</si>
  <si>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</si>
  <si>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</si>
  <si>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</si>
  <si>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</si>
  <si>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</si>
  <si>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</si>
  <si>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</si>
  <si>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</si>
  <si>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</si>
  <si>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</si>
  <si>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</si>
  <si>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</si>
  <si>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</si>
  <si>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</si>
  <si>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</si>
  <si>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</si>
  <si>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</si>
  <si>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</si>
  <si>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</si>
  <si>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</si>
  <si>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</si>
  <si>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</si>
  <si>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</si>
  <si>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</si>
  <si>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</si>
  <si>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</si>
  <si>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</si>
  <si>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</si>
  <si>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</si>
  <si>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</si>
  <si>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</si>
  <si>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</si>
  <si>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</si>
  <si>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</si>
  <si>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</si>
  <si>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</si>
  <si>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</si>
  <si>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</si>
  <si>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</si>
  <si>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</si>
  <si>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</si>
  <si>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</si>
  <si>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</si>
  <si>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</si>
  <si>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</si>
  <si>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</si>
  <si>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</si>
  <si>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</si>
  <si>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</si>
  <si>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</si>
  <si>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</si>
  <si>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</si>
  <si>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</si>
  <si>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</si>
  <si>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</si>
  <si>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</si>
  <si>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</si>
  <si>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</si>
  <si>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</si>
  <si>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</si>
  <si>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</si>
  <si>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</si>
  <si>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</si>
  <si>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</si>
  <si>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</si>
  <si>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</si>
  <si>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</si>
  <si>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</si>
  <si>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</si>
  <si>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</si>
  <si>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</si>
  <si>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</si>
  <si>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</si>
  <si>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</si>
  <si>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</si>
  <si>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</si>
  <si>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</si>
  <si>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</si>
  <si>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</si>
  <si>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</si>
  <si>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</si>
  <si>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</si>
  <si>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</si>
  <si>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</si>
  <si>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</si>
  <si>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</si>
  <si>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</si>
  <si>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</si>
  <si>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</si>
  <si>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</si>
  <si>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</si>
  <si>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</si>
  <si>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</si>
  <si>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</si>
  <si>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</si>
  <si>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</si>
  <si>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</si>
  <si>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</si>
  <si>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</si>
  <si>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</si>
  <si>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</si>
  <si>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</si>
  <si>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1600-1605</t>
  </si>
  <si>
    <t>1650-1670</t>
  </si>
  <si>
    <t>SBLI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</si>
  <si>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</si>
  <si>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</si>
  <si>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</si>
  <si>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</si>
  <si>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</si>
  <si>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</si>
  <si>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</si>
  <si>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</si>
  <si>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</si>
  <si>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</si>
  <si>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</si>
  <si>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</si>
  <si>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</si>
  <si>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</si>
  <si>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</si>
  <si>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GRAVITON RESEARCH CAPITAL LLP</t>
  </si>
  <si>
    <t>Loss of Rs.70/-</t>
  </si>
  <si>
    <t>Part profit of Rs.145/-</t>
  </si>
  <si>
    <t>330-350</t>
  </si>
  <si>
    <t>Loss of Rs.32/-</t>
  </si>
  <si>
    <t>NAVODAYENT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</si>
  <si>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</si>
  <si>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</si>
  <si>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</si>
  <si>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</si>
  <si>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</si>
  <si>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</si>
  <si>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</si>
  <si>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</si>
  <si>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</si>
  <si>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</si>
  <si>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</si>
  <si>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</si>
  <si>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</si>
  <si>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</si>
  <si>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BP EQUITIES PVT. LTD.</t>
  </si>
  <si>
    <t>SATABDI TRACOM PRIVATE LIMITED</t>
  </si>
  <si>
    <t>RAVI GOYAL (HUF)</t>
  </si>
  <si>
    <t>ONTIC</t>
  </si>
  <si>
    <t>NOBLE POLYMERS LIMITED NOBLE</t>
  </si>
  <si>
    <t>CHETAN RASIKLAL SHAH</t>
  </si>
  <si>
    <t>SKSE SECURITIES LTD</t>
  </si>
  <si>
    <t>Profiit of Rs.11/-</t>
  </si>
  <si>
    <t>Loss of Rs.5/-</t>
  </si>
  <si>
    <t>4770-4830</t>
  </si>
  <si>
    <t>5200-5500</t>
  </si>
  <si>
    <t>334-336</t>
  </si>
  <si>
    <t>Buy&lt;&gt;</t>
  </si>
  <si>
    <t>ACHYUT</t>
  </si>
  <si>
    <t>GIRIRAJ STOCK BROKING PRIVATE LIMITED</t>
  </si>
  <si>
    <t>DFL</t>
  </si>
  <si>
    <t>SRI SALASAR SUPPLIERS PRIVATE LIMITED</t>
  </si>
  <si>
    <t>MAFIA</t>
  </si>
  <si>
    <t>TAAZAINT</t>
  </si>
  <si>
    <t>RAVINDER RAO POLSANI</t>
  </si>
  <si>
    <t>MADHUDEVI SANJAY BUCHA</t>
  </si>
  <si>
    <t>Easy Trip Planners Ltd</t>
  </si>
  <si>
    <t>NIRAJ RAJNIKANT SHAH</t>
  </si>
  <si>
    <t>KSHITIJPOL</t>
  </si>
  <si>
    <t>Kshitij Polyline Limited</t>
  </si>
  <si>
    <t>SHAIBAL GHOSH</t>
  </si>
  <si>
    <t>ZENAB AIYUB YACOOBALI</t>
  </si>
  <si>
    <t>SW CAPITAL PRIVATE LIMITED</t>
  </si>
  <si>
    <t>GICL</t>
  </si>
  <si>
    <t>Globe Intl Carriers Ltd</t>
  </si>
  <si>
    <t>CIPLA DEC FUT</t>
  </si>
  <si>
    <t>1135-1155</t>
  </si>
  <si>
    <t>BANKNIFTY 42400 CE NOV</t>
  </si>
  <si>
    <t>300-400</t>
  </si>
  <si>
    <t>AFEL</t>
  </si>
  <si>
    <t>DHWAJA COMMODITY SERVICES PRIVATE LIMITED</t>
  </si>
  <si>
    <t>ATHARVENT</t>
  </si>
  <si>
    <t>DILIP KUMAR JHA</t>
  </si>
  <si>
    <t>VANDANA PRAMOD GADIYA</t>
  </si>
  <si>
    <t>BILLWIN</t>
  </si>
  <si>
    <t>SMITA SUBRATA DEY</t>
  </si>
  <si>
    <t>BNL</t>
  </si>
  <si>
    <t>RIGMADIRAPPA INVESTMENTS PRIVATE LIMITED</t>
  </si>
  <si>
    <t>COSPOWER</t>
  </si>
  <si>
    <t>MADHUSUDHAN GUNDA</t>
  </si>
  <si>
    <t>CPML</t>
  </si>
  <si>
    <t>NAVEEN GUPTA</t>
  </si>
  <si>
    <t>TANGO COMMOSALES LLP</t>
  </si>
  <si>
    <t>SHERWOOD SECURITIES PVT LTD</t>
  </si>
  <si>
    <t>B.W.TRADERS</t>
  </si>
  <si>
    <t>ANOOP JAIN</t>
  </si>
  <si>
    <t>VIBRANT SECURITIES PRIVATE LIMITED</t>
  </si>
  <si>
    <t>KAPILRAJ</t>
  </si>
  <si>
    <t>SURAJ PANCHAL</t>
  </si>
  <si>
    <t>SHIFALI SHARMA</t>
  </si>
  <si>
    <t>SHREESEC</t>
  </si>
  <si>
    <t>QE SECURITIES</t>
  </si>
  <si>
    <t>XTX MARKETS LLP</t>
  </si>
  <si>
    <t>Mazagon Dock Shipbuil Ltd</t>
  </si>
  <si>
    <t>NECCLTD</t>
  </si>
  <si>
    <t>North East Carry Corp Ltd</t>
  </si>
  <si>
    <t>SRPL</t>
  </si>
  <si>
    <t>Shree Ram Proteins Ltd.</t>
  </si>
  <si>
    <t>GOVIND KRIPA ENCLAVE LLP</t>
  </si>
  <si>
    <t>LAVJIBHAI VALJIBHAI SAVALIYA</t>
  </si>
  <si>
    <t>VCL</t>
  </si>
  <si>
    <t>Vaxtex Cotfab Limited</t>
  </si>
  <si>
    <t>QMIN PHARMA PRIVATE LIMITED</t>
  </si>
  <si>
    <t>Profit of Rs.14/-</t>
  </si>
  <si>
    <t>Profit of Rs.110/-</t>
  </si>
  <si>
    <t>Profit of Rs.14.5/-</t>
  </si>
  <si>
    <t>RELIANCE DEC FUT</t>
  </si>
  <si>
    <t>2575-2585</t>
  </si>
  <si>
    <t>2650-2700</t>
  </si>
  <si>
    <t>773-775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</si>
  <si>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</si>
  <si>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</si>
  <si>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</si>
  <si>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</si>
  <si>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</si>
  <si>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</si>
  <si>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</si>
  <si>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</si>
  <si>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</si>
  <si>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Part profit of Rs.16.5/-</t>
  </si>
  <si>
    <t>7NR</t>
  </si>
  <si>
    <t>NATVARSINH T CHAVDA . .</t>
  </si>
  <si>
    <t>AANCHALISP</t>
  </si>
  <si>
    <t>AANCHAL INTERNATIONAL PRIVATE LIMITED</t>
  </si>
  <si>
    <t>NAVRATRI SHARE TRADING PRIVATE LIMITED .</t>
  </si>
  <si>
    <t>LINTON TRADERS PRIVATE LIMITED</t>
  </si>
  <si>
    <t>ALAN SCOTT</t>
  </si>
  <si>
    <t>LIJU MATHEW</t>
  </si>
  <si>
    <t>AMITINT</t>
  </si>
  <si>
    <t>ANKITA ROMIL SHAH</t>
  </si>
  <si>
    <t>MAITREEVARIA</t>
  </si>
  <si>
    <t>KAVITA MAYANK VARIA</t>
  </si>
  <si>
    <t>CORE INC</t>
  </si>
  <si>
    <t>DILIP NANJI CHHEDA</t>
  </si>
  <si>
    <t>SAGAR SSANDIP SHAH</t>
  </si>
  <si>
    <t>SHREYA MEHROTRA</t>
  </si>
  <si>
    <t>CARGOTRANS</t>
  </si>
  <si>
    <t>RAJESH KUMAR SINGLA .</t>
  </si>
  <si>
    <t>CHOTHANI</t>
  </si>
  <si>
    <t>MEET PARESH SHAH</t>
  </si>
  <si>
    <t>CAIFU INVESTMENT ADVISORY LLP</t>
  </si>
  <si>
    <t>RAVI RANJAN TIWARI</t>
  </si>
  <si>
    <t>CROISSANCE</t>
  </si>
  <si>
    <t>KHUSHI ADVERTISING IDEAS PRIVATE LIMITED</t>
  </si>
  <si>
    <t>DAPS</t>
  </si>
  <si>
    <t>ESHA MANOJ BHARAKHADA</t>
  </si>
  <si>
    <t>AJEET SINGH BISEN</t>
  </si>
  <si>
    <t>SUBRATABISWAS</t>
  </si>
  <si>
    <t>HAZOOR</t>
  </si>
  <si>
    <t>BHARADHWAJAN JAGANATHAN VELAMUR</t>
  </si>
  <si>
    <t>NAVRATRI SHARE TRADING PRIVATE LIMITED</t>
  </si>
  <si>
    <t>HBEL</t>
  </si>
  <si>
    <t>KAILASHBEN ASHOKKUMAR PATEL</t>
  </si>
  <si>
    <t>JSHL</t>
  </si>
  <si>
    <t>NITIN S AGARWAL</t>
  </si>
  <si>
    <t>GUNJANAGGARWAL</t>
  </si>
  <si>
    <t>TUSHAR RAMESHCHANDRA SHAH</t>
  </si>
  <si>
    <t>SANJAY R SHAH HUF</t>
  </si>
  <si>
    <t>MADHAVIPL</t>
  </si>
  <si>
    <t>SHITAL SUKHRAJ NAHAR</t>
  </si>
  <si>
    <t>MPL</t>
  </si>
  <si>
    <t>VETCHA INDIRA KUMARI</t>
  </si>
  <si>
    <t>MOHINEESH YALAMANCHILI</t>
  </si>
  <si>
    <t>GULAB LAL SINGH</t>
  </si>
  <si>
    <t>PACE</t>
  </si>
  <si>
    <t>BHAVYA DHIMAN</t>
  </si>
  <si>
    <t>RUPESH VAIKUNTRAI MEHTA</t>
  </si>
  <si>
    <t>MANSI SHARE &amp; STOCK ADVISORS PRIVATE LIMITED</t>
  </si>
  <si>
    <t>TOPGAIN FINANCE PRIVATE LIMITED</t>
  </si>
  <si>
    <t>DHANVARSHA ADVISORY SERVICES PRIVATE LIMITED</t>
  </si>
  <si>
    <t>SCBL</t>
  </si>
  <si>
    <t>MINABEN HASMUKHLAL SHAH</t>
  </si>
  <si>
    <t>KHETAN MEHTA</t>
  </si>
  <si>
    <t>SYLPH</t>
  </si>
  <si>
    <t>AMARLAL ARJANDAS KUKREJA</t>
  </si>
  <si>
    <t>BHAVIN INDRAJIT PARIKH</t>
  </si>
  <si>
    <t>MAHAVEER KUMAR CHHAJER</t>
  </si>
  <si>
    <t>ARVIND KUMAR BHANDARI</t>
  </si>
  <si>
    <t>UTTAM EXPORTS PRIVATE LIMITED</t>
  </si>
  <si>
    <t>ASHOKKUMAR HARAKLAL JAIN</t>
  </si>
  <si>
    <t>PAWAN KUMAR KHURANA</t>
  </si>
  <si>
    <t>MADDULA JWALA VENKATA PANDURANGA PRANEETH</t>
  </si>
  <si>
    <t>TELESYS</t>
  </si>
  <si>
    <t>BP COMTRADE PRIVATE LIMITED</t>
  </si>
  <si>
    <t>STRIDES FINANCIAL SERVICES</t>
  </si>
  <si>
    <t>TRL</t>
  </si>
  <si>
    <t>WAYS VINIMAY PRIVATE LIMITED</t>
  </si>
  <si>
    <t>UNISTRMU</t>
  </si>
  <si>
    <t>SURESH BAFNA</t>
  </si>
  <si>
    <t>VIVEK AGGARWAL</t>
  </si>
  <si>
    <t>VIKRAMKUMAR KARANRAJ SAKARIA HUF</t>
  </si>
  <si>
    <t>SNEHA CHANDRESH SANGHVI</t>
  </si>
  <si>
    <t>VEERHEALTH</t>
  </si>
  <si>
    <t>AKASH P SHAH HUF</t>
  </si>
  <si>
    <t>DARSHI SHAH</t>
  </si>
  <si>
    <t>DKEGL</t>
  </si>
  <si>
    <t>D K Enterprises Global L</t>
  </si>
  <si>
    <t>JAIN SANJAY POPATLAL</t>
  </si>
  <si>
    <t>MITTAL RIMPY</t>
  </si>
  <si>
    <t>FINOPB</t>
  </si>
  <si>
    <t>Fino Payments Bank Ltd</t>
  </si>
  <si>
    <t>CAPRI GLOBAL HOLDINGS PRIVATE LIMITED</t>
  </si>
  <si>
    <t>SHREEJI CAPITAL AND FINANCE LIMITED</t>
  </si>
  <si>
    <t>INOXGREEN</t>
  </si>
  <si>
    <t>Inox Green Energy Ser Ltd</t>
  </si>
  <si>
    <t>ICM FINANCE PRIVATE LIMITED</t>
  </si>
  <si>
    <t>PILOT CONSULTANTS PVT LTD</t>
  </si>
  <si>
    <t>IPSL</t>
  </si>
  <si>
    <t>Integrated Perso Ser Ltd</t>
  </si>
  <si>
    <t>IRIS</t>
  </si>
  <si>
    <t>Iris Business Serv Ltd</t>
  </si>
  <si>
    <t>VEENA RAJESH SHAH</t>
  </si>
  <si>
    <t>SANSKRUTI COMMOTRADE LLP</t>
  </si>
  <si>
    <t>Rashtriya Chem Fert Ltd.</t>
  </si>
  <si>
    <t>RICHA</t>
  </si>
  <si>
    <t>Richa Info Systems Ltd</t>
  </si>
  <si>
    <t>SUNFLOWER BROKING PRIVATE LIMITED</t>
  </si>
  <si>
    <t>SDBL</t>
  </si>
  <si>
    <t>Som Dist &amp; Brew Ltd</t>
  </si>
  <si>
    <t>CAPRIZE INVESTMENTS LLP</t>
  </si>
  <si>
    <t>GEETABEN LALITBHAI VASOYA</t>
  </si>
  <si>
    <t>UCL</t>
  </si>
  <si>
    <t>Ushanti Colour Chem Ltd</t>
  </si>
  <si>
    <t>JIMITKUMAR DILIPKUMAR SANGHVI</t>
  </si>
  <si>
    <t>DARSHAN JITENDRABHAI GANDHI</t>
  </si>
  <si>
    <t>VIKASECO</t>
  </si>
  <si>
    <t>Vikas EcoTech Limited</t>
  </si>
  <si>
    <t>VISHWAS FINCAP SERVICES PRIVATE LIMITED</t>
  </si>
  <si>
    <t>VOLTAMP</t>
  </si>
  <si>
    <t>Voltamp Transformers Limi</t>
  </si>
  <si>
    <t>NIPPON INDIA MUTUAL FUND</t>
  </si>
  <si>
    <t>YUKEN</t>
  </si>
  <si>
    <t>Yuken India Limited</t>
  </si>
  <si>
    <t>VLS FINANCE LTD</t>
  </si>
  <si>
    <t>AMIABLE</t>
  </si>
  <si>
    <t>Amiable Logistics (I) Ltd</t>
  </si>
  <si>
    <t>PRAKASHBHAI MAHENDRABHAI DAVE</t>
  </si>
  <si>
    <t>ELARA INDIA OPPORTUNITIES FUND LIMITED</t>
  </si>
  <si>
    <t>POLUS GLOBAL FUND</t>
  </si>
  <si>
    <t>NOMURA SINGAPORE LIMITED</t>
  </si>
  <si>
    <t>YES BANK LTD</t>
  </si>
  <si>
    <t>MPTODAY</t>
  </si>
  <si>
    <t>M P Today Media Limited</t>
  </si>
  <si>
    <t>SNEHAL BHUPENDRA SHAH</t>
  </si>
  <si>
    <t>OMKARCHEM</t>
  </si>
  <si>
    <t>Omkar Spl Chem Ltd</t>
  </si>
  <si>
    <t>AXIS BANK  LIMITED</t>
  </si>
  <si>
    <t>ADITYA  ENTERPRISE</t>
  </si>
  <si>
    <t>CHAUHAN RAVINDR</t>
  </si>
  <si>
    <t>RAVI KHANT</t>
  </si>
  <si>
    <t>NALANDA INDIA FUND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</si>
</sst>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1" fontId="31" fillId="29" borderId="21" xfId="0" applyNumberFormat="1" applyFont="1" applyFill="1" applyBorder="1" applyAlignment="1">
      <alignment horizontal="center" vertical="center"/>
    </xf>
    <xf numFmtId="165" fontId="31" fillId="30" borderId="21" xfId="0" applyNumberFormat="1" applyFont="1" applyFill="1" applyBorder="1" applyAlignment="1">
      <alignment horizontal="center" vertical="center"/>
    </xf>
    <xf numFmtId="15" fontId="31" fillId="29" borderId="21" xfId="0" applyNumberFormat="1" applyFont="1" applyFill="1" applyBorder="1" applyAlignment="1">
      <alignment horizontal="center" vertical="center"/>
    </xf>
    <xf numFmtId="0" fontId="32" fillId="29" borderId="21" xfId="0" applyFont="1" applyFill="1" applyBorder="1"/>
    <xf numFmtId="43" fontId="31" fillId="29" borderId="21" xfId="0" applyNumberFormat="1" applyFont="1" applyFill="1" applyBorder="1" applyAlignment="1">
      <alignment horizontal="center" vertical="top"/>
    </xf>
    <xf numFmtId="0" fontId="31" fillId="29" borderId="21" xfId="0" applyFont="1" applyFill="1" applyBorder="1" applyAlignment="1">
      <alignment horizontal="center" vertical="center"/>
    </xf>
    <xf numFmtId="0" fontId="31" fillId="29" borderId="2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213</xdr:row>
      <xdr:rowOff>0</xdr:rowOff>
    </xdr:from>
    <xdr:to>
      <xdr:col>11</xdr:col>
      <xdr:colOff>123825</xdr:colOff>
      <xdr:row>227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9" sqref="I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3" t="s">
        <v>20</v>
      </c>
      <c r="F9" s="23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3"/>
      <c r="N9" s="24"/>
      <c r="O9" s="24"/>
      <c r="P9" s="24"/>
    </row>
    <row r="10" spans="1:16" ht="59.25" customHeight="1">
      <c r="A10" s="407"/>
      <c r="B10" s="409"/>
      <c r="C10" s="409"/>
      <c r="D10" s="40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18286.75</v>
      </c>
      <c r="F11" s="32">
        <v>18303.216666666667</v>
      </c>
      <c r="G11" s="33">
        <v>18248.433333333334</v>
      </c>
      <c r="H11" s="33">
        <v>18210.116666666669</v>
      </c>
      <c r="I11" s="33">
        <v>18155.333333333336</v>
      </c>
      <c r="J11" s="33">
        <v>18341.533333333333</v>
      </c>
      <c r="K11" s="33">
        <v>18396.316666666666</v>
      </c>
      <c r="L11" s="33">
        <v>18434.633333333331</v>
      </c>
      <c r="M11" s="34">
        <v>18358</v>
      </c>
      <c r="N11" s="34">
        <v>18264.900000000001</v>
      </c>
      <c r="O11" s="35">
        <v>14162500</v>
      </c>
      <c r="P11" s="36">
        <v>4.9350014263009903E-2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42746.65</v>
      </c>
      <c r="F12" s="37">
        <v>42721.683333333327</v>
      </c>
      <c r="G12" s="38">
        <v>42577.366666666654</v>
      </c>
      <c r="H12" s="38">
        <v>42408.083333333328</v>
      </c>
      <c r="I12" s="38">
        <v>42263.766666666656</v>
      </c>
      <c r="J12" s="38">
        <v>42890.966666666653</v>
      </c>
      <c r="K12" s="38">
        <v>43035.283333333318</v>
      </c>
      <c r="L12" s="38">
        <v>43204.566666666651</v>
      </c>
      <c r="M12" s="28">
        <v>42866</v>
      </c>
      <c r="N12" s="28">
        <v>42552.4</v>
      </c>
      <c r="O12" s="39">
        <v>3399575</v>
      </c>
      <c r="P12" s="40">
        <v>-1.2045803433053978E-3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44894</v>
      </c>
      <c r="E13" s="37">
        <v>19093.650000000001</v>
      </c>
      <c r="F13" s="37">
        <v>19101.033333333336</v>
      </c>
      <c r="G13" s="38">
        <v>19061.416666666672</v>
      </c>
      <c r="H13" s="38">
        <v>19029.183333333334</v>
      </c>
      <c r="I13" s="38">
        <v>18989.566666666669</v>
      </c>
      <c r="J13" s="38">
        <v>19133.266666666674</v>
      </c>
      <c r="K13" s="38">
        <v>19172.883333333335</v>
      </c>
      <c r="L13" s="38">
        <v>19205.116666666676</v>
      </c>
      <c r="M13" s="28">
        <v>19140.650000000001</v>
      </c>
      <c r="N13" s="28">
        <v>19068.8</v>
      </c>
      <c r="O13" s="39">
        <v>7320</v>
      </c>
      <c r="P13" s="40">
        <v>6.3953488372093026E-2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44894</v>
      </c>
      <c r="E14" s="37">
        <v>7159.95</v>
      </c>
      <c r="F14" s="37">
        <v>2386.65</v>
      </c>
      <c r="G14" s="38">
        <v>4773.3</v>
      </c>
      <c r="H14" s="38">
        <v>2386.65</v>
      </c>
      <c r="I14" s="38">
        <v>4773.3</v>
      </c>
      <c r="J14" s="38">
        <v>4773.3</v>
      </c>
      <c r="K14" s="38">
        <v>2386.65</v>
      </c>
      <c r="L14" s="38">
        <v>4773.3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664.65</v>
      </c>
      <c r="F15" s="37">
        <v>667.95</v>
      </c>
      <c r="G15" s="38">
        <v>659.15000000000009</v>
      </c>
      <c r="H15" s="38">
        <v>653.65000000000009</v>
      </c>
      <c r="I15" s="38">
        <v>644.85000000000014</v>
      </c>
      <c r="J15" s="38">
        <v>673.45</v>
      </c>
      <c r="K15" s="38">
        <v>682.25</v>
      </c>
      <c r="L15" s="38">
        <v>687.75</v>
      </c>
      <c r="M15" s="28">
        <v>676.75</v>
      </c>
      <c r="N15" s="28">
        <v>662.45</v>
      </c>
      <c r="O15" s="39">
        <v>3102500</v>
      </c>
      <c r="P15" s="40">
        <v>-4.0735873850197106E-2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3102.8</v>
      </c>
      <c r="F16" s="37">
        <v>3092.2000000000003</v>
      </c>
      <c r="G16" s="38">
        <v>3074.4000000000005</v>
      </c>
      <c r="H16" s="38">
        <v>3046.0000000000005</v>
      </c>
      <c r="I16" s="38">
        <v>3028.2000000000007</v>
      </c>
      <c r="J16" s="38">
        <v>3120.6000000000004</v>
      </c>
      <c r="K16" s="38">
        <v>3138.4000000000005</v>
      </c>
      <c r="L16" s="38">
        <v>3166.8</v>
      </c>
      <c r="M16" s="28">
        <v>3110</v>
      </c>
      <c r="N16" s="28">
        <v>3063.8</v>
      </c>
      <c r="O16" s="39">
        <v>1420500</v>
      </c>
      <c r="P16" s="40">
        <v>-3.9066463723997968E-2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20072.2</v>
      </c>
      <c r="F17" s="37">
        <v>19990.899999999998</v>
      </c>
      <c r="G17" s="38">
        <v>19771.299999999996</v>
      </c>
      <c r="H17" s="38">
        <v>19470.399999999998</v>
      </c>
      <c r="I17" s="38">
        <v>19250.799999999996</v>
      </c>
      <c r="J17" s="38">
        <v>20291.799999999996</v>
      </c>
      <c r="K17" s="38">
        <v>20511.399999999994</v>
      </c>
      <c r="L17" s="38">
        <v>20812.299999999996</v>
      </c>
      <c r="M17" s="28">
        <v>20210.5</v>
      </c>
      <c r="N17" s="28">
        <v>19690</v>
      </c>
      <c r="O17" s="39">
        <v>48600</v>
      </c>
      <c r="P17" s="40">
        <v>1.7587939698492462E-2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128.94999999999999</v>
      </c>
      <c r="F18" s="37">
        <v>128.31666666666666</v>
      </c>
      <c r="G18" s="38">
        <v>126.93333333333334</v>
      </c>
      <c r="H18" s="38">
        <v>124.91666666666667</v>
      </c>
      <c r="I18" s="38">
        <v>123.53333333333335</v>
      </c>
      <c r="J18" s="38">
        <v>130.33333333333331</v>
      </c>
      <c r="K18" s="38">
        <v>131.71666666666664</v>
      </c>
      <c r="L18" s="38">
        <v>133.73333333333332</v>
      </c>
      <c r="M18" s="28">
        <v>129.69999999999999</v>
      </c>
      <c r="N18" s="28">
        <v>126.3</v>
      </c>
      <c r="O18" s="39">
        <v>25952400</v>
      </c>
      <c r="P18" s="40">
        <v>1.6927634363097757E-2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307.05</v>
      </c>
      <c r="F19" s="37">
        <v>308.41666666666669</v>
      </c>
      <c r="G19" s="38">
        <v>304.53333333333336</v>
      </c>
      <c r="H19" s="38">
        <v>302.01666666666665</v>
      </c>
      <c r="I19" s="38">
        <v>298.13333333333333</v>
      </c>
      <c r="J19" s="38">
        <v>310.93333333333339</v>
      </c>
      <c r="K19" s="38">
        <v>314.81666666666672</v>
      </c>
      <c r="L19" s="38">
        <v>317.33333333333343</v>
      </c>
      <c r="M19" s="28">
        <v>312.3</v>
      </c>
      <c r="N19" s="28">
        <v>305.89999999999998</v>
      </c>
      <c r="O19" s="39">
        <v>13566800</v>
      </c>
      <c r="P19" s="40">
        <v>-4.4497344808643105E-2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2465.25</v>
      </c>
      <c r="F20" s="37">
        <v>2463.9833333333336</v>
      </c>
      <c r="G20" s="38">
        <v>2444.416666666667</v>
      </c>
      <c r="H20" s="38">
        <v>2423.5833333333335</v>
      </c>
      <c r="I20" s="38">
        <v>2404.0166666666669</v>
      </c>
      <c r="J20" s="38">
        <v>2484.8166666666671</v>
      </c>
      <c r="K20" s="38">
        <v>2504.3833333333337</v>
      </c>
      <c r="L20" s="38">
        <v>2525.2166666666672</v>
      </c>
      <c r="M20" s="28">
        <v>2483.5500000000002</v>
      </c>
      <c r="N20" s="28">
        <v>2443.15</v>
      </c>
      <c r="O20" s="39">
        <v>3722500</v>
      </c>
      <c r="P20" s="40">
        <v>1.0930816756059475E-2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3906.3</v>
      </c>
      <c r="F21" s="37">
        <v>3947.6833333333329</v>
      </c>
      <c r="G21" s="38">
        <v>3831.6166666666659</v>
      </c>
      <c r="H21" s="38">
        <v>3756.9333333333329</v>
      </c>
      <c r="I21" s="38">
        <v>3640.8666666666659</v>
      </c>
      <c r="J21" s="38">
        <v>4022.3666666666659</v>
      </c>
      <c r="K21" s="38">
        <v>4138.4333333333325</v>
      </c>
      <c r="L21" s="38">
        <v>4213.1166666666659</v>
      </c>
      <c r="M21" s="28">
        <v>4063.75</v>
      </c>
      <c r="N21" s="28">
        <v>3873</v>
      </c>
      <c r="O21" s="39">
        <v>13400250</v>
      </c>
      <c r="P21" s="40">
        <v>-4.0612135314122069E-2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873</v>
      </c>
      <c r="F22" s="37">
        <v>876.9666666666667</v>
      </c>
      <c r="G22" s="38">
        <v>866.13333333333344</v>
      </c>
      <c r="H22" s="38">
        <v>859.26666666666677</v>
      </c>
      <c r="I22" s="38">
        <v>848.43333333333351</v>
      </c>
      <c r="J22" s="38">
        <v>883.83333333333337</v>
      </c>
      <c r="K22" s="38">
        <v>894.66666666666663</v>
      </c>
      <c r="L22" s="38">
        <v>901.5333333333333</v>
      </c>
      <c r="M22" s="28">
        <v>887.8</v>
      </c>
      <c r="N22" s="28">
        <v>870.1</v>
      </c>
      <c r="O22" s="39">
        <v>69126250</v>
      </c>
      <c r="P22" s="40">
        <v>-1.9451044363275292E-2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3123.6</v>
      </c>
      <c r="F23" s="37">
        <v>3114.7166666666667</v>
      </c>
      <c r="G23" s="38">
        <v>3093.8333333333335</v>
      </c>
      <c r="H23" s="38">
        <v>3064.0666666666666</v>
      </c>
      <c r="I23" s="38">
        <v>3043.1833333333334</v>
      </c>
      <c r="J23" s="38">
        <v>3144.4833333333336</v>
      </c>
      <c r="K23" s="38">
        <v>3165.3666666666668</v>
      </c>
      <c r="L23" s="38">
        <v>3195.1333333333337</v>
      </c>
      <c r="M23" s="28">
        <v>3135.6</v>
      </c>
      <c r="N23" s="28">
        <v>3084.95</v>
      </c>
      <c r="O23" s="39">
        <v>330000</v>
      </c>
      <c r="P23" s="40">
        <v>3.6496350364963502E-3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643</v>
      </c>
      <c r="F24" s="37">
        <v>642.15</v>
      </c>
      <c r="G24" s="38">
        <v>637.25</v>
      </c>
      <c r="H24" s="38">
        <v>631.5</v>
      </c>
      <c r="I24" s="38">
        <v>626.6</v>
      </c>
      <c r="J24" s="38">
        <v>647.9</v>
      </c>
      <c r="K24" s="38">
        <v>652.79999999999984</v>
      </c>
      <c r="L24" s="38">
        <v>658.55</v>
      </c>
      <c r="M24" s="28">
        <v>647.04999999999995</v>
      </c>
      <c r="N24" s="28">
        <v>636.4</v>
      </c>
      <c r="O24" s="39">
        <v>6830000</v>
      </c>
      <c r="P24" s="40">
        <v>-8.7873931623931617E-2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563.9</v>
      </c>
      <c r="F25" s="37">
        <v>565.43333333333328</v>
      </c>
      <c r="G25" s="38">
        <v>559.46666666666658</v>
      </c>
      <c r="H25" s="38">
        <v>555.0333333333333</v>
      </c>
      <c r="I25" s="38">
        <v>549.06666666666661</v>
      </c>
      <c r="J25" s="38">
        <v>569.86666666666656</v>
      </c>
      <c r="K25" s="38">
        <v>575.83333333333326</v>
      </c>
      <c r="L25" s="38">
        <v>580.26666666666654</v>
      </c>
      <c r="M25" s="28">
        <v>571.4</v>
      </c>
      <c r="N25" s="28">
        <v>561</v>
      </c>
      <c r="O25" s="39">
        <v>75178800</v>
      </c>
      <c r="P25" s="40">
        <v>-3.1029215199541724E-3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4603.5</v>
      </c>
      <c r="F26" s="37">
        <v>4555.6833333333334</v>
      </c>
      <c r="G26" s="38">
        <v>4498.8666666666668</v>
      </c>
      <c r="H26" s="38">
        <v>4394.2333333333336</v>
      </c>
      <c r="I26" s="38">
        <v>4337.416666666667</v>
      </c>
      <c r="J26" s="38">
        <v>4660.3166666666666</v>
      </c>
      <c r="K26" s="38">
        <v>4717.1333333333341</v>
      </c>
      <c r="L26" s="38">
        <v>4821.7666666666664</v>
      </c>
      <c r="M26" s="28">
        <v>4612.5</v>
      </c>
      <c r="N26" s="28">
        <v>4451.05</v>
      </c>
      <c r="O26" s="39">
        <v>1742875</v>
      </c>
      <c r="P26" s="40">
        <v>-1.8375105604055197E-2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284.55</v>
      </c>
      <c r="F27" s="37">
        <v>284.75</v>
      </c>
      <c r="G27" s="38">
        <v>282.45</v>
      </c>
      <c r="H27" s="38">
        <v>280.34999999999997</v>
      </c>
      <c r="I27" s="38">
        <v>278.04999999999995</v>
      </c>
      <c r="J27" s="38">
        <v>286.85000000000002</v>
      </c>
      <c r="K27" s="38">
        <v>289.14999999999998</v>
      </c>
      <c r="L27" s="38">
        <v>291.25000000000006</v>
      </c>
      <c r="M27" s="28">
        <v>287.05</v>
      </c>
      <c r="N27" s="28">
        <v>282.64999999999998</v>
      </c>
      <c r="O27" s="39">
        <v>14840000</v>
      </c>
      <c r="P27" s="40">
        <v>-1.8518518518518517E-2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145.75</v>
      </c>
      <c r="F28" s="37">
        <v>145.79999999999998</v>
      </c>
      <c r="G28" s="38">
        <v>145.09999999999997</v>
      </c>
      <c r="H28" s="38">
        <v>144.44999999999999</v>
      </c>
      <c r="I28" s="38">
        <v>143.74999999999997</v>
      </c>
      <c r="J28" s="38">
        <v>146.44999999999996</v>
      </c>
      <c r="K28" s="38">
        <v>147.14999999999995</v>
      </c>
      <c r="L28" s="38">
        <v>147.79999999999995</v>
      </c>
      <c r="M28" s="28">
        <v>146.5</v>
      </c>
      <c r="N28" s="28">
        <v>145.15</v>
      </c>
      <c r="O28" s="39">
        <v>72120000</v>
      </c>
      <c r="P28" s="40">
        <v>-1.381102146861753E-2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3101.05</v>
      </c>
      <c r="F29" s="37">
        <v>3104.5833333333335</v>
      </c>
      <c r="G29" s="38">
        <v>3089.4666666666672</v>
      </c>
      <c r="H29" s="38">
        <v>3077.8833333333337</v>
      </c>
      <c r="I29" s="38">
        <v>3062.7666666666673</v>
      </c>
      <c r="J29" s="38">
        <v>3116.166666666667</v>
      </c>
      <c r="K29" s="38">
        <v>3131.2833333333328</v>
      </c>
      <c r="L29" s="38">
        <v>3142.8666666666668</v>
      </c>
      <c r="M29" s="28">
        <v>3119.7</v>
      </c>
      <c r="N29" s="28">
        <v>3093</v>
      </c>
      <c r="O29" s="39">
        <v>6478600</v>
      </c>
      <c r="P29" s="40">
        <v>-4.9369002437594492E-4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1899.85</v>
      </c>
      <c r="F30" s="37">
        <v>1901.8999999999999</v>
      </c>
      <c r="G30" s="38">
        <v>1886.2999999999997</v>
      </c>
      <c r="H30" s="38">
        <v>1872.7499999999998</v>
      </c>
      <c r="I30" s="38">
        <v>1857.1499999999996</v>
      </c>
      <c r="J30" s="38">
        <v>1915.4499999999998</v>
      </c>
      <c r="K30" s="38">
        <v>1931.0499999999997</v>
      </c>
      <c r="L30" s="38">
        <v>1944.6</v>
      </c>
      <c r="M30" s="28">
        <v>1917.5</v>
      </c>
      <c r="N30" s="28">
        <v>1888.35</v>
      </c>
      <c r="O30" s="39">
        <v>1252900</v>
      </c>
      <c r="P30" s="40">
        <v>-3.2901719380174062E-2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8024.35</v>
      </c>
      <c r="F31" s="37">
        <v>8032.4333333333334</v>
      </c>
      <c r="G31" s="38">
        <v>7991.916666666667</v>
      </c>
      <c r="H31" s="38">
        <v>7959.4833333333336</v>
      </c>
      <c r="I31" s="38">
        <v>7918.9666666666672</v>
      </c>
      <c r="J31" s="38">
        <v>8064.8666666666668</v>
      </c>
      <c r="K31" s="38">
        <v>8105.3833333333332</v>
      </c>
      <c r="L31" s="38">
        <v>8137.8166666666666</v>
      </c>
      <c r="M31" s="28">
        <v>8072.95</v>
      </c>
      <c r="N31" s="28">
        <v>8000</v>
      </c>
      <c r="O31" s="39">
        <v>146325</v>
      </c>
      <c r="P31" s="40">
        <v>3.2275132275132276E-2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624.20000000000005</v>
      </c>
      <c r="F32" s="37">
        <v>621.2166666666667</v>
      </c>
      <c r="G32" s="38">
        <v>616.98333333333335</v>
      </c>
      <c r="H32" s="38">
        <v>609.76666666666665</v>
      </c>
      <c r="I32" s="38">
        <v>605.5333333333333</v>
      </c>
      <c r="J32" s="38">
        <v>628.43333333333339</v>
      </c>
      <c r="K32" s="38">
        <v>632.66666666666674</v>
      </c>
      <c r="L32" s="38">
        <v>639.88333333333344</v>
      </c>
      <c r="M32" s="28">
        <v>625.45000000000005</v>
      </c>
      <c r="N32" s="28">
        <v>614</v>
      </c>
      <c r="O32" s="39">
        <v>8546000</v>
      </c>
      <c r="P32" s="40">
        <v>-1.7475281673948035E-2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460.25</v>
      </c>
      <c r="F33" s="37">
        <v>461.13333333333338</v>
      </c>
      <c r="G33" s="38">
        <v>457.21666666666675</v>
      </c>
      <c r="H33" s="38">
        <v>454.18333333333339</v>
      </c>
      <c r="I33" s="38">
        <v>450.26666666666677</v>
      </c>
      <c r="J33" s="38">
        <v>464.16666666666674</v>
      </c>
      <c r="K33" s="38">
        <v>468.08333333333337</v>
      </c>
      <c r="L33" s="38">
        <v>471.11666666666673</v>
      </c>
      <c r="M33" s="28">
        <v>465.05</v>
      </c>
      <c r="N33" s="28">
        <v>458.1</v>
      </c>
      <c r="O33" s="39">
        <v>14515000</v>
      </c>
      <c r="P33" s="40">
        <v>1.065311237989138E-2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875.25</v>
      </c>
      <c r="F34" s="37">
        <v>873.9666666666667</v>
      </c>
      <c r="G34" s="38">
        <v>870.28333333333342</v>
      </c>
      <c r="H34" s="38">
        <v>865.31666666666672</v>
      </c>
      <c r="I34" s="38">
        <v>861.63333333333344</v>
      </c>
      <c r="J34" s="38">
        <v>878.93333333333339</v>
      </c>
      <c r="K34" s="38">
        <v>882.61666666666679</v>
      </c>
      <c r="L34" s="38">
        <v>887.58333333333337</v>
      </c>
      <c r="M34" s="28">
        <v>877.65</v>
      </c>
      <c r="N34" s="28">
        <v>869</v>
      </c>
      <c r="O34" s="39">
        <v>52869600</v>
      </c>
      <c r="P34" s="40">
        <v>-1.1953084703191227E-2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3616.85</v>
      </c>
      <c r="F35" s="37">
        <v>3627.0833333333335</v>
      </c>
      <c r="G35" s="38">
        <v>3592.666666666667</v>
      </c>
      <c r="H35" s="38">
        <v>3568.4833333333336</v>
      </c>
      <c r="I35" s="38">
        <v>3534.0666666666671</v>
      </c>
      <c r="J35" s="38">
        <v>3651.2666666666669</v>
      </c>
      <c r="K35" s="38">
        <v>3685.6833333333338</v>
      </c>
      <c r="L35" s="38">
        <v>3709.8666666666668</v>
      </c>
      <c r="M35" s="28">
        <v>3661.5</v>
      </c>
      <c r="N35" s="28">
        <v>3602.9</v>
      </c>
      <c r="O35" s="39">
        <v>1336000</v>
      </c>
      <c r="P35" s="40">
        <v>-5.1304810935558318E-2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1638.15</v>
      </c>
      <c r="F36" s="37">
        <v>1643.4833333333333</v>
      </c>
      <c r="G36" s="38">
        <v>1627.6666666666667</v>
      </c>
      <c r="H36" s="38">
        <v>1617.1833333333334</v>
      </c>
      <c r="I36" s="38">
        <v>1601.3666666666668</v>
      </c>
      <c r="J36" s="38">
        <v>1653.9666666666667</v>
      </c>
      <c r="K36" s="38">
        <v>1669.7833333333333</v>
      </c>
      <c r="L36" s="38">
        <v>1680.2666666666667</v>
      </c>
      <c r="M36" s="28">
        <v>1659.3</v>
      </c>
      <c r="N36" s="28">
        <v>1633</v>
      </c>
      <c r="O36" s="39">
        <v>7021500</v>
      </c>
      <c r="P36" s="40">
        <v>-2.9442255857350198E-2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6785.9</v>
      </c>
      <c r="F37" s="37">
        <v>6768.1333333333341</v>
      </c>
      <c r="G37" s="38">
        <v>6723.8666666666686</v>
      </c>
      <c r="H37" s="38">
        <v>6661.8333333333348</v>
      </c>
      <c r="I37" s="38">
        <v>6617.5666666666693</v>
      </c>
      <c r="J37" s="38">
        <v>6830.1666666666679</v>
      </c>
      <c r="K37" s="38">
        <v>6874.4333333333325</v>
      </c>
      <c r="L37" s="38">
        <v>6936.4666666666672</v>
      </c>
      <c r="M37" s="28">
        <v>6812.4</v>
      </c>
      <c r="N37" s="28">
        <v>6706.1</v>
      </c>
      <c r="O37" s="39">
        <v>5159875</v>
      </c>
      <c r="P37" s="40">
        <v>-1.9524476853281396E-2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1950.05</v>
      </c>
      <c r="F38" s="37">
        <v>1948.7</v>
      </c>
      <c r="G38" s="38">
        <v>1933.4</v>
      </c>
      <c r="H38" s="38">
        <v>1916.75</v>
      </c>
      <c r="I38" s="38">
        <v>1901.45</v>
      </c>
      <c r="J38" s="38">
        <v>1965.3500000000001</v>
      </c>
      <c r="K38" s="38">
        <v>1980.6499999999999</v>
      </c>
      <c r="L38" s="38">
        <v>1997.3000000000002</v>
      </c>
      <c r="M38" s="28">
        <v>1964</v>
      </c>
      <c r="N38" s="28">
        <v>1932.05</v>
      </c>
      <c r="O38" s="39">
        <v>2170500</v>
      </c>
      <c r="P38" s="40">
        <v>-5.4495556717198121E-2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355.7</v>
      </c>
      <c r="F39" s="37">
        <v>356.2833333333333</v>
      </c>
      <c r="G39" s="38">
        <v>352.91666666666663</v>
      </c>
      <c r="H39" s="38">
        <v>350.13333333333333</v>
      </c>
      <c r="I39" s="38">
        <v>346.76666666666665</v>
      </c>
      <c r="J39" s="38">
        <v>359.06666666666661</v>
      </c>
      <c r="K39" s="38">
        <v>362.43333333333328</v>
      </c>
      <c r="L39" s="38">
        <v>365.21666666666658</v>
      </c>
      <c r="M39" s="28">
        <v>359.65</v>
      </c>
      <c r="N39" s="28">
        <v>353.5</v>
      </c>
      <c r="O39" s="39">
        <v>8073600</v>
      </c>
      <c r="P39" s="40">
        <v>-0.10436634717784878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216.05</v>
      </c>
      <c r="F40" s="37">
        <v>215.81666666666669</v>
      </c>
      <c r="G40" s="38">
        <v>214.43333333333339</v>
      </c>
      <c r="H40" s="38">
        <v>212.81666666666669</v>
      </c>
      <c r="I40" s="38">
        <v>211.43333333333339</v>
      </c>
      <c r="J40" s="38">
        <v>217.43333333333339</v>
      </c>
      <c r="K40" s="38">
        <v>218.81666666666666</v>
      </c>
      <c r="L40" s="38">
        <v>220.43333333333339</v>
      </c>
      <c r="M40" s="28">
        <v>217.2</v>
      </c>
      <c r="N40" s="28">
        <v>214.2</v>
      </c>
      <c r="O40" s="39">
        <v>60514200</v>
      </c>
      <c r="P40" s="40">
        <v>-1.001207338260844E-2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168.25</v>
      </c>
      <c r="F41" s="37">
        <v>168.20000000000002</v>
      </c>
      <c r="G41" s="38">
        <v>166.10000000000002</v>
      </c>
      <c r="H41" s="38">
        <v>163.95000000000002</v>
      </c>
      <c r="I41" s="38">
        <v>161.85000000000002</v>
      </c>
      <c r="J41" s="38">
        <v>170.35000000000002</v>
      </c>
      <c r="K41" s="38">
        <v>172.45</v>
      </c>
      <c r="L41" s="38">
        <v>174.60000000000002</v>
      </c>
      <c r="M41" s="28">
        <v>170.3</v>
      </c>
      <c r="N41" s="28">
        <v>166.05</v>
      </c>
      <c r="O41" s="39">
        <v>101123100</v>
      </c>
      <c r="P41" s="40">
        <v>3.3357245337159253E-2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1699.75</v>
      </c>
      <c r="F42" s="37">
        <v>1701.6333333333332</v>
      </c>
      <c r="G42" s="38">
        <v>1688.2666666666664</v>
      </c>
      <c r="H42" s="38">
        <v>1676.7833333333333</v>
      </c>
      <c r="I42" s="38">
        <v>1663.4166666666665</v>
      </c>
      <c r="J42" s="38">
        <v>1713.1166666666663</v>
      </c>
      <c r="K42" s="38">
        <v>1726.4833333333331</v>
      </c>
      <c r="L42" s="38">
        <v>1737.9666666666662</v>
      </c>
      <c r="M42" s="28">
        <v>1715</v>
      </c>
      <c r="N42" s="28">
        <v>1690.15</v>
      </c>
      <c r="O42" s="39">
        <v>2175525</v>
      </c>
      <c r="P42" s="40">
        <v>3.6285040607807177E-2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107.2</v>
      </c>
      <c r="F43" s="37">
        <v>107.66666666666667</v>
      </c>
      <c r="G43" s="38">
        <v>106.18333333333334</v>
      </c>
      <c r="H43" s="38">
        <v>105.16666666666667</v>
      </c>
      <c r="I43" s="38">
        <v>103.68333333333334</v>
      </c>
      <c r="J43" s="38">
        <v>108.68333333333334</v>
      </c>
      <c r="K43" s="38">
        <v>110.16666666666666</v>
      </c>
      <c r="L43" s="38">
        <v>111.18333333333334</v>
      </c>
      <c r="M43" s="28">
        <v>109.15</v>
      </c>
      <c r="N43" s="28">
        <v>106.65</v>
      </c>
      <c r="O43" s="39">
        <v>96090600</v>
      </c>
      <c r="P43" s="40">
        <v>6.7705364494268158E-2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613.85</v>
      </c>
      <c r="F44" s="37">
        <v>611.80000000000007</v>
      </c>
      <c r="G44" s="38">
        <v>608.75000000000011</v>
      </c>
      <c r="H44" s="38">
        <v>603.65000000000009</v>
      </c>
      <c r="I44" s="38">
        <v>600.60000000000014</v>
      </c>
      <c r="J44" s="38">
        <v>616.90000000000009</v>
      </c>
      <c r="K44" s="38">
        <v>619.95000000000005</v>
      </c>
      <c r="L44" s="38">
        <v>625.05000000000007</v>
      </c>
      <c r="M44" s="28">
        <v>614.85</v>
      </c>
      <c r="N44" s="28">
        <v>606.70000000000005</v>
      </c>
      <c r="O44" s="39">
        <v>6252400</v>
      </c>
      <c r="P44" s="40">
        <v>-2.4875621890547265E-2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844.2</v>
      </c>
      <c r="F45" s="37">
        <v>845.15</v>
      </c>
      <c r="G45" s="38">
        <v>840.05</v>
      </c>
      <c r="H45" s="38">
        <v>835.9</v>
      </c>
      <c r="I45" s="38">
        <v>830.8</v>
      </c>
      <c r="J45" s="38">
        <v>849.3</v>
      </c>
      <c r="K45" s="38">
        <v>854.40000000000009</v>
      </c>
      <c r="L45" s="38">
        <v>858.55</v>
      </c>
      <c r="M45" s="28">
        <v>850.25</v>
      </c>
      <c r="N45" s="28">
        <v>841</v>
      </c>
      <c r="O45" s="39">
        <v>8465000</v>
      </c>
      <c r="P45" s="40">
        <v>-1.4895845455603398E-2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846.45</v>
      </c>
      <c r="F46" s="37">
        <v>848.01666666666677</v>
      </c>
      <c r="G46" s="38">
        <v>843.23333333333358</v>
      </c>
      <c r="H46" s="38">
        <v>840.01666666666677</v>
      </c>
      <c r="I46" s="38">
        <v>835.23333333333358</v>
      </c>
      <c r="J46" s="38">
        <v>851.23333333333358</v>
      </c>
      <c r="K46" s="38">
        <v>856.01666666666665</v>
      </c>
      <c r="L46" s="38">
        <v>859.23333333333358</v>
      </c>
      <c r="M46" s="28">
        <v>852.8</v>
      </c>
      <c r="N46" s="28">
        <v>844.8</v>
      </c>
      <c r="O46" s="39">
        <v>44661400</v>
      </c>
      <c r="P46" s="40">
        <v>4.6372475691847416E-3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75.05</v>
      </c>
      <c r="F47" s="37">
        <v>75.133333333333326</v>
      </c>
      <c r="G47" s="38">
        <v>74.166666666666657</v>
      </c>
      <c r="H47" s="38">
        <v>73.283333333333331</v>
      </c>
      <c r="I47" s="38">
        <v>72.316666666666663</v>
      </c>
      <c r="J47" s="38">
        <v>76.016666666666652</v>
      </c>
      <c r="K47" s="38">
        <v>76.98333333333332</v>
      </c>
      <c r="L47" s="38">
        <v>77.866666666666646</v>
      </c>
      <c r="M47" s="28">
        <v>76.099999999999994</v>
      </c>
      <c r="N47" s="28">
        <v>74.25</v>
      </c>
      <c r="O47" s="39">
        <v>104401500</v>
      </c>
      <c r="P47" s="40">
        <v>-5.1602441816100728E-2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280.64999999999998</v>
      </c>
      <c r="F48" s="37">
        <v>281.38333333333327</v>
      </c>
      <c r="G48" s="38">
        <v>279.31666666666655</v>
      </c>
      <c r="H48" s="38">
        <v>277.98333333333329</v>
      </c>
      <c r="I48" s="38">
        <v>275.91666666666657</v>
      </c>
      <c r="J48" s="38">
        <v>282.71666666666653</v>
      </c>
      <c r="K48" s="38">
        <v>284.78333333333325</v>
      </c>
      <c r="L48" s="38">
        <v>286.1166666666665</v>
      </c>
      <c r="M48" s="28">
        <v>283.45</v>
      </c>
      <c r="N48" s="28">
        <v>280.05</v>
      </c>
      <c r="O48" s="39">
        <v>21488900</v>
      </c>
      <c r="P48" s="40">
        <v>1.6095704187058184E-2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16652.849999999999</v>
      </c>
      <c r="F49" s="37">
        <v>16634.100000000002</v>
      </c>
      <c r="G49" s="38">
        <v>16495.700000000004</v>
      </c>
      <c r="H49" s="38">
        <v>16338.550000000003</v>
      </c>
      <c r="I49" s="38">
        <v>16200.150000000005</v>
      </c>
      <c r="J49" s="38">
        <v>16791.250000000004</v>
      </c>
      <c r="K49" s="38">
        <v>16929.650000000005</v>
      </c>
      <c r="L49" s="38">
        <v>17086.800000000003</v>
      </c>
      <c r="M49" s="28">
        <v>16772.5</v>
      </c>
      <c r="N49" s="28">
        <v>16476.95</v>
      </c>
      <c r="O49" s="39">
        <v>149600</v>
      </c>
      <c r="P49" s="40">
        <v>-8.2771305947271612E-2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310.55</v>
      </c>
      <c r="F50" s="37">
        <v>309.66666666666669</v>
      </c>
      <c r="G50" s="38">
        <v>307.98333333333335</v>
      </c>
      <c r="H50" s="38">
        <v>305.41666666666669</v>
      </c>
      <c r="I50" s="38">
        <v>303.73333333333335</v>
      </c>
      <c r="J50" s="38">
        <v>312.23333333333335</v>
      </c>
      <c r="K50" s="38">
        <v>313.91666666666663</v>
      </c>
      <c r="L50" s="38">
        <v>316.48333333333335</v>
      </c>
      <c r="M50" s="28">
        <v>311.35000000000002</v>
      </c>
      <c r="N50" s="28">
        <v>307.10000000000002</v>
      </c>
      <c r="O50" s="39">
        <v>21234600</v>
      </c>
      <c r="P50" s="40">
        <v>2.770276156459622E-2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4158.8</v>
      </c>
      <c r="F51" s="37">
        <v>4168.2166666666672</v>
      </c>
      <c r="G51" s="38">
        <v>4138.5833333333339</v>
      </c>
      <c r="H51" s="38">
        <v>4118.3666666666668</v>
      </c>
      <c r="I51" s="38">
        <v>4088.7333333333336</v>
      </c>
      <c r="J51" s="38">
        <v>4188.4333333333343</v>
      </c>
      <c r="K51" s="38">
        <v>4218.0666666666675</v>
      </c>
      <c r="L51" s="38">
        <v>4238.2833333333347</v>
      </c>
      <c r="M51" s="28">
        <v>4197.8500000000004</v>
      </c>
      <c r="N51" s="28">
        <v>4148</v>
      </c>
      <c r="O51" s="39">
        <v>1677800</v>
      </c>
      <c r="P51" s="40">
        <v>-2.6233313987231572E-2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278.3</v>
      </c>
      <c r="F52" s="37">
        <v>277.48333333333335</v>
      </c>
      <c r="G52" s="38">
        <v>275.76666666666671</v>
      </c>
      <c r="H52" s="38">
        <v>273.23333333333335</v>
      </c>
      <c r="I52" s="38">
        <v>271.51666666666671</v>
      </c>
      <c r="J52" s="38">
        <v>280.01666666666671</v>
      </c>
      <c r="K52" s="38">
        <v>281.73333333333341</v>
      </c>
      <c r="L52" s="38">
        <v>284.26666666666671</v>
      </c>
      <c r="M52" s="28">
        <v>279.2</v>
      </c>
      <c r="N52" s="28">
        <v>274.95</v>
      </c>
      <c r="O52" s="39">
        <v>9793300</v>
      </c>
      <c r="P52" s="40">
        <v>-3.9279162620049636E-2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324.25</v>
      </c>
      <c r="F53" s="37">
        <v>323.05</v>
      </c>
      <c r="G53" s="38">
        <v>320.15000000000003</v>
      </c>
      <c r="H53" s="38">
        <v>316.05</v>
      </c>
      <c r="I53" s="38">
        <v>313.15000000000003</v>
      </c>
      <c r="J53" s="38">
        <v>327.15000000000003</v>
      </c>
      <c r="K53" s="38">
        <v>330.05</v>
      </c>
      <c r="L53" s="38">
        <v>334.15000000000003</v>
      </c>
      <c r="M53" s="28">
        <v>325.95</v>
      </c>
      <c r="N53" s="28">
        <v>318.95</v>
      </c>
      <c r="O53" s="39">
        <v>40983300</v>
      </c>
      <c r="P53" s="40">
        <v>-4.6904433002637198E-2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526.4</v>
      </c>
      <c r="F54" s="37">
        <v>522.93333333333339</v>
      </c>
      <c r="G54" s="38">
        <v>517.36666666666679</v>
      </c>
      <c r="H54" s="38">
        <v>508.33333333333337</v>
      </c>
      <c r="I54" s="38">
        <v>502.76666666666677</v>
      </c>
      <c r="J54" s="38">
        <v>531.96666666666681</v>
      </c>
      <c r="K54" s="38">
        <v>537.53333333333342</v>
      </c>
      <c r="L54" s="38">
        <v>546.56666666666683</v>
      </c>
      <c r="M54" s="28">
        <v>528.5</v>
      </c>
      <c r="N54" s="28">
        <v>513.9</v>
      </c>
      <c r="O54" s="39">
        <v>4227600</v>
      </c>
      <c r="P54" s="40">
        <v>-4.8705572619569988E-2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297.75</v>
      </c>
      <c r="F55" s="37">
        <v>295.61666666666667</v>
      </c>
      <c r="G55" s="38">
        <v>288.53333333333336</v>
      </c>
      <c r="H55" s="38">
        <v>279.31666666666666</v>
      </c>
      <c r="I55" s="38">
        <v>272.23333333333335</v>
      </c>
      <c r="J55" s="38">
        <v>304.83333333333337</v>
      </c>
      <c r="K55" s="38">
        <v>311.91666666666663</v>
      </c>
      <c r="L55" s="38">
        <v>321.13333333333338</v>
      </c>
      <c r="M55" s="28">
        <v>302.7</v>
      </c>
      <c r="N55" s="28">
        <v>286.39999999999998</v>
      </c>
      <c r="O55" s="39">
        <v>8487000</v>
      </c>
      <c r="P55" s="40">
        <v>1.6346326567271422E-2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720.15</v>
      </c>
      <c r="F56" s="37">
        <v>718.9</v>
      </c>
      <c r="G56" s="38">
        <v>713.44999999999993</v>
      </c>
      <c r="H56" s="38">
        <v>706.75</v>
      </c>
      <c r="I56" s="38">
        <v>701.3</v>
      </c>
      <c r="J56" s="38">
        <v>725.59999999999991</v>
      </c>
      <c r="K56" s="38">
        <v>731.05</v>
      </c>
      <c r="L56" s="38">
        <v>737.74999999999989</v>
      </c>
      <c r="M56" s="28">
        <v>724.35</v>
      </c>
      <c r="N56" s="28">
        <v>712.2</v>
      </c>
      <c r="O56" s="39">
        <v>7605000</v>
      </c>
      <c r="P56" s="40">
        <v>-5.232177894048398E-3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1111.05</v>
      </c>
      <c r="F57" s="37">
        <v>1113.6333333333332</v>
      </c>
      <c r="G57" s="38">
        <v>1099.4166666666665</v>
      </c>
      <c r="H57" s="38">
        <v>1087.7833333333333</v>
      </c>
      <c r="I57" s="38">
        <v>1073.5666666666666</v>
      </c>
      <c r="J57" s="38">
        <v>1125.2666666666664</v>
      </c>
      <c r="K57" s="38">
        <v>1139.4833333333331</v>
      </c>
      <c r="L57" s="38">
        <v>1151.1166666666663</v>
      </c>
      <c r="M57" s="28">
        <v>1127.8499999999999</v>
      </c>
      <c r="N57" s="28">
        <v>1102</v>
      </c>
      <c r="O57" s="39">
        <v>8868600</v>
      </c>
      <c r="P57" s="40">
        <v>-8.3581655643578754E-3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231.1</v>
      </c>
      <c r="F58" s="37">
        <v>230.7833333333333</v>
      </c>
      <c r="G58" s="38">
        <v>230.01666666666659</v>
      </c>
      <c r="H58" s="38">
        <v>228.93333333333328</v>
      </c>
      <c r="I58" s="38">
        <v>228.16666666666657</v>
      </c>
      <c r="J58" s="38">
        <v>231.86666666666662</v>
      </c>
      <c r="K58" s="38">
        <v>232.63333333333333</v>
      </c>
      <c r="L58" s="38">
        <v>233.71666666666664</v>
      </c>
      <c r="M58" s="28">
        <v>231.55</v>
      </c>
      <c r="N58" s="28">
        <v>229.7</v>
      </c>
      <c r="O58" s="39">
        <v>31785600</v>
      </c>
      <c r="P58" s="40">
        <v>-0.10828325674561093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3862.3</v>
      </c>
      <c r="F59" s="37">
        <v>3851.1166666666668</v>
      </c>
      <c r="G59" s="38">
        <v>3822.2333333333336</v>
      </c>
      <c r="H59" s="38">
        <v>3782.166666666667</v>
      </c>
      <c r="I59" s="38">
        <v>3753.2833333333338</v>
      </c>
      <c r="J59" s="38">
        <v>3891.1833333333334</v>
      </c>
      <c r="K59" s="38">
        <v>3920.0666666666666</v>
      </c>
      <c r="L59" s="38">
        <v>3960.1333333333332</v>
      </c>
      <c r="M59" s="28">
        <v>3880</v>
      </c>
      <c r="N59" s="28">
        <v>3811.05</v>
      </c>
      <c r="O59" s="39">
        <v>796800</v>
      </c>
      <c r="P59" s="40">
        <v>-4.7858039075103068E-2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1591.45</v>
      </c>
      <c r="F60" s="37">
        <v>1570.8999999999999</v>
      </c>
      <c r="G60" s="38">
        <v>1539.7999999999997</v>
      </c>
      <c r="H60" s="38">
        <v>1488.1499999999999</v>
      </c>
      <c r="I60" s="38">
        <v>1457.0499999999997</v>
      </c>
      <c r="J60" s="38">
        <v>1622.5499999999997</v>
      </c>
      <c r="K60" s="38">
        <v>1653.6499999999996</v>
      </c>
      <c r="L60" s="38">
        <v>1705.2999999999997</v>
      </c>
      <c r="M60" s="28">
        <v>1602</v>
      </c>
      <c r="N60" s="28">
        <v>1519.25</v>
      </c>
      <c r="O60" s="39">
        <v>1972950</v>
      </c>
      <c r="P60" s="40">
        <v>-1.41718334809566E-3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749.35</v>
      </c>
      <c r="F61" s="37">
        <v>748.7833333333333</v>
      </c>
      <c r="G61" s="38">
        <v>737.96666666666658</v>
      </c>
      <c r="H61" s="38">
        <v>726.58333333333326</v>
      </c>
      <c r="I61" s="38">
        <v>715.76666666666654</v>
      </c>
      <c r="J61" s="38">
        <v>760.16666666666663</v>
      </c>
      <c r="K61" s="38">
        <v>770.98333333333323</v>
      </c>
      <c r="L61" s="38">
        <v>782.36666666666667</v>
      </c>
      <c r="M61" s="28">
        <v>759.6</v>
      </c>
      <c r="N61" s="28">
        <v>737.4</v>
      </c>
      <c r="O61" s="39">
        <v>9090000</v>
      </c>
      <c r="P61" s="40">
        <v>1.7006041620049227E-2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904.15</v>
      </c>
      <c r="F62" s="37">
        <v>906.26666666666677</v>
      </c>
      <c r="G62" s="38">
        <v>893.53333333333353</v>
      </c>
      <c r="H62" s="38">
        <v>882.91666666666674</v>
      </c>
      <c r="I62" s="38">
        <v>870.18333333333351</v>
      </c>
      <c r="J62" s="38">
        <v>916.88333333333355</v>
      </c>
      <c r="K62" s="38">
        <v>929.6166666666669</v>
      </c>
      <c r="L62" s="38">
        <v>940.23333333333358</v>
      </c>
      <c r="M62" s="28">
        <v>919</v>
      </c>
      <c r="N62" s="28">
        <v>895.65</v>
      </c>
      <c r="O62" s="39">
        <v>3219300</v>
      </c>
      <c r="P62" s="40">
        <v>6.6063977746870658E-2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367.45</v>
      </c>
      <c r="F63" s="37">
        <v>368.18333333333334</v>
      </c>
      <c r="G63" s="38">
        <v>363.56666666666666</v>
      </c>
      <c r="H63" s="38">
        <v>359.68333333333334</v>
      </c>
      <c r="I63" s="38">
        <v>355.06666666666666</v>
      </c>
      <c r="J63" s="38">
        <v>372.06666666666666</v>
      </c>
      <c r="K63" s="38">
        <v>376.68333333333334</v>
      </c>
      <c r="L63" s="38">
        <v>380.56666666666666</v>
      </c>
      <c r="M63" s="28">
        <v>372.8</v>
      </c>
      <c r="N63" s="28">
        <v>364.3</v>
      </c>
      <c r="O63" s="39">
        <v>4036500</v>
      </c>
      <c r="P63" s="40">
        <v>2.0477815699658702E-2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185.55</v>
      </c>
      <c r="F64" s="37">
        <v>186.18333333333331</v>
      </c>
      <c r="G64" s="38">
        <v>184.36666666666662</v>
      </c>
      <c r="H64" s="38">
        <v>183.18333333333331</v>
      </c>
      <c r="I64" s="38">
        <v>181.36666666666662</v>
      </c>
      <c r="J64" s="38">
        <v>187.36666666666662</v>
      </c>
      <c r="K64" s="38">
        <v>189.18333333333328</v>
      </c>
      <c r="L64" s="38">
        <v>190.36666666666662</v>
      </c>
      <c r="M64" s="28">
        <v>188</v>
      </c>
      <c r="N64" s="28">
        <v>185</v>
      </c>
      <c r="O64" s="39">
        <v>8770000</v>
      </c>
      <c r="P64" s="40">
        <v>4.7164179104477615E-2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1354.1</v>
      </c>
      <c r="F65" s="37">
        <v>1350.75</v>
      </c>
      <c r="G65" s="38">
        <v>1342.6</v>
      </c>
      <c r="H65" s="38">
        <v>1331.1</v>
      </c>
      <c r="I65" s="38">
        <v>1322.9499999999998</v>
      </c>
      <c r="J65" s="38">
        <v>1362.25</v>
      </c>
      <c r="K65" s="38">
        <v>1370.4</v>
      </c>
      <c r="L65" s="38">
        <v>1381.9</v>
      </c>
      <c r="M65" s="28">
        <v>1358.9</v>
      </c>
      <c r="N65" s="28">
        <v>1339.25</v>
      </c>
      <c r="O65" s="39">
        <v>2165400</v>
      </c>
      <c r="P65" s="40">
        <v>-3.8113006396588489E-2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551.65</v>
      </c>
      <c r="F66" s="37">
        <v>549.58333333333337</v>
      </c>
      <c r="G66" s="38">
        <v>546.91666666666674</v>
      </c>
      <c r="H66" s="38">
        <v>542.18333333333339</v>
      </c>
      <c r="I66" s="38">
        <v>539.51666666666677</v>
      </c>
      <c r="J66" s="38">
        <v>554.31666666666672</v>
      </c>
      <c r="K66" s="38">
        <v>556.98333333333346</v>
      </c>
      <c r="L66" s="38">
        <v>561.7166666666667</v>
      </c>
      <c r="M66" s="28">
        <v>552.25</v>
      </c>
      <c r="N66" s="28">
        <v>544.85</v>
      </c>
      <c r="O66" s="39">
        <v>12845000</v>
      </c>
      <c r="P66" s="40">
        <v>-3.3029076879646187E-2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1734.5</v>
      </c>
      <c r="F67" s="37">
        <v>1722.3166666666666</v>
      </c>
      <c r="G67" s="38">
        <v>1696.9833333333331</v>
      </c>
      <c r="H67" s="38">
        <v>1659.4666666666665</v>
      </c>
      <c r="I67" s="38">
        <v>1634.133333333333</v>
      </c>
      <c r="J67" s="38">
        <v>1759.8333333333333</v>
      </c>
      <c r="K67" s="38">
        <v>1785.1666666666667</v>
      </c>
      <c r="L67" s="38">
        <v>1822.6833333333334</v>
      </c>
      <c r="M67" s="28">
        <v>1747.65</v>
      </c>
      <c r="N67" s="28">
        <v>1684.8</v>
      </c>
      <c r="O67" s="39">
        <v>1325500</v>
      </c>
      <c r="P67" s="40">
        <v>3.0715396578538102E-2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2134.1999999999998</v>
      </c>
      <c r="F68" s="37">
        <v>2134.7166666666667</v>
      </c>
      <c r="G68" s="38">
        <v>2116.7333333333336</v>
      </c>
      <c r="H68" s="38">
        <v>2099.2666666666669</v>
      </c>
      <c r="I68" s="38">
        <v>2081.2833333333338</v>
      </c>
      <c r="J68" s="38">
        <v>2152.1833333333334</v>
      </c>
      <c r="K68" s="38">
        <v>2170.1666666666661</v>
      </c>
      <c r="L68" s="38">
        <v>2187.6333333333332</v>
      </c>
      <c r="M68" s="28">
        <v>2152.6999999999998</v>
      </c>
      <c r="N68" s="28">
        <v>2117.25</v>
      </c>
      <c r="O68" s="39">
        <v>1784750</v>
      </c>
      <c r="P68" s="40">
        <v>-0.1226496251689812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223</v>
      </c>
      <c r="F69" s="37">
        <v>222.43333333333331</v>
      </c>
      <c r="G69" s="38">
        <v>219.46666666666661</v>
      </c>
      <c r="H69" s="38">
        <v>215.93333333333331</v>
      </c>
      <c r="I69" s="38">
        <v>212.96666666666661</v>
      </c>
      <c r="J69" s="38">
        <v>225.96666666666661</v>
      </c>
      <c r="K69" s="38">
        <v>228.93333333333331</v>
      </c>
      <c r="L69" s="38">
        <v>232.46666666666661</v>
      </c>
      <c r="M69" s="28">
        <v>225.4</v>
      </c>
      <c r="N69" s="28">
        <v>218.9</v>
      </c>
      <c r="O69" s="39">
        <v>17611800</v>
      </c>
      <c r="P69" s="40">
        <v>-7.2667821544974434E-2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3306.55</v>
      </c>
      <c r="F70" s="37">
        <v>3309.4500000000003</v>
      </c>
      <c r="G70" s="38">
        <v>3294.9500000000007</v>
      </c>
      <c r="H70" s="38">
        <v>3283.3500000000004</v>
      </c>
      <c r="I70" s="38">
        <v>3268.8500000000008</v>
      </c>
      <c r="J70" s="38">
        <v>3321.0500000000006</v>
      </c>
      <c r="K70" s="38">
        <v>3335.5499999999997</v>
      </c>
      <c r="L70" s="38">
        <v>3347.1500000000005</v>
      </c>
      <c r="M70" s="28">
        <v>3323.95</v>
      </c>
      <c r="N70" s="28">
        <v>3297.85</v>
      </c>
      <c r="O70" s="39">
        <v>3395700</v>
      </c>
      <c r="P70" s="40">
        <v>1.149831947638422E-3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4372.05</v>
      </c>
      <c r="F71" s="37">
        <v>4369.4333333333334</v>
      </c>
      <c r="G71" s="38">
        <v>4326.5666666666666</v>
      </c>
      <c r="H71" s="38">
        <v>4281.083333333333</v>
      </c>
      <c r="I71" s="38">
        <v>4238.2166666666662</v>
      </c>
      <c r="J71" s="38">
        <v>4414.916666666667</v>
      </c>
      <c r="K71" s="38">
        <v>4457.7833333333338</v>
      </c>
      <c r="L71" s="38">
        <v>4503.2666666666673</v>
      </c>
      <c r="M71" s="28">
        <v>4412.3</v>
      </c>
      <c r="N71" s="28">
        <v>4323.95</v>
      </c>
      <c r="O71" s="39">
        <v>536625</v>
      </c>
      <c r="P71" s="40">
        <v>-6.2049377321389557E-2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392.55</v>
      </c>
      <c r="F72" s="37">
        <v>393.08333333333331</v>
      </c>
      <c r="G72" s="38">
        <v>390.31666666666661</v>
      </c>
      <c r="H72" s="38">
        <v>388.08333333333331</v>
      </c>
      <c r="I72" s="38">
        <v>385.31666666666661</v>
      </c>
      <c r="J72" s="38">
        <v>395.31666666666661</v>
      </c>
      <c r="K72" s="38">
        <v>398.08333333333337</v>
      </c>
      <c r="L72" s="38">
        <v>400.31666666666661</v>
      </c>
      <c r="M72" s="28">
        <v>395.85</v>
      </c>
      <c r="N72" s="28">
        <v>390.85</v>
      </c>
      <c r="O72" s="39">
        <v>44566500</v>
      </c>
      <c r="P72" s="40">
        <v>-5.7424722079069427E-3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4410.6000000000004</v>
      </c>
      <c r="F73" s="37">
        <v>4399.9333333333334</v>
      </c>
      <c r="G73" s="38">
        <v>4374.5166666666664</v>
      </c>
      <c r="H73" s="38">
        <v>4338.4333333333334</v>
      </c>
      <c r="I73" s="38">
        <v>4313.0166666666664</v>
      </c>
      <c r="J73" s="38">
        <v>4436.0166666666664</v>
      </c>
      <c r="K73" s="38">
        <v>4461.4333333333325</v>
      </c>
      <c r="L73" s="38">
        <v>4497.5166666666664</v>
      </c>
      <c r="M73" s="28">
        <v>4425.3500000000004</v>
      </c>
      <c r="N73" s="28">
        <v>4363.8500000000004</v>
      </c>
      <c r="O73" s="39">
        <v>1718500</v>
      </c>
      <c r="P73" s="40">
        <v>-2.1564301473204754E-2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3392.25</v>
      </c>
      <c r="F74" s="37">
        <v>3401.3333333333335</v>
      </c>
      <c r="G74" s="38">
        <v>3376.8666666666668</v>
      </c>
      <c r="H74" s="38">
        <v>3361.4833333333331</v>
      </c>
      <c r="I74" s="38">
        <v>3337.0166666666664</v>
      </c>
      <c r="J74" s="38">
        <v>3416.7166666666672</v>
      </c>
      <c r="K74" s="38">
        <v>3441.1833333333334</v>
      </c>
      <c r="L74" s="38">
        <v>3456.5666666666675</v>
      </c>
      <c r="M74" s="28">
        <v>3425.8</v>
      </c>
      <c r="N74" s="28">
        <v>3385.95</v>
      </c>
      <c r="O74" s="39">
        <v>3233125</v>
      </c>
      <c r="P74" s="40">
        <v>-7.0206341217916454E-2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2204.4</v>
      </c>
      <c r="F75" s="37">
        <v>2200.8166666666671</v>
      </c>
      <c r="G75" s="38">
        <v>2177.8333333333339</v>
      </c>
      <c r="H75" s="38">
        <v>2151.2666666666669</v>
      </c>
      <c r="I75" s="38">
        <v>2128.2833333333338</v>
      </c>
      <c r="J75" s="38">
        <v>2227.3833333333341</v>
      </c>
      <c r="K75" s="38">
        <v>2250.3666666666668</v>
      </c>
      <c r="L75" s="38">
        <v>2276.9333333333343</v>
      </c>
      <c r="M75" s="28">
        <v>2223.8000000000002</v>
      </c>
      <c r="N75" s="28">
        <v>2174.25</v>
      </c>
      <c r="O75" s="39">
        <v>1332925</v>
      </c>
      <c r="P75" s="40">
        <v>-0.13245033112582782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183.2</v>
      </c>
      <c r="F76" s="37">
        <v>183.01666666666665</v>
      </c>
      <c r="G76" s="38">
        <v>181.8833333333333</v>
      </c>
      <c r="H76" s="38">
        <v>180.56666666666663</v>
      </c>
      <c r="I76" s="38">
        <v>179.43333333333328</v>
      </c>
      <c r="J76" s="38">
        <v>184.33333333333331</v>
      </c>
      <c r="K76" s="38">
        <v>185.46666666666664</v>
      </c>
      <c r="L76" s="38">
        <v>186.78333333333333</v>
      </c>
      <c r="M76" s="28">
        <v>184.15</v>
      </c>
      <c r="N76" s="28">
        <v>181.7</v>
      </c>
      <c r="O76" s="39">
        <v>30020400</v>
      </c>
      <c r="P76" s="40">
        <v>-7.8524687685901252E-3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134.30000000000001</v>
      </c>
      <c r="F77" s="37">
        <v>133.70000000000002</v>
      </c>
      <c r="G77" s="38">
        <v>132.45000000000005</v>
      </c>
      <c r="H77" s="38">
        <v>130.60000000000002</v>
      </c>
      <c r="I77" s="38">
        <v>129.35000000000005</v>
      </c>
      <c r="J77" s="38">
        <v>135.55000000000004</v>
      </c>
      <c r="K77" s="38">
        <v>136.79999999999998</v>
      </c>
      <c r="L77" s="38">
        <v>138.65000000000003</v>
      </c>
      <c r="M77" s="28">
        <v>134.94999999999999</v>
      </c>
      <c r="N77" s="28">
        <v>131.85</v>
      </c>
      <c r="O77" s="39">
        <v>83000000</v>
      </c>
      <c r="P77" s="40">
        <v>-7.5414949314915894E-2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105.15</v>
      </c>
      <c r="F78" s="37">
        <v>105.26666666666665</v>
      </c>
      <c r="G78" s="38">
        <v>103.98333333333331</v>
      </c>
      <c r="H78" s="38">
        <v>102.81666666666665</v>
      </c>
      <c r="I78" s="38">
        <v>101.5333333333333</v>
      </c>
      <c r="J78" s="38">
        <v>106.43333333333331</v>
      </c>
      <c r="K78" s="38">
        <v>107.71666666666667</v>
      </c>
      <c r="L78" s="38">
        <v>108.88333333333331</v>
      </c>
      <c r="M78" s="28">
        <v>106.55</v>
      </c>
      <c r="N78" s="28">
        <v>104.1</v>
      </c>
      <c r="O78" s="39">
        <v>16120000</v>
      </c>
      <c r="P78" s="40">
        <v>-5.0535987748851458E-2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90.95</v>
      </c>
      <c r="F79" s="37">
        <v>90.983333333333334</v>
      </c>
      <c r="G79" s="38">
        <v>90.216666666666669</v>
      </c>
      <c r="H79" s="38">
        <v>89.483333333333334</v>
      </c>
      <c r="I79" s="38">
        <v>88.716666666666669</v>
      </c>
      <c r="J79" s="38">
        <v>91.716666666666669</v>
      </c>
      <c r="K79" s="38">
        <v>92.483333333333348</v>
      </c>
      <c r="L79" s="38">
        <v>93.216666666666669</v>
      </c>
      <c r="M79" s="28">
        <v>91.75</v>
      </c>
      <c r="N79" s="28">
        <v>90.25</v>
      </c>
      <c r="O79" s="39">
        <v>57297300</v>
      </c>
      <c r="P79" s="40">
        <v>-1.0116977552956055E-2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425.5</v>
      </c>
      <c r="F80" s="37">
        <v>423.15000000000003</v>
      </c>
      <c r="G80" s="38">
        <v>419.60000000000008</v>
      </c>
      <c r="H80" s="38">
        <v>413.70000000000005</v>
      </c>
      <c r="I80" s="38">
        <v>410.15000000000009</v>
      </c>
      <c r="J80" s="38">
        <v>429.05000000000007</v>
      </c>
      <c r="K80" s="38">
        <v>432.6</v>
      </c>
      <c r="L80" s="38">
        <v>438.50000000000006</v>
      </c>
      <c r="M80" s="28">
        <v>426.7</v>
      </c>
      <c r="N80" s="28">
        <v>417.25</v>
      </c>
      <c r="O80" s="39">
        <v>7258550</v>
      </c>
      <c r="P80" s="40">
        <v>-1.6629861948437265E-2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39.049999999999997</v>
      </c>
      <c r="F81" s="37">
        <v>38.766666666666666</v>
      </c>
      <c r="G81" s="38">
        <v>38.033333333333331</v>
      </c>
      <c r="H81" s="38">
        <v>37.016666666666666</v>
      </c>
      <c r="I81" s="38">
        <v>36.283333333333331</v>
      </c>
      <c r="J81" s="38">
        <v>39.783333333333331</v>
      </c>
      <c r="K81" s="38">
        <v>40.516666666666666</v>
      </c>
      <c r="L81" s="38">
        <v>41.533333333333331</v>
      </c>
      <c r="M81" s="28">
        <v>39.5</v>
      </c>
      <c r="N81" s="28">
        <v>37.75</v>
      </c>
      <c r="O81" s="39">
        <v>146925000</v>
      </c>
      <c r="P81" s="40">
        <v>0.12819626814098134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626.15</v>
      </c>
      <c r="F82" s="37">
        <v>618</v>
      </c>
      <c r="G82" s="38">
        <v>600.9</v>
      </c>
      <c r="H82" s="38">
        <v>575.65</v>
      </c>
      <c r="I82" s="38">
        <v>558.54999999999995</v>
      </c>
      <c r="J82" s="38">
        <v>643.25</v>
      </c>
      <c r="K82" s="38">
        <v>660.34999999999991</v>
      </c>
      <c r="L82" s="38">
        <v>685.6</v>
      </c>
      <c r="M82" s="28">
        <v>635.1</v>
      </c>
      <c r="N82" s="28">
        <v>592.75</v>
      </c>
      <c r="O82" s="39">
        <v>6033300</v>
      </c>
      <c r="P82" s="40">
        <v>-4.8390403936846425E-2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848.25</v>
      </c>
      <c r="F83" s="37">
        <v>846.7166666666667</v>
      </c>
      <c r="G83" s="38">
        <v>841.88333333333344</v>
      </c>
      <c r="H83" s="38">
        <v>835.51666666666677</v>
      </c>
      <c r="I83" s="38">
        <v>830.68333333333351</v>
      </c>
      <c r="J83" s="38">
        <v>853.08333333333337</v>
      </c>
      <c r="K83" s="38">
        <v>857.91666666666663</v>
      </c>
      <c r="L83" s="38">
        <v>864.2833333333333</v>
      </c>
      <c r="M83" s="28">
        <v>851.55</v>
      </c>
      <c r="N83" s="28">
        <v>840.35</v>
      </c>
      <c r="O83" s="39">
        <v>6462000</v>
      </c>
      <c r="P83" s="40">
        <v>-5.0264550264550262E-2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1266.3</v>
      </c>
      <c r="F84" s="37">
        <v>1265.5999999999999</v>
      </c>
      <c r="G84" s="38">
        <v>1249.3499999999999</v>
      </c>
      <c r="H84" s="38">
        <v>1232.4000000000001</v>
      </c>
      <c r="I84" s="38">
        <v>1216.1500000000001</v>
      </c>
      <c r="J84" s="38">
        <v>1282.5499999999997</v>
      </c>
      <c r="K84" s="38">
        <v>1298.7999999999997</v>
      </c>
      <c r="L84" s="38">
        <v>1315.7499999999995</v>
      </c>
      <c r="M84" s="28">
        <v>1281.8499999999999</v>
      </c>
      <c r="N84" s="28">
        <v>1248.6500000000001</v>
      </c>
      <c r="O84" s="39">
        <v>4406400</v>
      </c>
      <c r="P84" s="40">
        <v>-5.103603143819537E-4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363.6</v>
      </c>
      <c r="F85" s="37">
        <v>363.55</v>
      </c>
      <c r="G85" s="38">
        <v>360.40000000000003</v>
      </c>
      <c r="H85" s="38">
        <v>357.20000000000005</v>
      </c>
      <c r="I85" s="38">
        <v>354.05000000000007</v>
      </c>
      <c r="J85" s="38">
        <v>366.75</v>
      </c>
      <c r="K85" s="38">
        <v>369.9</v>
      </c>
      <c r="L85" s="38">
        <v>373.09999999999997</v>
      </c>
      <c r="M85" s="28">
        <v>366.7</v>
      </c>
      <c r="N85" s="28">
        <v>360.35</v>
      </c>
      <c r="O85" s="39">
        <v>7250000</v>
      </c>
      <c r="P85" s="40">
        <v>2.7662517289073307E-3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1705.4</v>
      </c>
      <c r="F86" s="37">
        <v>1705.3166666666666</v>
      </c>
      <c r="G86" s="38">
        <v>1695.6333333333332</v>
      </c>
      <c r="H86" s="38">
        <v>1685.8666666666666</v>
      </c>
      <c r="I86" s="38">
        <v>1676.1833333333332</v>
      </c>
      <c r="J86" s="38">
        <v>1715.0833333333333</v>
      </c>
      <c r="K86" s="38">
        <v>1724.7666666666667</v>
      </c>
      <c r="L86" s="38">
        <v>1734.5333333333333</v>
      </c>
      <c r="M86" s="28">
        <v>1715</v>
      </c>
      <c r="N86" s="28">
        <v>1695.55</v>
      </c>
      <c r="O86" s="39">
        <v>7705925</v>
      </c>
      <c r="P86" s="40">
        <v>-4.2963235745412144E-3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237.65</v>
      </c>
      <c r="F87" s="37">
        <v>238.08333333333334</v>
      </c>
      <c r="G87" s="38">
        <v>235.91666666666669</v>
      </c>
      <c r="H87" s="38">
        <v>234.18333333333334</v>
      </c>
      <c r="I87" s="38">
        <v>232.01666666666668</v>
      </c>
      <c r="J87" s="38">
        <v>239.81666666666669</v>
      </c>
      <c r="K87" s="38">
        <v>241.98333333333338</v>
      </c>
      <c r="L87" s="38">
        <v>243.7166666666667</v>
      </c>
      <c r="M87" s="28">
        <v>240.25</v>
      </c>
      <c r="N87" s="28">
        <v>236.35</v>
      </c>
      <c r="O87" s="39">
        <v>1385000</v>
      </c>
      <c r="P87" s="40">
        <v>-0.41561181434599154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501.1</v>
      </c>
      <c r="F88" s="37">
        <v>500.40000000000003</v>
      </c>
      <c r="G88" s="38">
        <v>496.20000000000005</v>
      </c>
      <c r="H88" s="38">
        <v>491.3</v>
      </c>
      <c r="I88" s="38">
        <v>487.1</v>
      </c>
      <c r="J88" s="38">
        <v>505.30000000000007</v>
      </c>
      <c r="K88" s="38">
        <v>509.5</v>
      </c>
      <c r="L88" s="38">
        <v>514.40000000000009</v>
      </c>
      <c r="M88" s="28">
        <v>504.6</v>
      </c>
      <c r="N88" s="28">
        <v>495.5</v>
      </c>
      <c r="O88" s="39">
        <v>4302500</v>
      </c>
      <c r="P88" s="40">
        <v>4.9390243902439027E-2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2721.65</v>
      </c>
      <c r="F89" s="37">
        <v>2723.5000000000005</v>
      </c>
      <c r="G89" s="38">
        <v>2707.4500000000007</v>
      </c>
      <c r="H89" s="38">
        <v>2693.2500000000005</v>
      </c>
      <c r="I89" s="38">
        <v>2677.2000000000007</v>
      </c>
      <c r="J89" s="38">
        <v>2737.7000000000007</v>
      </c>
      <c r="K89" s="38">
        <v>2753.7500000000009</v>
      </c>
      <c r="L89" s="38">
        <v>2767.9500000000007</v>
      </c>
      <c r="M89" s="28">
        <v>2739.55</v>
      </c>
      <c r="N89" s="28">
        <v>2709.3</v>
      </c>
      <c r="O89" s="39">
        <v>4270825</v>
      </c>
      <c r="P89" s="40">
        <v>-5.8356300297651854E-2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1242.95</v>
      </c>
      <c r="F90" s="37">
        <v>1243.1499999999999</v>
      </c>
      <c r="G90" s="38">
        <v>1231.2999999999997</v>
      </c>
      <c r="H90" s="38">
        <v>1219.6499999999999</v>
      </c>
      <c r="I90" s="38">
        <v>1207.7999999999997</v>
      </c>
      <c r="J90" s="38">
        <v>1254.7999999999997</v>
      </c>
      <c r="K90" s="38">
        <v>1266.6499999999996</v>
      </c>
      <c r="L90" s="38">
        <v>1278.2999999999997</v>
      </c>
      <c r="M90" s="28">
        <v>1255</v>
      </c>
      <c r="N90" s="28">
        <v>1231.5</v>
      </c>
      <c r="O90" s="39">
        <v>4379000</v>
      </c>
      <c r="P90" s="40">
        <v>-9.1261692904403375E-4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1103.75</v>
      </c>
      <c r="F91" s="37">
        <v>1104.9666666666667</v>
      </c>
      <c r="G91" s="38">
        <v>1100.3833333333334</v>
      </c>
      <c r="H91" s="38">
        <v>1097.0166666666667</v>
      </c>
      <c r="I91" s="38">
        <v>1092.4333333333334</v>
      </c>
      <c r="J91" s="38">
        <v>1108.3333333333335</v>
      </c>
      <c r="K91" s="38">
        <v>1112.9166666666665</v>
      </c>
      <c r="L91" s="38">
        <v>1116.2833333333335</v>
      </c>
      <c r="M91" s="28">
        <v>1109.55</v>
      </c>
      <c r="N91" s="28">
        <v>1101.5999999999999</v>
      </c>
      <c r="O91" s="39">
        <v>13769000</v>
      </c>
      <c r="P91" s="40">
        <v>-2.6872179688688332E-3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2641.5</v>
      </c>
      <c r="F92" s="37">
        <v>2641.2666666666664</v>
      </c>
      <c r="G92" s="38">
        <v>2629.833333333333</v>
      </c>
      <c r="H92" s="38">
        <v>2618.1666666666665</v>
      </c>
      <c r="I92" s="38">
        <v>2606.7333333333331</v>
      </c>
      <c r="J92" s="38">
        <v>2652.9333333333329</v>
      </c>
      <c r="K92" s="38">
        <v>2664.3666666666663</v>
      </c>
      <c r="L92" s="38">
        <v>2676.0333333333328</v>
      </c>
      <c r="M92" s="28">
        <v>2652.7</v>
      </c>
      <c r="N92" s="28">
        <v>2629.6</v>
      </c>
      <c r="O92" s="39">
        <v>16931100</v>
      </c>
      <c r="P92" s="40">
        <v>-9.4253519149085554E-3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2126.4499999999998</v>
      </c>
      <c r="F93" s="37">
        <v>2122.7666666666669</v>
      </c>
      <c r="G93" s="38">
        <v>2109.6333333333337</v>
      </c>
      <c r="H93" s="38">
        <v>2092.8166666666666</v>
      </c>
      <c r="I93" s="38">
        <v>2079.6833333333334</v>
      </c>
      <c r="J93" s="38">
        <v>2139.5833333333339</v>
      </c>
      <c r="K93" s="38">
        <v>2152.7166666666672</v>
      </c>
      <c r="L93" s="38">
        <v>2169.5333333333342</v>
      </c>
      <c r="M93" s="28">
        <v>2135.9</v>
      </c>
      <c r="N93" s="28">
        <v>2105.9499999999998</v>
      </c>
      <c r="O93" s="39">
        <v>1770600</v>
      </c>
      <c r="P93" s="40">
        <v>-2.8637261356155366E-2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1603.15</v>
      </c>
      <c r="F94" s="37">
        <v>1602.6333333333334</v>
      </c>
      <c r="G94" s="38">
        <v>1597.0666666666668</v>
      </c>
      <c r="H94" s="38">
        <v>1590.9833333333333</v>
      </c>
      <c r="I94" s="38">
        <v>1585.4166666666667</v>
      </c>
      <c r="J94" s="38">
        <v>1608.7166666666669</v>
      </c>
      <c r="K94" s="38">
        <v>1614.2833333333335</v>
      </c>
      <c r="L94" s="38">
        <v>1620.366666666667</v>
      </c>
      <c r="M94" s="28">
        <v>1608.2</v>
      </c>
      <c r="N94" s="28">
        <v>1596.55</v>
      </c>
      <c r="O94" s="39">
        <v>67653850</v>
      </c>
      <c r="P94" s="40">
        <v>-9.1906434255888125E-3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548</v>
      </c>
      <c r="F95" s="37">
        <v>546.18333333333328</v>
      </c>
      <c r="G95" s="38">
        <v>542.76666666666654</v>
      </c>
      <c r="H95" s="38">
        <v>537.5333333333333</v>
      </c>
      <c r="I95" s="38">
        <v>534.11666666666656</v>
      </c>
      <c r="J95" s="38">
        <v>551.41666666666652</v>
      </c>
      <c r="K95" s="38">
        <v>554.83333333333326</v>
      </c>
      <c r="L95" s="38">
        <v>560.06666666666649</v>
      </c>
      <c r="M95" s="28">
        <v>549.6</v>
      </c>
      <c r="N95" s="28">
        <v>540.95000000000005</v>
      </c>
      <c r="O95" s="39">
        <v>21015500</v>
      </c>
      <c r="P95" s="40">
        <v>-8.8197394167899582E-2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2662.15</v>
      </c>
      <c r="F96" s="37">
        <v>2672.7166666666667</v>
      </c>
      <c r="G96" s="38">
        <v>2646.4333333333334</v>
      </c>
      <c r="H96" s="38">
        <v>2630.7166666666667</v>
      </c>
      <c r="I96" s="38">
        <v>2604.4333333333334</v>
      </c>
      <c r="J96" s="38">
        <v>2688.4333333333334</v>
      </c>
      <c r="K96" s="38">
        <v>2714.7166666666672</v>
      </c>
      <c r="L96" s="38">
        <v>2730.4333333333334</v>
      </c>
      <c r="M96" s="28">
        <v>2699</v>
      </c>
      <c r="N96" s="28">
        <v>2657</v>
      </c>
      <c r="O96" s="39">
        <v>3065700</v>
      </c>
      <c r="P96" s="40">
        <v>-8.441684455656899E-3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433.85</v>
      </c>
      <c r="F97" s="37">
        <v>435.13333333333338</v>
      </c>
      <c r="G97" s="38">
        <v>431.06666666666678</v>
      </c>
      <c r="H97" s="38">
        <v>428.28333333333342</v>
      </c>
      <c r="I97" s="38">
        <v>424.21666666666681</v>
      </c>
      <c r="J97" s="38">
        <v>437.91666666666674</v>
      </c>
      <c r="K97" s="38">
        <v>441.98333333333335</v>
      </c>
      <c r="L97" s="38">
        <v>444.76666666666671</v>
      </c>
      <c r="M97" s="28">
        <v>439.2</v>
      </c>
      <c r="N97" s="28">
        <v>432.35</v>
      </c>
      <c r="O97" s="39">
        <v>24281950</v>
      </c>
      <c r="P97" s="40">
        <v>5.6690274921940446E-2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113.35</v>
      </c>
      <c r="F98" s="37">
        <v>113.23333333333333</v>
      </c>
      <c r="G98" s="38">
        <v>111.96666666666667</v>
      </c>
      <c r="H98" s="38">
        <v>110.58333333333333</v>
      </c>
      <c r="I98" s="38">
        <v>109.31666666666666</v>
      </c>
      <c r="J98" s="38">
        <v>114.61666666666667</v>
      </c>
      <c r="K98" s="38">
        <v>115.88333333333335</v>
      </c>
      <c r="L98" s="38">
        <v>117.26666666666668</v>
      </c>
      <c r="M98" s="28">
        <v>114.5</v>
      </c>
      <c r="N98" s="28">
        <v>111.85</v>
      </c>
      <c r="O98" s="39">
        <v>19072400</v>
      </c>
      <c r="P98" s="40">
        <v>-1.9242438266843562E-2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214.3</v>
      </c>
      <c r="F99" s="37">
        <v>214.2166666666667</v>
      </c>
      <c r="G99" s="38">
        <v>212.53333333333339</v>
      </c>
      <c r="H99" s="38">
        <v>210.76666666666668</v>
      </c>
      <c r="I99" s="38">
        <v>209.08333333333337</v>
      </c>
      <c r="J99" s="38">
        <v>215.98333333333341</v>
      </c>
      <c r="K99" s="38">
        <v>217.66666666666669</v>
      </c>
      <c r="L99" s="38">
        <v>219.43333333333342</v>
      </c>
      <c r="M99" s="28">
        <v>215.9</v>
      </c>
      <c r="N99" s="28">
        <v>212.45</v>
      </c>
      <c r="O99" s="39">
        <v>20174400</v>
      </c>
      <c r="P99" s="40">
        <v>-2.5687834137436433E-2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2511.25</v>
      </c>
      <c r="F100" s="37">
        <v>2515.5</v>
      </c>
      <c r="G100" s="38">
        <v>2500.6999999999998</v>
      </c>
      <c r="H100" s="38">
        <v>2490.1499999999996</v>
      </c>
      <c r="I100" s="38">
        <v>2475.3499999999995</v>
      </c>
      <c r="J100" s="38">
        <v>2526.0500000000002</v>
      </c>
      <c r="K100" s="38">
        <v>2540.8500000000004</v>
      </c>
      <c r="L100" s="38">
        <v>2551.4000000000005</v>
      </c>
      <c r="M100" s="28">
        <v>2530.3000000000002</v>
      </c>
      <c r="N100" s="28">
        <v>2504.9499999999998</v>
      </c>
      <c r="O100" s="39">
        <v>7341300</v>
      </c>
      <c r="P100" s="40">
        <v>-2.6765828825962457E-2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40813.5</v>
      </c>
      <c r="F101" s="37">
        <v>40804.216666666667</v>
      </c>
      <c r="G101" s="38">
        <v>40486.583333333336</v>
      </c>
      <c r="H101" s="38">
        <v>40159.666666666672</v>
      </c>
      <c r="I101" s="38">
        <v>39842.03333333334</v>
      </c>
      <c r="J101" s="38">
        <v>41131.133333333331</v>
      </c>
      <c r="K101" s="38">
        <v>41448.766666666663</v>
      </c>
      <c r="L101" s="38">
        <v>41775.683333333327</v>
      </c>
      <c r="M101" s="28">
        <v>41121.85</v>
      </c>
      <c r="N101" s="28">
        <v>40477.300000000003</v>
      </c>
      <c r="O101" s="39">
        <v>28395</v>
      </c>
      <c r="P101" s="40">
        <v>-1.7133956386292833E-2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125.1</v>
      </c>
      <c r="F102" s="37">
        <v>126.48333333333333</v>
      </c>
      <c r="G102" s="38">
        <v>123.26666666666668</v>
      </c>
      <c r="H102" s="38">
        <v>121.43333333333335</v>
      </c>
      <c r="I102" s="38">
        <v>118.2166666666667</v>
      </c>
      <c r="J102" s="38">
        <v>128.31666666666666</v>
      </c>
      <c r="K102" s="38">
        <v>131.53333333333333</v>
      </c>
      <c r="L102" s="38">
        <v>133.36666666666665</v>
      </c>
      <c r="M102" s="28">
        <v>129.69999999999999</v>
      </c>
      <c r="N102" s="28">
        <v>124.65</v>
      </c>
      <c r="O102" s="39">
        <v>40940000</v>
      </c>
      <c r="P102" s="40">
        <v>-1.6582130316035895E-3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928</v>
      </c>
      <c r="F103" s="37">
        <v>927.41666666666663</v>
      </c>
      <c r="G103" s="38">
        <v>923.93333333333328</v>
      </c>
      <c r="H103" s="38">
        <v>919.86666666666667</v>
      </c>
      <c r="I103" s="38">
        <v>916.38333333333333</v>
      </c>
      <c r="J103" s="38">
        <v>931.48333333333323</v>
      </c>
      <c r="K103" s="38">
        <v>934.96666666666658</v>
      </c>
      <c r="L103" s="38">
        <v>939.03333333333319</v>
      </c>
      <c r="M103" s="28">
        <v>930.9</v>
      </c>
      <c r="N103" s="28">
        <v>923.35</v>
      </c>
      <c r="O103" s="39">
        <v>89918400</v>
      </c>
      <c r="P103" s="40">
        <v>-2.4553124669470908E-2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1135.6500000000001</v>
      </c>
      <c r="F104" s="37">
        <v>1133.8500000000001</v>
      </c>
      <c r="G104" s="38">
        <v>1128.7000000000003</v>
      </c>
      <c r="H104" s="38">
        <v>1121.7500000000002</v>
      </c>
      <c r="I104" s="38">
        <v>1116.6000000000004</v>
      </c>
      <c r="J104" s="38">
        <v>1140.8000000000002</v>
      </c>
      <c r="K104" s="38">
        <v>1145.9500000000003</v>
      </c>
      <c r="L104" s="38">
        <v>1152.9000000000001</v>
      </c>
      <c r="M104" s="28">
        <v>1139</v>
      </c>
      <c r="N104" s="28">
        <v>1126.9000000000001</v>
      </c>
      <c r="O104" s="39">
        <v>4644825</v>
      </c>
      <c r="P104" s="40">
        <v>-8.0776910510074428E-3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460.75</v>
      </c>
      <c r="F105" s="37">
        <v>461.76666666666671</v>
      </c>
      <c r="G105" s="38">
        <v>454.33333333333343</v>
      </c>
      <c r="H105" s="38">
        <v>447.91666666666674</v>
      </c>
      <c r="I105" s="38">
        <v>440.48333333333346</v>
      </c>
      <c r="J105" s="38">
        <v>468.18333333333339</v>
      </c>
      <c r="K105" s="38">
        <v>475.61666666666667</v>
      </c>
      <c r="L105" s="38">
        <v>482.03333333333336</v>
      </c>
      <c r="M105" s="28">
        <v>469.2</v>
      </c>
      <c r="N105" s="28">
        <v>455.35</v>
      </c>
      <c r="O105" s="39">
        <v>13129500</v>
      </c>
      <c r="P105" s="40">
        <v>0.16909309469747563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8.3000000000000007</v>
      </c>
      <c r="F106" s="37">
        <v>8.3000000000000007</v>
      </c>
      <c r="G106" s="38">
        <v>8.2000000000000011</v>
      </c>
      <c r="H106" s="38">
        <v>8.1</v>
      </c>
      <c r="I106" s="38">
        <v>8</v>
      </c>
      <c r="J106" s="38">
        <v>8.4000000000000021</v>
      </c>
      <c r="K106" s="38">
        <v>8.5000000000000036</v>
      </c>
      <c r="L106" s="38">
        <v>8.6000000000000032</v>
      </c>
      <c r="M106" s="28">
        <v>8.4</v>
      </c>
      <c r="N106" s="28">
        <v>8.1999999999999993</v>
      </c>
      <c r="O106" s="39">
        <v>688870000</v>
      </c>
      <c r="P106" s="40">
        <v>-3.1397637795275588E-2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79.599999999999994</v>
      </c>
      <c r="F107" s="37">
        <v>79.600000000000009</v>
      </c>
      <c r="G107" s="38">
        <v>79.050000000000011</v>
      </c>
      <c r="H107" s="38">
        <v>78.5</v>
      </c>
      <c r="I107" s="38">
        <v>77.95</v>
      </c>
      <c r="J107" s="38">
        <v>80.15000000000002</v>
      </c>
      <c r="K107" s="38">
        <v>80.7</v>
      </c>
      <c r="L107" s="38">
        <v>81.250000000000028</v>
      </c>
      <c r="M107" s="28">
        <v>80.150000000000006</v>
      </c>
      <c r="N107" s="28">
        <v>79.05</v>
      </c>
      <c r="O107" s="39">
        <v>104390000</v>
      </c>
      <c r="P107" s="40">
        <v>-1.639498727975125E-2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57.1</v>
      </c>
      <c r="F108" s="37">
        <v>57.150000000000006</v>
      </c>
      <c r="G108" s="38">
        <v>56.850000000000009</v>
      </c>
      <c r="H108" s="38">
        <v>56.6</v>
      </c>
      <c r="I108" s="38">
        <v>56.300000000000004</v>
      </c>
      <c r="J108" s="38">
        <v>57.400000000000013</v>
      </c>
      <c r="K108" s="38">
        <v>57.70000000000001</v>
      </c>
      <c r="L108" s="38">
        <v>57.950000000000017</v>
      </c>
      <c r="M108" s="28">
        <v>57.45</v>
      </c>
      <c r="N108" s="28">
        <v>56.9</v>
      </c>
      <c r="O108" s="39">
        <v>196200000</v>
      </c>
      <c r="P108" s="40">
        <v>-1.4763482976800241E-2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142.25</v>
      </c>
      <c r="F109" s="37">
        <v>141.5</v>
      </c>
      <c r="G109" s="38">
        <v>139.85</v>
      </c>
      <c r="H109" s="38">
        <v>137.44999999999999</v>
      </c>
      <c r="I109" s="38">
        <v>135.79999999999998</v>
      </c>
      <c r="J109" s="38">
        <v>143.9</v>
      </c>
      <c r="K109" s="38">
        <v>145.54999999999998</v>
      </c>
      <c r="L109" s="38">
        <v>147.95000000000002</v>
      </c>
      <c r="M109" s="28">
        <v>143.15</v>
      </c>
      <c r="N109" s="28">
        <v>139.1</v>
      </c>
      <c r="O109" s="39">
        <v>50471250</v>
      </c>
      <c r="P109" s="40">
        <v>-2.4851470801333139E-2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413.3</v>
      </c>
      <c r="F110" s="37">
        <v>412.75</v>
      </c>
      <c r="G110" s="38">
        <v>408.15</v>
      </c>
      <c r="H110" s="38">
        <v>403</v>
      </c>
      <c r="I110" s="38">
        <v>398.4</v>
      </c>
      <c r="J110" s="38">
        <v>417.9</v>
      </c>
      <c r="K110" s="38">
        <v>422.5</v>
      </c>
      <c r="L110" s="38">
        <v>427.65</v>
      </c>
      <c r="M110" s="28">
        <v>417.35</v>
      </c>
      <c r="N110" s="28">
        <v>407.6</v>
      </c>
      <c r="O110" s="39">
        <v>11605000</v>
      </c>
      <c r="P110" s="40">
        <v>-0.12890907214366809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318.25</v>
      </c>
      <c r="F111" s="37">
        <v>318.43333333333334</v>
      </c>
      <c r="G111" s="38">
        <v>316.61666666666667</v>
      </c>
      <c r="H111" s="38">
        <v>314.98333333333335</v>
      </c>
      <c r="I111" s="38">
        <v>313.16666666666669</v>
      </c>
      <c r="J111" s="38">
        <v>320.06666666666666</v>
      </c>
      <c r="K111" s="38">
        <v>321.88333333333338</v>
      </c>
      <c r="L111" s="38">
        <v>323.51666666666665</v>
      </c>
      <c r="M111" s="28">
        <v>320.25</v>
      </c>
      <c r="N111" s="28">
        <v>316.8</v>
      </c>
      <c r="O111" s="39">
        <v>40112062</v>
      </c>
      <c r="P111" s="40">
        <v>-5.2090424270644593E-2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234.9</v>
      </c>
      <c r="F112" s="37">
        <v>235.93333333333331</v>
      </c>
      <c r="G112" s="38">
        <v>231.61666666666662</v>
      </c>
      <c r="H112" s="38">
        <v>228.33333333333331</v>
      </c>
      <c r="I112" s="38">
        <v>224.01666666666662</v>
      </c>
      <c r="J112" s="38">
        <v>239.21666666666661</v>
      </c>
      <c r="K112" s="38">
        <v>243.53333333333327</v>
      </c>
      <c r="L112" s="38">
        <v>246.81666666666661</v>
      </c>
      <c r="M112" s="28">
        <v>240.25</v>
      </c>
      <c r="N112" s="28">
        <v>232.65</v>
      </c>
      <c r="O112" s="39">
        <v>15152500</v>
      </c>
      <c r="P112" s="40">
        <v>-9.290860826697004E-3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4327.3500000000004</v>
      </c>
      <c r="F113" s="37">
        <v>4343.2666666666673</v>
      </c>
      <c r="G113" s="38">
        <v>4281.6833333333343</v>
      </c>
      <c r="H113" s="38">
        <v>4236.0166666666673</v>
      </c>
      <c r="I113" s="38">
        <v>4174.4333333333343</v>
      </c>
      <c r="J113" s="38">
        <v>4388.9333333333343</v>
      </c>
      <c r="K113" s="38">
        <v>4450.5166666666682</v>
      </c>
      <c r="L113" s="38">
        <v>4496.1833333333343</v>
      </c>
      <c r="M113" s="28">
        <v>4404.8500000000004</v>
      </c>
      <c r="N113" s="28">
        <v>4297.6000000000004</v>
      </c>
      <c r="O113" s="39">
        <v>305100</v>
      </c>
      <c r="P113" s="40">
        <v>-3.1889576392194197E-2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1892.15</v>
      </c>
      <c r="F114" s="37">
        <v>1870.3833333333334</v>
      </c>
      <c r="G114" s="38">
        <v>1845.5666666666668</v>
      </c>
      <c r="H114" s="38">
        <v>1798.9833333333333</v>
      </c>
      <c r="I114" s="38">
        <v>1774.1666666666667</v>
      </c>
      <c r="J114" s="38">
        <v>1916.9666666666669</v>
      </c>
      <c r="K114" s="38">
        <v>1941.7833333333335</v>
      </c>
      <c r="L114" s="38">
        <v>1988.366666666667</v>
      </c>
      <c r="M114" s="28">
        <v>1895.2</v>
      </c>
      <c r="N114" s="28">
        <v>1823.8</v>
      </c>
      <c r="O114" s="39">
        <v>3942600</v>
      </c>
      <c r="P114" s="40">
        <v>-1.5801692503557254E-2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1173.55</v>
      </c>
      <c r="F115" s="37">
        <v>1172.7</v>
      </c>
      <c r="G115" s="38">
        <v>1161.4000000000001</v>
      </c>
      <c r="H115" s="38">
        <v>1149.25</v>
      </c>
      <c r="I115" s="38">
        <v>1137.95</v>
      </c>
      <c r="J115" s="38">
        <v>1184.8500000000001</v>
      </c>
      <c r="K115" s="38">
        <v>1196.1499999999999</v>
      </c>
      <c r="L115" s="38">
        <v>1208.3000000000002</v>
      </c>
      <c r="M115" s="28">
        <v>1184</v>
      </c>
      <c r="N115" s="28">
        <v>1160.55</v>
      </c>
      <c r="O115" s="39">
        <v>29778750</v>
      </c>
      <c r="P115" s="40">
        <v>-2.8381394256181358E-2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201.5</v>
      </c>
      <c r="F116" s="37">
        <v>201.33333333333334</v>
      </c>
      <c r="G116" s="38">
        <v>199.81666666666669</v>
      </c>
      <c r="H116" s="38">
        <v>198.13333333333335</v>
      </c>
      <c r="I116" s="38">
        <v>196.6166666666667</v>
      </c>
      <c r="J116" s="38">
        <v>203.01666666666668</v>
      </c>
      <c r="K116" s="38">
        <v>204.53333333333333</v>
      </c>
      <c r="L116" s="38">
        <v>206.21666666666667</v>
      </c>
      <c r="M116" s="28">
        <v>202.85</v>
      </c>
      <c r="N116" s="28">
        <v>199.65</v>
      </c>
      <c r="O116" s="39">
        <v>13526800</v>
      </c>
      <c r="P116" s="40">
        <v>-4.5445564117763286E-2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1583.1</v>
      </c>
      <c r="F117" s="37">
        <v>1586.1833333333334</v>
      </c>
      <c r="G117" s="38">
        <v>1577.3666666666668</v>
      </c>
      <c r="H117" s="38">
        <v>1571.6333333333334</v>
      </c>
      <c r="I117" s="38">
        <v>1562.8166666666668</v>
      </c>
      <c r="J117" s="38">
        <v>1591.9166666666667</v>
      </c>
      <c r="K117" s="38">
        <v>1600.7333333333333</v>
      </c>
      <c r="L117" s="38">
        <v>1606.4666666666667</v>
      </c>
      <c r="M117" s="28">
        <v>1595</v>
      </c>
      <c r="N117" s="28">
        <v>1580.45</v>
      </c>
      <c r="O117" s="39">
        <v>28146700</v>
      </c>
      <c r="P117" s="40">
        <v>2.2129983694842995E-2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439.65</v>
      </c>
      <c r="F118" s="37">
        <v>438.26666666666671</v>
      </c>
      <c r="G118" s="38">
        <v>434.73333333333341</v>
      </c>
      <c r="H118" s="38">
        <v>429.81666666666672</v>
      </c>
      <c r="I118" s="38">
        <v>426.28333333333342</v>
      </c>
      <c r="J118" s="38">
        <v>443.18333333333339</v>
      </c>
      <c r="K118" s="38">
        <v>446.7166666666667</v>
      </c>
      <c r="L118" s="38">
        <v>451.63333333333338</v>
      </c>
      <c r="M118" s="28">
        <v>441.8</v>
      </c>
      <c r="N118" s="28">
        <v>433.35</v>
      </c>
      <c r="O118" s="39">
        <v>5451250</v>
      </c>
      <c r="P118" s="40">
        <v>1.2396694214876033E-2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70.05</v>
      </c>
      <c r="F119" s="37">
        <v>70.05</v>
      </c>
      <c r="G119" s="38">
        <v>69.8</v>
      </c>
      <c r="H119" s="38">
        <v>69.55</v>
      </c>
      <c r="I119" s="38">
        <v>69.3</v>
      </c>
      <c r="J119" s="38">
        <v>70.3</v>
      </c>
      <c r="K119" s="38">
        <v>70.55</v>
      </c>
      <c r="L119" s="38">
        <v>70.8</v>
      </c>
      <c r="M119" s="28">
        <v>70.3</v>
      </c>
      <c r="N119" s="28">
        <v>69.8</v>
      </c>
      <c r="O119" s="39">
        <v>84318000</v>
      </c>
      <c r="P119" s="40">
        <v>-1.9056261343012703E-2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859.55</v>
      </c>
      <c r="F120" s="37">
        <v>864.4</v>
      </c>
      <c r="G120" s="38">
        <v>852.8</v>
      </c>
      <c r="H120" s="38">
        <v>846.05</v>
      </c>
      <c r="I120" s="38">
        <v>834.44999999999993</v>
      </c>
      <c r="J120" s="38">
        <v>871.15</v>
      </c>
      <c r="K120" s="38">
        <v>882.75000000000011</v>
      </c>
      <c r="L120" s="38">
        <v>889.5</v>
      </c>
      <c r="M120" s="28">
        <v>876</v>
      </c>
      <c r="N120" s="28">
        <v>857.65</v>
      </c>
      <c r="O120" s="39">
        <v>1981850</v>
      </c>
      <c r="P120" s="40">
        <v>0.11236774899671653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722.3</v>
      </c>
      <c r="F121" s="37">
        <v>721.81666666666661</v>
      </c>
      <c r="G121" s="38">
        <v>718.08333333333326</v>
      </c>
      <c r="H121" s="38">
        <v>713.86666666666667</v>
      </c>
      <c r="I121" s="38">
        <v>710.13333333333333</v>
      </c>
      <c r="J121" s="38">
        <v>726.03333333333319</v>
      </c>
      <c r="K121" s="38">
        <v>729.76666666666654</v>
      </c>
      <c r="L121" s="38">
        <v>733.98333333333312</v>
      </c>
      <c r="M121" s="28">
        <v>725.55</v>
      </c>
      <c r="N121" s="28">
        <v>717.6</v>
      </c>
      <c r="O121" s="39">
        <v>16769375</v>
      </c>
      <c r="P121" s="40">
        <v>-8.8948647670269426E-3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340.4</v>
      </c>
      <c r="F122" s="37">
        <v>340.34999999999997</v>
      </c>
      <c r="G122" s="38">
        <v>338.34999999999991</v>
      </c>
      <c r="H122" s="38">
        <v>336.29999999999995</v>
      </c>
      <c r="I122" s="38">
        <v>334.2999999999999</v>
      </c>
      <c r="J122" s="38">
        <v>342.39999999999992</v>
      </c>
      <c r="K122" s="38">
        <v>344.40000000000003</v>
      </c>
      <c r="L122" s="38">
        <v>346.44999999999993</v>
      </c>
      <c r="M122" s="28">
        <v>342.35</v>
      </c>
      <c r="N122" s="28">
        <v>338.3</v>
      </c>
      <c r="O122" s="39">
        <v>73867200</v>
      </c>
      <c r="P122" s="40">
        <v>-4.5710343043187654E-3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526.45000000000005</v>
      </c>
      <c r="F123" s="37">
        <v>526.55000000000007</v>
      </c>
      <c r="G123" s="38">
        <v>520.50000000000011</v>
      </c>
      <c r="H123" s="38">
        <v>514.55000000000007</v>
      </c>
      <c r="I123" s="38">
        <v>508.50000000000011</v>
      </c>
      <c r="J123" s="38">
        <v>532.50000000000011</v>
      </c>
      <c r="K123" s="38">
        <v>538.55000000000007</v>
      </c>
      <c r="L123" s="38">
        <v>544.50000000000011</v>
      </c>
      <c r="M123" s="28">
        <v>532.6</v>
      </c>
      <c r="N123" s="28">
        <v>520.6</v>
      </c>
      <c r="O123" s="39">
        <v>24847500</v>
      </c>
      <c r="P123" s="40">
        <v>-2.9593218638711942E-3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2955.25</v>
      </c>
      <c r="F124" s="37">
        <v>2959.7666666666664</v>
      </c>
      <c r="G124" s="38">
        <v>2918.1333333333328</v>
      </c>
      <c r="H124" s="38">
        <v>2881.0166666666664</v>
      </c>
      <c r="I124" s="38">
        <v>2839.3833333333328</v>
      </c>
      <c r="J124" s="38">
        <v>2996.8833333333328</v>
      </c>
      <c r="K124" s="38">
        <v>3038.516666666666</v>
      </c>
      <c r="L124" s="38">
        <v>3075.6333333333328</v>
      </c>
      <c r="M124" s="28">
        <v>3001.4</v>
      </c>
      <c r="N124" s="28">
        <v>2922.65</v>
      </c>
      <c r="O124" s="39">
        <v>590750</v>
      </c>
      <c r="P124" s="40">
        <v>-3.3537832310838449E-2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721.45</v>
      </c>
      <c r="F125" s="37">
        <v>717.63333333333333</v>
      </c>
      <c r="G125" s="38">
        <v>712.31666666666661</v>
      </c>
      <c r="H125" s="38">
        <v>703.18333333333328</v>
      </c>
      <c r="I125" s="38">
        <v>697.86666666666656</v>
      </c>
      <c r="J125" s="38">
        <v>726.76666666666665</v>
      </c>
      <c r="K125" s="38">
        <v>732.08333333333348</v>
      </c>
      <c r="L125" s="38">
        <v>741.2166666666667</v>
      </c>
      <c r="M125" s="28">
        <v>722.95</v>
      </c>
      <c r="N125" s="28">
        <v>708.5</v>
      </c>
      <c r="O125" s="39">
        <v>24586200</v>
      </c>
      <c r="P125" s="40">
        <v>1.0710916255064099E-2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541.79999999999995</v>
      </c>
      <c r="F126" s="37">
        <v>544.31666666666672</v>
      </c>
      <c r="G126" s="38">
        <v>536.93333333333339</v>
      </c>
      <c r="H126" s="38">
        <v>532.06666666666672</v>
      </c>
      <c r="I126" s="38">
        <v>524.68333333333339</v>
      </c>
      <c r="J126" s="38">
        <v>549.18333333333339</v>
      </c>
      <c r="K126" s="38">
        <v>556.56666666666683</v>
      </c>
      <c r="L126" s="38">
        <v>561.43333333333339</v>
      </c>
      <c r="M126" s="28">
        <v>551.70000000000005</v>
      </c>
      <c r="N126" s="28">
        <v>539.45000000000005</v>
      </c>
      <c r="O126" s="39">
        <v>13230000</v>
      </c>
      <c r="P126" s="40">
        <v>-0.13853166205437084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1948.95</v>
      </c>
      <c r="F127" s="37">
        <v>1950.1666666666667</v>
      </c>
      <c r="G127" s="38">
        <v>1942.1333333333334</v>
      </c>
      <c r="H127" s="38">
        <v>1935.3166666666666</v>
      </c>
      <c r="I127" s="38">
        <v>1927.2833333333333</v>
      </c>
      <c r="J127" s="38">
        <v>1956.9833333333336</v>
      </c>
      <c r="K127" s="38">
        <v>1965.0166666666669</v>
      </c>
      <c r="L127" s="38">
        <v>1971.8333333333337</v>
      </c>
      <c r="M127" s="28">
        <v>1958.2</v>
      </c>
      <c r="N127" s="28">
        <v>1943.35</v>
      </c>
      <c r="O127" s="39">
        <v>21954000</v>
      </c>
      <c r="P127" s="40">
        <v>-2.5340957522375338E-2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82.25</v>
      </c>
      <c r="F128" s="37">
        <v>82.066666666666677</v>
      </c>
      <c r="G128" s="38">
        <v>81.333333333333357</v>
      </c>
      <c r="H128" s="38">
        <v>80.416666666666686</v>
      </c>
      <c r="I128" s="38">
        <v>79.683333333333366</v>
      </c>
      <c r="J128" s="38">
        <v>82.983333333333348</v>
      </c>
      <c r="K128" s="38">
        <v>83.716666666666669</v>
      </c>
      <c r="L128" s="38">
        <v>84.63333333333334</v>
      </c>
      <c r="M128" s="28">
        <v>82.8</v>
      </c>
      <c r="N128" s="28">
        <v>81.150000000000006</v>
      </c>
      <c r="O128" s="39">
        <v>51366544</v>
      </c>
      <c r="P128" s="40">
        <v>8.9395267309377736E-3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2445</v>
      </c>
      <c r="F129" s="37">
        <v>2443.2166666666667</v>
      </c>
      <c r="G129" s="38">
        <v>2422.7833333333333</v>
      </c>
      <c r="H129" s="38">
        <v>2400.5666666666666</v>
      </c>
      <c r="I129" s="38">
        <v>2380.1333333333332</v>
      </c>
      <c r="J129" s="38">
        <v>2465.4333333333334</v>
      </c>
      <c r="K129" s="38">
        <v>2485.8666666666668</v>
      </c>
      <c r="L129" s="38">
        <v>2508.0833333333335</v>
      </c>
      <c r="M129" s="28">
        <v>2463.65</v>
      </c>
      <c r="N129" s="28">
        <v>2421</v>
      </c>
      <c r="O129" s="39">
        <v>931000</v>
      </c>
      <c r="P129" s="40">
        <v>-0.12705110173464604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455.85</v>
      </c>
      <c r="F130" s="37">
        <v>456.36666666666662</v>
      </c>
      <c r="G130" s="38">
        <v>452.23333333333323</v>
      </c>
      <c r="H130" s="38">
        <v>448.61666666666662</v>
      </c>
      <c r="I130" s="38">
        <v>444.48333333333323</v>
      </c>
      <c r="J130" s="38">
        <v>459.98333333333323</v>
      </c>
      <c r="K130" s="38">
        <v>464.11666666666656</v>
      </c>
      <c r="L130" s="38">
        <v>467.73333333333323</v>
      </c>
      <c r="M130" s="28">
        <v>460.5</v>
      </c>
      <c r="N130" s="28">
        <v>452.75</v>
      </c>
      <c r="O130" s="39">
        <v>7628300</v>
      </c>
      <c r="P130" s="40">
        <v>-9.9545749513303052E-3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370.8</v>
      </c>
      <c r="F131" s="37">
        <v>371.59999999999997</v>
      </c>
      <c r="G131" s="38">
        <v>368.89999999999992</v>
      </c>
      <c r="H131" s="38">
        <v>366.99999999999994</v>
      </c>
      <c r="I131" s="38">
        <v>364.2999999999999</v>
      </c>
      <c r="J131" s="38">
        <v>373.49999999999994</v>
      </c>
      <c r="K131" s="38">
        <v>376.2</v>
      </c>
      <c r="L131" s="38">
        <v>378.09999999999997</v>
      </c>
      <c r="M131" s="28">
        <v>374.3</v>
      </c>
      <c r="N131" s="28">
        <v>369.7</v>
      </c>
      <c r="O131" s="39">
        <v>13900000</v>
      </c>
      <c r="P131" s="40">
        <v>-5.1841746248294678E-2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2027.25</v>
      </c>
      <c r="F132" s="37">
        <v>2031.8833333333332</v>
      </c>
      <c r="G132" s="38">
        <v>2016.4166666666665</v>
      </c>
      <c r="H132" s="38">
        <v>2005.5833333333333</v>
      </c>
      <c r="I132" s="38">
        <v>1990.1166666666666</v>
      </c>
      <c r="J132" s="38">
        <v>2042.7166666666665</v>
      </c>
      <c r="K132" s="38">
        <v>2058.1833333333334</v>
      </c>
      <c r="L132" s="38">
        <v>2069.0166666666664</v>
      </c>
      <c r="M132" s="28">
        <v>2047.35</v>
      </c>
      <c r="N132" s="28">
        <v>2021.05</v>
      </c>
      <c r="O132" s="39">
        <v>8667000</v>
      </c>
      <c r="P132" s="40">
        <v>-1.1902318900061564E-2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4741.45</v>
      </c>
      <c r="F133" s="37">
        <v>4753.7</v>
      </c>
      <c r="G133" s="38">
        <v>4682.75</v>
      </c>
      <c r="H133" s="38">
        <v>4624.05</v>
      </c>
      <c r="I133" s="38">
        <v>4553.1000000000004</v>
      </c>
      <c r="J133" s="38">
        <v>4812.3999999999996</v>
      </c>
      <c r="K133" s="38">
        <v>4883.3499999999985</v>
      </c>
      <c r="L133" s="38">
        <v>4942.0499999999993</v>
      </c>
      <c r="M133" s="28">
        <v>4824.6499999999996</v>
      </c>
      <c r="N133" s="28">
        <v>4695</v>
      </c>
      <c r="O133" s="39">
        <v>1661250</v>
      </c>
      <c r="P133" s="40">
        <v>-2.8253049047995086E-2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3827.7</v>
      </c>
      <c r="F134" s="37">
        <v>3829.5499999999997</v>
      </c>
      <c r="G134" s="38">
        <v>3790.0499999999993</v>
      </c>
      <c r="H134" s="38">
        <v>3752.3999999999996</v>
      </c>
      <c r="I134" s="38">
        <v>3712.8999999999992</v>
      </c>
      <c r="J134" s="38">
        <v>3867.1999999999994</v>
      </c>
      <c r="K134" s="38">
        <v>3906.7000000000003</v>
      </c>
      <c r="L134" s="38">
        <v>3944.3499999999995</v>
      </c>
      <c r="M134" s="28">
        <v>3869.05</v>
      </c>
      <c r="N134" s="28">
        <v>3791.9</v>
      </c>
      <c r="O134" s="39">
        <v>1169800</v>
      </c>
      <c r="P134" s="40">
        <v>9.14423740510697E-3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719.95</v>
      </c>
      <c r="F135" s="37">
        <v>722.98333333333323</v>
      </c>
      <c r="G135" s="38">
        <v>715.81666666666649</v>
      </c>
      <c r="H135" s="38">
        <v>711.68333333333328</v>
      </c>
      <c r="I135" s="38">
        <v>704.51666666666654</v>
      </c>
      <c r="J135" s="38">
        <v>727.11666666666645</v>
      </c>
      <c r="K135" s="38">
        <v>734.28333333333319</v>
      </c>
      <c r="L135" s="38">
        <v>738.4166666666664</v>
      </c>
      <c r="M135" s="28">
        <v>730.15</v>
      </c>
      <c r="N135" s="28">
        <v>718.85</v>
      </c>
      <c r="O135" s="39">
        <v>6961500</v>
      </c>
      <c r="P135" s="40">
        <v>-5.1754081278221606E-2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1236.75</v>
      </c>
      <c r="F136" s="37">
        <v>1235.3</v>
      </c>
      <c r="G136" s="38">
        <v>1228.4499999999998</v>
      </c>
      <c r="H136" s="38">
        <v>1220.1499999999999</v>
      </c>
      <c r="I136" s="38">
        <v>1213.2999999999997</v>
      </c>
      <c r="J136" s="38">
        <v>1243.5999999999999</v>
      </c>
      <c r="K136" s="38">
        <v>1250.4499999999998</v>
      </c>
      <c r="L136" s="38">
        <v>1258.75</v>
      </c>
      <c r="M136" s="28">
        <v>1242.1500000000001</v>
      </c>
      <c r="N136" s="28">
        <v>1227</v>
      </c>
      <c r="O136" s="39">
        <v>11893000</v>
      </c>
      <c r="P136" s="40">
        <v>-1.4672620773647277E-2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207.45</v>
      </c>
      <c r="F137" s="37">
        <v>207.53333333333333</v>
      </c>
      <c r="G137" s="38">
        <v>205.76666666666665</v>
      </c>
      <c r="H137" s="38">
        <v>204.08333333333331</v>
      </c>
      <c r="I137" s="38">
        <v>202.31666666666663</v>
      </c>
      <c r="J137" s="38">
        <v>209.21666666666667</v>
      </c>
      <c r="K137" s="38">
        <v>210.98333333333338</v>
      </c>
      <c r="L137" s="38">
        <v>212.66666666666669</v>
      </c>
      <c r="M137" s="28">
        <v>209.3</v>
      </c>
      <c r="N137" s="28">
        <v>205.85</v>
      </c>
      <c r="O137" s="39">
        <v>20768000</v>
      </c>
      <c r="P137" s="40">
        <v>5.422153369481022E-3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111.8</v>
      </c>
      <c r="F138" s="37">
        <v>112.51666666666667</v>
      </c>
      <c r="G138" s="38">
        <v>110.83333333333333</v>
      </c>
      <c r="H138" s="38">
        <v>109.86666666666666</v>
      </c>
      <c r="I138" s="38">
        <v>108.18333333333332</v>
      </c>
      <c r="J138" s="38">
        <v>113.48333333333333</v>
      </c>
      <c r="K138" s="38">
        <v>115.16666666666667</v>
      </c>
      <c r="L138" s="38">
        <v>116.13333333333334</v>
      </c>
      <c r="M138" s="28">
        <v>114.2</v>
      </c>
      <c r="N138" s="28">
        <v>111.55</v>
      </c>
      <c r="O138" s="39">
        <v>38316000</v>
      </c>
      <c r="P138" s="40">
        <v>2.7348777348777348E-2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492.1</v>
      </c>
      <c r="F139" s="37">
        <v>490.25</v>
      </c>
      <c r="G139" s="38">
        <v>487.6</v>
      </c>
      <c r="H139" s="38">
        <v>483.1</v>
      </c>
      <c r="I139" s="38">
        <v>480.45000000000005</v>
      </c>
      <c r="J139" s="38">
        <v>494.75</v>
      </c>
      <c r="K139" s="38">
        <v>497.4</v>
      </c>
      <c r="L139" s="38">
        <v>501.9</v>
      </c>
      <c r="M139" s="28">
        <v>492.9</v>
      </c>
      <c r="N139" s="28">
        <v>485.75</v>
      </c>
      <c r="O139" s="39">
        <v>9796800</v>
      </c>
      <c r="P139" s="40">
        <v>-2.0398368130549557E-2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8947.85</v>
      </c>
      <c r="F140" s="37">
        <v>8951.2833333333328</v>
      </c>
      <c r="G140" s="38">
        <v>8902.5666666666657</v>
      </c>
      <c r="H140" s="38">
        <v>8857.2833333333328</v>
      </c>
      <c r="I140" s="38">
        <v>8808.5666666666657</v>
      </c>
      <c r="J140" s="38">
        <v>8996.5666666666657</v>
      </c>
      <c r="K140" s="38">
        <v>9045.2833333333328</v>
      </c>
      <c r="L140" s="38">
        <v>9090.5666666666657</v>
      </c>
      <c r="M140" s="28">
        <v>9000</v>
      </c>
      <c r="N140" s="28">
        <v>8906</v>
      </c>
      <c r="O140" s="39">
        <v>3229100</v>
      </c>
      <c r="P140" s="40">
        <v>4.8170870256759826E-2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878.85</v>
      </c>
      <c r="F141" s="37">
        <v>882</v>
      </c>
      <c r="G141" s="38">
        <v>872.85</v>
      </c>
      <c r="H141" s="38">
        <v>866.85</v>
      </c>
      <c r="I141" s="38">
        <v>857.7</v>
      </c>
      <c r="J141" s="38">
        <v>888</v>
      </c>
      <c r="K141" s="38">
        <v>897.15000000000009</v>
      </c>
      <c r="L141" s="38">
        <v>903.15</v>
      </c>
      <c r="M141" s="28">
        <v>891.15</v>
      </c>
      <c r="N141" s="28">
        <v>876</v>
      </c>
      <c r="O141" s="39">
        <v>18115000</v>
      </c>
      <c r="P141" s="40">
        <v>-3.5411008354247603E-3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1544.95</v>
      </c>
      <c r="F142" s="37">
        <v>1534.7666666666664</v>
      </c>
      <c r="G142" s="38">
        <v>1515.5333333333328</v>
      </c>
      <c r="H142" s="38">
        <v>1486.1166666666663</v>
      </c>
      <c r="I142" s="38">
        <v>1466.8833333333328</v>
      </c>
      <c r="J142" s="38">
        <v>1564.1833333333329</v>
      </c>
      <c r="K142" s="38">
        <v>1583.4166666666665</v>
      </c>
      <c r="L142" s="38">
        <v>1612.833333333333</v>
      </c>
      <c r="M142" s="28">
        <v>1554</v>
      </c>
      <c r="N142" s="28">
        <v>1505.35</v>
      </c>
      <c r="O142" s="39">
        <v>1964000</v>
      </c>
      <c r="P142" s="40">
        <v>-5.2674230145867097E-3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1442.35</v>
      </c>
      <c r="F143" s="37">
        <v>1450.75</v>
      </c>
      <c r="G143" s="38">
        <v>1422.65</v>
      </c>
      <c r="H143" s="38">
        <v>1402.95</v>
      </c>
      <c r="I143" s="38">
        <v>1374.8500000000001</v>
      </c>
      <c r="J143" s="38">
        <v>1470.45</v>
      </c>
      <c r="K143" s="38">
        <v>1498.55</v>
      </c>
      <c r="L143" s="38">
        <v>1518.25</v>
      </c>
      <c r="M143" s="28">
        <v>1478.85</v>
      </c>
      <c r="N143" s="28">
        <v>1431.05</v>
      </c>
      <c r="O143" s="39">
        <v>1051400</v>
      </c>
      <c r="P143" s="40">
        <v>-3.6208635071958935E-2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644.1</v>
      </c>
      <c r="F144" s="37">
        <v>641.83333333333337</v>
      </c>
      <c r="G144" s="38">
        <v>633.91666666666674</v>
      </c>
      <c r="H144" s="38">
        <v>623.73333333333335</v>
      </c>
      <c r="I144" s="38">
        <v>615.81666666666672</v>
      </c>
      <c r="J144" s="38">
        <v>652.01666666666677</v>
      </c>
      <c r="K144" s="38">
        <v>659.93333333333351</v>
      </c>
      <c r="L144" s="38">
        <v>670.11666666666679</v>
      </c>
      <c r="M144" s="28">
        <v>649.75</v>
      </c>
      <c r="N144" s="28">
        <v>631.65</v>
      </c>
      <c r="O144" s="39">
        <v>6129500</v>
      </c>
      <c r="P144" s="40">
        <v>0.11019543206969626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878.3</v>
      </c>
      <c r="F145" s="37">
        <v>873.33333333333337</v>
      </c>
      <c r="G145" s="38">
        <v>866.7166666666667</v>
      </c>
      <c r="H145" s="38">
        <v>855.13333333333333</v>
      </c>
      <c r="I145" s="38">
        <v>848.51666666666665</v>
      </c>
      <c r="J145" s="38">
        <v>884.91666666666674</v>
      </c>
      <c r="K145" s="38">
        <v>891.5333333333333</v>
      </c>
      <c r="L145" s="38">
        <v>903.11666666666679</v>
      </c>
      <c r="M145" s="28">
        <v>879.95</v>
      </c>
      <c r="N145" s="28">
        <v>861.75</v>
      </c>
      <c r="O145" s="39">
        <v>2598400</v>
      </c>
      <c r="P145" s="40">
        <v>-0.10226644555002765</v>
      </c>
    </row>
    <row r="146" spans="1:16" ht="12.75" customHeight="1">
      <c r="A146" s="28">
        <v>136</v>
      </c>
      <c r="B146" s="29" t="s">
        <v>49</v>
      </c>
      <c r="C146" s="30" t="s">
        <v>809</v>
      </c>
      <c r="D146" s="31">
        <v>44889</v>
      </c>
      <c r="E146" s="37">
        <v>71.55</v>
      </c>
      <c r="F146" s="37">
        <v>71.683333333333337</v>
      </c>
      <c r="G146" s="38">
        <v>71.166666666666671</v>
      </c>
      <c r="H146" s="38">
        <v>70.783333333333331</v>
      </c>
      <c r="I146" s="38">
        <v>70.266666666666666</v>
      </c>
      <c r="J146" s="38">
        <v>72.066666666666677</v>
      </c>
      <c r="K146" s="38">
        <v>72.583333333333329</v>
      </c>
      <c r="L146" s="38">
        <v>72.966666666666683</v>
      </c>
      <c r="M146" s="28">
        <v>72.2</v>
      </c>
      <c r="N146" s="28">
        <v>71.3</v>
      </c>
      <c r="O146" s="39">
        <v>89984250</v>
      </c>
      <c r="P146" s="40">
        <v>-1.0490820532034471E-3</v>
      </c>
    </row>
    <row r="147" spans="1:16" ht="12.75" customHeight="1">
      <c r="A147" s="28">
        <v>137</v>
      </c>
      <c r="B147" s="29" t="s">
        <v>86</v>
      </c>
      <c r="C147" s="30" t="s">
        <v>159</v>
      </c>
      <c r="D147" s="31">
        <v>44889</v>
      </c>
      <c r="E147" s="37">
        <v>1903</v>
      </c>
      <c r="F147" s="37">
        <v>1917.6833333333334</v>
      </c>
      <c r="G147" s="38">
        <v>1885.3666666666668</v>
      </c>
      <c r="H147" s="38">
        <v>1867.7333333333333</v>
      </c>
      <c r="I147" s="38">
        <v>1835.4166666666667</v>
      </c>
      <c r="J147" s="38">
        <v>1935.3166666666668</v>
      </c>
      <c r="K147" s="38">
        <v>1967.6333333333334</v>
      </c>
      <c r="L147" s="38">
        <v>1985.2666666666669</v>
      </c>
      <c r="M147" s="28">
        <v>1950</v>
      </c>
      <c r="N147" s="28">
        <v>1900.05</v>
      </c>
      <c r="O147" s="39">
        <v>2350350</v>
      </c>
      <c r="P147" s="40">
        <v>3.0290410958904109E-2</v>
      </c>
    </row>
    <row r="148" spans="1:16" ht="12.75" customHeight="1">
      <c r="A148" s="28">
        <v>138</v>
      </c>
      <c r="B148" s="29" t="s">
        <v>49</v>
      </c>
      <c r="C148" s="30" t="s">
        <v>160</v>
      </c>
      <c r="D148" s="31">
        <v>44889</v>
      </c>
      <c r="E148" s="37">
        <v>89114.1</v>
      </c>
      <c r="F148" s="37">
        <v>89198.583333333328</v>
      </c>
      <c r="G148" s="38">
        <v>88627.166666666657</v>
      </c>
      <c r="H148" s="38">
        <v>88140.233333333323</v>
      </c>
      <c r="I148" s="38">
        <v>87568.816666666651</v>
      </c>
      <c r="J148" s="38">
        <v>89685.516666666663</v>
      </c>
      <c r="K148" s="38">
        <v>90256.93333333332</v>
      </c>
      <c r="L148" s="38">
        <v>90743.866666666669</v>
      </c>
      <c r="M148" s="28">
        <v>89770</v>
      </c>
      <c r="N148" s="28">
        <v>88711.65</v>
      </c>
      <c r="O148" s="39">
        <v>63100</v>
      </c>
      <c r="P148" s="40">
        <v>-7.0418385385975252E-2</v>
      </c>
    </row>
    <row r="149" spans="1:16" ht="12.75" customHeight="1">
      <c r="A149" s="28">
        <v>139</v>
      </c>
      <c r="B149" s="29" t="s">
        <v>63</v>
      </c>
      <c r="C149" s="30" t="s">
        <v>161</v>
      </c>
      <c r="D149" s="31">
        <v>44889</v>
      </c>
      <c r="E149" s="37">
        <v>1056.7</v>
      </c>
      <c r="F149" s="37">
        <v>1059.5833333333333</v>
      </c>
      <c r="G149" s="38">
        <v>1049.6166666666666</v>
      </c>
      <c r="H149" s="38">
        <v>1042.5333333333333</v>
      </c>
      <c r="I149" s="38">
        <v>1032.5666666666666</v>
      </c>
      <c r="J149" s="38">
        <v>1066.6666666666665</v>
      </c>
      <c r="K149" s="38">
        <v>1076.6333333333332</v>
      </c>
      <c r="L149" s="38">
        <v>1083.7166666666665</v>
      </c>
      <c r="M149" s="28">
        <v>1069.55</v>
      </c>
      <c r="N149" s="28">
        <v>1052.5</v>
      </c>
      <c r="O149" s="39">
        <v>8788150</v>
      </c>
      <c r="P149" s="40">
        <v>5.2964857837792499E-2</v>
      </c>
    </row>
    <row r="150" spans="1:16" ht="12.75" customHeight="1">
      <c r="A150" s="28">
        <v>140</v>
      </c>
      <c r="B150" s="29" t="s">
        <v>119</v>
      </c>
      <c r="C150" s="30" t="s">
        <v>163</v>
      </c>
      <c r="D150" s="31">
        <v>44889</v>
      </c>
      <c r="E150" s="37">
        <v>74.599999999999994</v>
      </c>
      <c r="F150" s="37">
        <v>74.583333333333329</v>
      </c>
      <c r="G150" s="38">
        <v>74.016666666666652</v>
      </c>
      <c r="H150" s="38">
        <v>73.433333333333323</v>
      </c>
      <c r="I150" s="38">
        <v>72.866666666666646</v>
      </c>
      <c r="J150" s="38">
        <v>75.166666666666657</v>
      </c>
      <c r="K150" s="38">
        <v>75.733333333333348</v>
      </c>
      <c r="L150" s="38">
        <v>76.316666666666663</v>
      </c>
      <c r="M150" s="28">
        <v>75.150000000000006</v>
      </c>
      <c r="N150" s="28">
        <v>74</v>
      </c>
      <c r="O150" s="39">
        <v>70382000</v>
      </c>
      <c r="P150" s="40">
        <v>-1.7000876405828272E-2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44889</v>
      </c>
      <c r="E151" s="37">
        <v>3851.25</v>
      </c>
      <c r="F151" s="37">
        <v>3878.9166666666665</v>
      </c>
      <c r="G151" s="38">
        <v>3815.0333333333328</v>
      </c>
      <c r="H151" s="38">
        <v>3778.8166666666662</v>
      </c>
      <c r="I151" s="38">
        <v>3714.9333333333325</v>
      </c>
      <c r="J151" s="38">
        <v>3915.1333333333332</v>
      </c>
      <c r="K151" s="38">
        <v>3979.0166666666673</v>
      </c>
      <c r="L151" s="38">
        <v>4015.2333333333336</v>
      </c>
      <c r="M151" s="28">
        <v>3942.8</v>
      </c>
      <c r="N151" s="28">
        <v>3842.7</v>
      </c>
      <c r="O151" s="39">
        <v>1912000</v>
      </c>
      <c r="P151" s="40">
        <v>3.5682849211185592E-2</v>
      </c>
    </row>
    <row r="152" spans="1:16" ht="12.75" customHeight="1">
      <c r="A152" s="28">
        <v>142</v>
      </c>
      <c r="B152" s="29" t="s">
        <v>38</v>
      </c>
      <c r="C152" s="30" t="s">
        <v>165</v>
      </c>
      <c r="D152" s="31">
        <v>44889</v>
      </c>
      <c r="E152" s="37">
        <v>4339.05</v>
      </c>
      <c r="F152" s="37">
        <v>4316.8</v>
      </c>
      <c r="G152" s="38">
        <v>4264.55</v>
      </c>
      <c r="H152" s="38">
        <v>4190.05</v>
      </c>
      <c r="I152" s="38">
        <v>4137.8</v>
      </c>
      <c r="J152" s="38">
        <v>4391.3</v>
      </c>
      <c r="K152" s="38">
        <v>4443.55</v>
      </c>
      <c r="L152" s="38">
        <v>4518.05</v>
      </c>
      <c r="M152" s="28">
        <v>4369.05</v>
      </c>
      <c r="N152" s="28">
        <v>4242.3</v>
      </c>
      <c r="O152" s="39">
        <v>388050</v>
      </c>
      <c r="P152" s="40">
        <v>-7.7553931182028885E-2</v>
      </c>
    </row>
    <row r="153" spans="1:16" ht="12.75" customHeight="1">
      <c r="A153" s="28">
        <v>143</v>
      </c>
      <c r="B153" s="29" t="s">
        <v>56</v>
      </c>
      <c r="C153" s="30" t="s">
        <v>166</v>
      </c>
      <c r="D153" s="31">
        <v>44889</v>
      </c>
      <c r="E153" s="37">
        <v>19616.05</v>
      </c>
      <c r="F153" s="37">
        <v>19693.733333333334</v>
      </c>
      <c r="G153" s="38">
        <v>19493.416666666668</v>
      </c>
      <c r="H153" s="38">
        <v>19370.783333333333</v>
      </c>
      <c r="I153" s="38">
        <v>19170.466666666667</v>
      </c>
      <c r="J153" s="38">
        <v>19816.366666666669</v>
      </c>
      <c r="K153" s="38">
        <v>20016.683333333334</v>
      </c>
      <c r="L153" s="38">
        <v>20139.316666666669</v>
      </c>
      <c r="M153" s="28">
        <v>19894.05</v>
      </c>
      <c r="N153" s="28">
        <v>19571.099999999999</v>
      </c>
      <c r="O153" s="39">
        <v>254760</v>
      </c>
      <c r="P153" s="40">
        <v>4.7360631475086332E-2</v>
      </c>
    </row>
    <row r="154" spans="1:16" ht="12.75" customHeight="1">
      <c r="A154" s="28">
        <v>144</v>
      </c>
      <c r="B154" s="29" t="s">
        <v>119</v>
      </c>
      <c r="C154" s="30" t="s">
        <v>167</v>
      </c>
      <c r="D154" s="31">
        <v>44889</v>
      </c>
      <c r="E154" s="37">
        <v>118.4</v>
      </c>
      <c r="F154" s="37">
        <v>117.86666666666667</v>
      </c>
      <c r="G154" s="38">
        <v>116.88333333333335</v>
      </c>
      <c r="H154" s="38">
        <v>115.36666666666667</v>
      </c>
      <c r="I154" s="38">
        <v>114.38333333333335</v>
      </c>
      <c r="J154" s="38">
        <v>119.38333333333335</v>
      </c>
      <c r="K154" s="38">
        <v>120.36666666666667</v>
      </c>
      <c r="L154" s="38">
        <v>121.88333333333335</v>
      </c>
      <c r="M154" s="28">
        <v>118.85</v>
      </c>
      <c r="N154" s="28">
        <v>116.35</v>
      </c>
      <c r="O154" s="39">
        <v>38102050</v>
      </c>
      <c r="P154" s="40">
        <v>5.8644646560909772E-2</v>
      </c>
    </row>
    <row r="155" spans="1:16" ht="12.75" customHeight="1">
      <c r="A155" s="28">
        <v>145</v>
      </c>
      <c r="B155" s="29" t="s">
        <v>168</v>
      </c>
      <c r="C155" s="30" t="s">
        <v>169</v>
      </c>
      <c r="D155" s="31">
        <v>44889</v>
      </c>
      <c r="E155" s="37">
        <v>168.15</v>
      </c>
      <c r="F155" s="37">
        <v>167.76666666666665</v>
      </c>
      <c r="G155" s="38">
        <v>167.0333333333333</v>
      </c>
      <c r="H155" s="38">
        <v>165.91666666666666</v>
      </c>
      <c r="I155" s="38">
        <v>165.18333333333331</v>
      </c>
      <c r="J155" s="38">
        <v>168.8833333333333</v>
      </c>
      <c r="K155" s="38">
        <v>169.61666666666665</v>
      </c>
      <c r="L155" s="38">
        <v>170.73333333333329</v>
      </c>
      <c r="M155" s="28">
        <v>168.5</v>
      </c>
      <c r="N155" s="28">
        <v>166.65</v>
      </c>
      <c r="O155" s="39">
        <v>64706400</v>
      </c>
      <c r="P155" s="40">
        <v>-4.1782729805013928E-2</v>
      </c>
    </row>
    <row r="156" spans="1:16" ht="12.75" customHeight="1">
      <c r="A156" s="28">
        <v>146</v>
      </c>
      <c r="B156" s="29" t="s">
        <v>96</v>
      </c>
      <c r="C156" s="30" t="s">
        <v>268</v>
      </c>
      <c r="D156" s="31">
        <v>44889</v>
      </c>
      <c r="E156" s="37">
        <v>882.6</v>
      </c>
      <c r="F156" s="37">
        <v>885.75</v>
      </c>
      <c r="G156" s="38">
        <v>872.85</v>
      </c>
      <c r="H156" s="38">
        <v>863.1</v>
      </c>
      <c r="I156" s="38">
        <v>850.2</v>
      </c>
      <c r="J156" s="38">
        <v>895.5</v>
      </c>
      <c r="K156" s="38">
        <v>908.40000000000009</v>
      </c>
      <c r="L156" s="38">
        <v>918.15</v>
      </c>
      <c r="M156" s="28">
        <v>898.65</v>
      </c>
      <c r="N156" s="28">
        <v>876</v>
      </c>
      <c r="O156" s="39">
        <v>6255200</v>
      </c>
      <c r="P156" s="40">
        <v>1.4647439536732145E-2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44889</v>
      </c>
      <c r="E157" s="37">
        <v>3062.65</v>
      </c>
      <c r="F157" s="37">
        <v>3073.4166666666665</v>
      </c>
      <c r="G157" s="38">
        <v>3044.8833333333332</v>
      </c>
      <c r="H157" s="38">
        <v>3027.1166666666668</v>
      </c>
      <c r="I157" s="38">
        <v>2998.5833333333335</v>
      </c>
      <c r="J157" s="38">
        <v>3091.1833333333329</v>
      </c>
      <c r="K157" s="38">
        <v>3119.7166666666667</v>
      </c>
      <c r="L157" s="38">
        <v>3137.4833333333327</v>
      </c>
      <c r="M157" s="28">
        <v>3101.95</v>
      </c>
      <c r="N157" s="28">
        <v>3055.65</v>
      </c>
      <c r="O157" s="39">
        <v>494800</v>
      </c>
      <c r="P157" s="40">
        <v>-1.2111425111021397E-3</v>
      </c>
    </row>
    <row r="158" spans="1:16" ht="12.75" customHeight="1">
      <c r="A158" s="28">
        <v>148</v>
      </c>
      <c r="B158" s="29" t="s">
        <v>79</v>
      </c>
      <c r="C158" s="30" t="s">
        <v>170</v>
      </c>
      <c r="D158" s="31">
        <v>44889</v>
      </c>
      <c r="E158" s="37">
        <v>136.75</v>
      </c>
      <c r="F158" s="37">
        <v>136.19999999999999</v>
      </c>
      <c r="G158" s="38">
        <v>135.49999999999997</v>
      </c>
      <c r="H158" s="38">
        <v>134.24999999999997</v>
      </c>
      <c r="I158" s="38">
        <v>133.54999999999995</v>
      </c>
      <c r="J158" s="38">
        <v>137.44999999999999</v>
      </c>
      <c r="K158" s="38">
        <v>138.15000000000003</v>
      </c>
      <c r="L158" s="38">
        <v>139.4</v>
      </c>
      <c r="M158" s="28">
        <v>136.9</v>
      </c>
      <c r="N158" s="28">
        <v>134.94999999999999</v>
      </c>
      <c r="O158" s="39">
        <v>43531950</v>
      </c>
      <c r="P158" s="40">
        <v>-4.5742256730525781E-2</v>
      </c>
    </row>
    <row r="159" spans="1:16" ht="12.75" customHeight="1">
      <c r="A159" s="28">
        <v>149</v>
      </c>
      <c r="B159" s="29" t="s">
        <v>40</v>
      </c>
      <c r="C159" s="30" t="s">
        <v>171</v>
      </c>
      <c r="D159" s="31">
        <v>44889</v>
      </c>
      <c r="E159" s="37">
        <v>47123.8</v>
      </c>
      <c r="F159" s="37">
        <v>47248.94999999999</v>
      </c>
      <c r="G159" s="38">
        <v>46799.299999999981</v>
      </c>
      <c r="H159" s="38">
        <v>46474.799999999988</v>
      </c>
      <c r="I159" s="38">
        <v>46025.14999999998</v>
      </c>
      <c r="J159" s="38">
        <v>47573.449999999983</v>
      </c>
      <c r="K159" s="38">
        <v>48023.099999999991</v>
      </c>
      <c r="L159" s="38">
        <v>48347.599999999984</v>
      </c>
      <c r="M159" s="28">
        <v>47698.6</v>
      </c>
      <c r="N159" s="28">
        <v>46924.45</v>
      </c>
      <c r="O159" s="39">
        <v>111240</v>
      </c>
      <c r="P159" s="40">
        <v>-4.9596309111880045E-2</v>
      </c>
    </row>
    <row r="160" spans="1:16" ht="12.75" customHeight="1">
      <c r="A160" s="28">
        <v>150</v>
      </c>
      <c r="B160" s="29" t="s">
        <v>47</v>
      </c>
      <c r="C160" s="30" t="s">
        <v>172</v>
      </c>
      <c r="D160" s="31">
        <v>44889</v>
      </c>
      <c r="E160" s="37">
        <v>790.2</v>
      </c>
      <c r="F160" s="37">
        <v>792.23333333333323</v>
      </c>
      <c r="G160" s="38">
        <v>784.91666666666652</v>
      </c>
      <c r="H160" s="38">
        <v>779.63333333333333</v>
      </c>
      <c r="I160" s="38">
        <v>772.31666666666661</v>
      </c>
      <c r="J160" s="38">
        <v>797.51666666666642</v>
      </c>
      <c r="K160" s="38">
        <v>804.83333333333326</v>
      </c>
      <c r="L160" s="38">
        <v>810.11666666666633</v>
      </c>
      <c r="M160" s="28">
        <v>799.55</v>
      </c>
      <c r="N160" s="28">
        <v>786.95</v>
      </c>
      <c r="O160" s="39">
        <v>5861625</v>
      </c>
      <c r="P160" s="40">
        <v>-9.8020997863049342E-3</v>
      </c>
    </row>
    <row r="161" spans="1:16" ht="12.75" customHeight="1">
      <c r="A161" s="28">
        <v>151</v>
      </c>
      <c r="B161" s="29" t="s">
        <v>86</v>
      </c>
      <c r="C161" s="30" t="s">
        <v>441</v>
      </c>
      <c r="D161" s="31">
        <v>44889</v>
      </c>
      <c r="E161" s="37">
        <v>3741</v>
      </c>
      <c r="F161" s="37">
        <v>3741.1166666666668</v>
      </c>
      <c r="G161" s="38">
        <v>3708.2333333333336</v>
      </c>
      <c r="H161" s="38">
        <v>3675.4666666666667</v>
      </c>
      <c r="I161" s="38">
        <v>3642.5833333333335</v>
      </c>
      <c r="J161" s="38">
        <v>3773.8833333333337</v>
      </c>
      <c r="K161" s="38">
        <v>3806.7666666666669</v>
      </c>
      <c r="L161" s="38">
        <v>3839.5333333333338</v>
      </c>
      <c r="M161" s="28">
        <v>3774</v>
      </c>
      <c r="N161" s="28">
        <v>3708.35</v>
      </c>
      <c r="O161" s="39">
        <v>555475</v>
      </c>
      <c r="P161" s="40">
        <v>-0.1050829708393749</v>
      </c>
    </row>
    <row r="162" spans="1:16" ht="12.75" customHeight="1">
      <c r="A162" s="28">
        <v>152</v>
      </c>
      <c r="B162" s="29" t="s">
        <v>79</v>
      </c>
      <c r="C162" s="30" t="s">
        <v>173</v>
      </c>
      <c r="D162" s="31">
        <v>44889</v>
      </c>
      <c r="E162" s="37">
        <v>208.1</v>
      </c>
      <c r="F162" s="37">
        <v>207.45000000000002</v>
      </c>
      <c r="G162" s="38">
        <v>206.25000000000003</v>
      </c>
      <c r="H162" s="38">
        <v>204.4</v>
      </c>
      <c r="I162" s="38">
        <v>203.20000000000002</v>
      </c>
      <c r="J162" s="38">
        <v>209.30000000000004</v>
      </c>
      <c r="K162" s="38">
        <v>210.50000000000003</v>
      </c>
      <c r="L162" s="38">
        <v>212.35000000000005</v>
      </c>
      <c r="M162" s="28">
        <v>208.65</v>
      </c>
      <c r="N162" s="28">
        <v>205.6</v>
      </c>
      <c r="O162" s="39">
        <v>14088000</v>
      </c>
      <c r="P162" s="40">
        <v>-6.5580706579225724E-3</v>
      </c>
    </row>
    <row r="163" spans="1:16" ht="12.75" customHeight="1">
      <c r="A163" s="28">
        <v>153</v>
      </c>
      <c r="B163" s="29" t="s">
        <v>63</v>
      </c>
      <c r="C163" s="30" t="s">
        <v>174</v>
      </c>
      <c r="D163" s="31">
        <v>44889</v>
      </c>
      <c r="E163" s="37">
        <v>125.05</v>
      </c>
      <c r="F163" s="37">
        <v>125.40000000000002</v>
      </c>
      <c r="G163" s="38">
        <v>124.30000000000004</v>
      </c>
      <c r="H163" s="38">
        <v>123.55000000000003</v>
      </c>
      <c r="I163" s="38">
        <v>122.45000000000005</v>
      </c>
      <c r="J163" s="38">
        <v>126.15000000000003</v>
      </c>
      <c r="K163" s="38">
        <v>127.25000000000003</v>
      </c>
      <c r="L163" s="38">
        <v>128.00000000000003</v>
      </c>
      <c r="M163" s="28">
        <v>126.5</v>
      </c>
      <c r="N163" s="28">
        <v>124.65</v>
      </c>
      <c r="O163" s="39">
        <v>43524000</v>
      </c>
      <c r="P163" s="40">
        <v>1.9015822325446363E-2</v>
      </c>
    </row>
    <row r="164" spans="1:16" ht="12.75" customHeight="1">
      <c r="A164" s="28">
        <v>154</v>
      </c>
      <c r="B164" s="29" t="s">
        <v>56</v>
      </c>
      <c r="C164" s="30" t="s">
        <v>176</v>
      </c>
      <c r="D164" s="31">
        <v>44889</v>
      </c>
      <c r="E164" s="37">
        <v>2704.95</v>
      </c>
      <c r="F164" s="37">
        <v>2702.5166666666669</v>
      </c>
      <c r="G164" s="38">
        <v>2680.3833333333337</v>
      </c>
      <c r="H164" s="38">
        <v>2655.8166666666666</v>
      </c>
      <c r="I164" s="38">
        <v>2633.6833333333334</v>
      </c>
      <c r="J164" s="38">
        <v>2727.0833333333339</v>
      </c>
      <c r="K164" s="38">
        <v>2749.2166666666672</v>
      </c>
      <c r="L164" s="38">
        <v>2773.7833333333342</v>
      </c>
      <c r="M164" s="28">
        <v>2724.65</v>
      </c>
      <c r="N164" s="28">
        <v>2677.95</v>
      </c>
      <c r="O164" s="39">
        <v>2791750</v>
      </c>
      <c r="P164" s="40">
        <v>-8.6842750838171556E-2</v>
      </c>
    </row>
    <row r="165" spans="1:16" ht="12.75" customHeight="1">
      <c r="A165" s="28">
        <v>155</v>
      </c>
      <c r="B165" s="29" t="s">
        <v>38</v>
      </c>
      <c r="C165" s="30" t="s">
        <v>177</v>
      </c>
      <c r="D165" s="31">
        <v>44889</v>
      </c>
      <c r="E165" s="37">
        <v>3376.8</v>
      </c>
      <c r="F165" s="37">
        <v>3376.1833333333329</v>
      </c>
      <c r="G165" s="38">
        <v>3352.3666666666659</v>
      </c>
      <c r="H165" s="38">
        <v>3327.9333333333329</v>
      </c>
      <c r="I165" s="38">
        <v>3304.1166666666659</v>
      </c>
      <c r="J165" s="38">
        <v>3400.6166666666659</v>
      </c>
      <c r="K165" s="38">
        <v>3424.4333333333325</v>
      </c>
      <c r="L165" s="38">
        <v>3448.8666666666659</v>
      </c>
      <c r="M165" s="28">
        <v>3400</v>
      </c>
      <c r="N165" s="28">
        <v>3351.75</v>
      </c>
      <c r="O165" s="39">
        <v>1983250</v>
      </c>
      <c r="P165" s="40">
        <v>-8.9943785134291073E-3</v>
      </c>
    </row>
    <row r="166" spans="1:16" ht="12.75" customHeight="1">
      <c r="A166" s="28">
        <v>156</v>
      </c>
      <c r="B166" s="29" t="s">
        <v>58</v>
      </c>
      <c r="C166" s="30" t="s">
        <v>178</v>
      </c>
      <c r="D166" s="31">
        <v>44889</v>
      </c>
      <c r="E166" s="37">
        <v>50.45</v>
      </c>
      <c r="F166" s="37">
        <v>49.949999999999996</v>
      </c>
      <c r="G166" s="38">
        <v>48.849999999999994</v>
      </c>
      <c r="H166" s="38">
        <v>47.25</v>
      </c>
      <c r="I166" s="38">
        <v>46.15</v>
      </c>
      <c r="J166" s="38">
        <v>51.54999999999999</v>
      </c>
      <c r="K166" s="38">
        <v>52.65</v>
      </c>
      <c r="L166" s="38">
        <v>54.249999999999986</v>
      </c>
      <c r="M166" s="28">
        <v>51.05</v>
      </c>
      <c r="N166" s="28">
        <v>48.35</v>
      </c>
      <c r="O166" s="39">
        <v>262736000</v>
      </c>
      <c r="P166" s="40">
        <v>0.19356011048117458</v>
      </c>
    </row>
    <row r="167" spans="1:16" ht="12.75" customHeight="1">
      <c r="A167" s="28">
        <v>157</v>
      </c>
      <c r="B167" s="29" t="s">
        <v>44</v>
      </c>
      <c r="C167" s="30" t="s">
        <v>270</v>
      </c>
      <c r="D167" s="31">
        <v>44889</v>
      </c>
      <c r="E167" s="37">
        <v>2532.4499999999998</v>
      </c>
      <c r="F167" s="37">
        <v>2526.6333333333332</v>
      </c>
      <c r="G167" s="38">
        <v>2511.3166666666666</v>
      </c>
      <c r="H167" s="38">
        <v>2490.1833333333334</v>
      </c>
      <c r="I167" s="38">
        <v>2474.8666666666668</v>
      </c>
      <c r="J167" s="38">
        <v>2547.7666666666664</v>
      </c>
      <c r="K167" s="38">
        <v>2563.083333333333</v>
      </c>
      <c r="L167" s="38">
        <v>2584.2166666666662</v>
      </c>
      <c r="M167" s="28">
        <v>2541.9499999999998</v>
      </c>
      <c r="N167" s="28">
        <v>2505.5</v>
      </c>
      <c r="O167" s="39">
        <v>1343100</v>
      </c>
      <c r="P167" s="40">
        <v>-0.11904761904761904</v>
      </c>
    </row>
    <row r="168" spans="1:16" ht="12.75" customHeight="1">
      <c r="A168" s="28">
        <v>158</v>
      </c>
      <c r="B168" s="29" t="s">
        <v>168</v>
      </c>
      <c r="C168" s="30" t="s">
        <v>179</v>
      </c>
      <c r="D168" s="31">
        <v>44889</v>
      </c>
      <c r="E168" s="37">
        <v>215.4</v>
      </c>
      <c r="F168" s="37">
        <v>216.4</v>
      </c>
      <c r="G168" s="38">
        <v>213.9</v>
      </c>
      <c r="H168" s="38">
        <v>212.4</v>
      </c>
      <c r="I168" s="38">
        <v>209.9</v>
      </c>
      <c r="J168" s="38">
        <v>217.9</v>
      </c>
      <c r="K168" s="38">
        <v>220.4</v>
      </c>
      <c r="L168" s="38">
        <v>221.9</v>
      </c>
      <c r="M168" s="28">
        <v>218.9</v>
      </c>
      <c r="N168" s="28">
        <v>214.9</v>
      </c>
      <c r="O168" s="39">
        <v>36142200</v>
      </c>
      <c r="P168" s="40">
        <v>5.7596586868926283E-2</v>
      </c>
    </row>
    <row r="169" spans="1:16" ht="12.75" customHeight="1">
      <c r="A169" s="28">
        <v>159</v>
      </c>
      <c r="B169" s="29" t="s">
        <v>180</v>
      </c>
      <c r="C169" s="30" t="s">
        <v>181</v>
      </c>
      <c r="D169" s="31">
        <v>44889</v>
      </c>
      <c r="E169" s="37">
        <v>1790.1</v>
      </c>
      <c r="F169" s="37">
        <v>1777.5833333333333</v>
      </c>
      <c r="G169" s="38">
        <v>1758.4666666666665</v>
      </c>
      <c r="H169" s="38">
        <v>1726.8333333333333</v>
      </c>
      <c r="I169" s="38">
        <v>1707.7166666666665</v>
      </c>
      <c r="J169" s="38">
        <v>1809.2166666666665</v>
      </c>
      <c r="K169" s="38">
        <v>1828.3333333333333</v>
      </c>
      <c r="L169" s="38">
        <v>1859.9666666666665</v>
      </c>
      <c r="M169" s="28">
        <v>1796.7</v>
      </c>
      <c r="N169" s="28">
        <v>1745.95</v>
      </c>
      <c r="O169" s="39">
        <v>2908422</v>
      </c>
      <c r="P169" s="40">
        <v>-5.3008216273522396E-2</v>
      </c>
    </row>
    <row r="170" spans="1:16" ht="12.75" customHeight="1">
      <c r="A170" s="28">
        <v>160</v>
      </c>
      <c r="B170" s="29" t="s">
        <v>44</v>
      </c>
      <c r="C170" s="30" t="s">
        <v>453</v>
      </c>
      <c r="D170" s="31">
        <v>44889</v>
      </c>
      <c r="E170" s="37">
        <v>175.9</v>
      </c>
      <c r="F170" s="37">
        <v>176.08333333333334</v>
      </c>
      <c r="G170" s="38">
        <v>173.31666666666669</v>
      </c>
      <c r="H170" s="38">
        <v>170.73333333333335</v>
      </c>
      <c r="I170" s="38">
        <v>167.9666666666667</v>
      </c>
      <c r="J170" s="38">
        <v>178.66666666666669</v>
      </c>
      <c r="K170" s="38">
        <v>181.43333333333334</v>
      </c>
      <c r="L170" s="38">
        <v>184.01666666666668</v>
      </c>
      <c r="M170" s="28">
        <v>178.85</v>
      </c>
      <c r="N170" s="28">
        <v>173.5</v>
      </c>
      <c r="O170" s="39">
        <v>10430000</v>
      </c>
      <c r="P170" s="40">
        <v>-4.3952518447224899E-2</v>
      </c>
    </row>
    <row r="171" spans="1:16" ht="12.75" customHeight="1">
      <c r="A171" s="28">
        <v>161</v>
      </c>
      <c r="B171" s="29" t="s">
        <v>42</v>
      </c>
      <c r="C171" s="30" t="s">
        <v>182</v>
      </c>
      <c r="D171" s="31">
        <v>44889</v>
      </c>
      <c r="E171" s="37">
        <v>673</v>
      </c>
      <c r="F171" s="37">
        <v>669.2166666666667</v>
      </c>
      <c r="G171" s="38">
        <v>662.73333333333335</v>
      </c>
      <c r="H171" s="38">
        <v>652.4666666666667</v>
      </c>
      <c r="I171" s="38">
        <v>645.98333333333335</v>
      </c>
      <c r="J171" s="38">
        <v>679.48333333333335</v>
      </c>
      <c r="K171" s="38">
        <v>685.9666666666667</v>
      </c>
      <c r="L171" s="38">
        <v>696.23333333333335</v>
      </c>
      <c r="M171" s="28">
        <v>675.7</v>
      </c>
      <c r="N171" s="28">
        <v>658.95</v>
      </c>
      <c r="O171" s="39">
        <v>4531350</v>
      </c>
      <c r="P171" s="40">
        <v>-2.8253736784542471E-2</v>
      </c>
    </row>
    <row r="172" spans="1:16" ht="12.75" customHeight="1">
      <c r="A172" s="28">
        <v>162</v>
      </c>
      <c r="B172" s="29" t="s">
        <v>58</v>
      </c>
      <c r="C172" s="30" t="s">
        <v>183</v>
      </c>
      <c r="D172" s="31">
        <v>44889</v>
      </c>
      <c r="E172" s="37">
        <v>141.4</v>
      </c>
      <c r="F172" s="37">
        <v>141.81666666666666</v>
      </c>
      <c r="G172" s="38">
        <v>140.28333333333333</v>
      </c>
      <c r="H172" s="38">
        <v>139.16666666666666</v>
      </c>
      <c r="I172" s="38">
        <v>137.63333333333333</v>
      </c>
      <c r="J172" s="38">
        <v>142.93333333333334</v>
      </c>
      <c r="K172" s="38">
        <v>144.46666666666664</v>
      </c>
      <c r="L172" s="38">
        <v>145.58333333333334</v>
      </c>
      <c r="M172" s="28">
        <v>143.35</v>
      </c>
      <c r="N172" s="28">
        <v>140.69999999999999</v>
      </c>
      <c r="O172" s="39">
        <v>46820000</v>
      </c>
      <c r="P172" s="40">
        <v>-4.2144026186579378E-2</v>
      </c>
    </row>
    <row r="173" spans="1:16" ht="12.75" customHeight="1">
      <c r="A173" s="28">
        <v>163</v>
      </c>
      <c r="B173" s="29" t="s">
        <v>168</v>
      </c>
      <c r="C173" s="30" t="s">
        <v>184</v>
      </c>
      <c r="D173" s="31">
        <v>44889</v>
      </c>
      <c r="E173" s="37">
        <v>99.85</v>
      </c>
      <c r="F173" s="37">
        <v>99.983333333333334</v>
      </c>
      <c r="G173" s="38">
        <v>99.416666666666671</v>
      </c>
      <c r="H173" s="38">
        <v>98.983333333333334</v>
      </c>
      <c r="I173" s="38">
        <v>98.416666666666671</v>
      </c>
      <c r="J173" s="38">
        <v>100.41666666666667</v>
      </c>
      <c r="K173" s="38">
        <v>100.98333333333333</v>
      </c>
      <c r="L173" s="38">
        <v>101.41666666666667</v>
      </c>
      <c r="M173" s="28">
        <v>100.55</v>
      </c>
      <c r="N173" s="28">
        <v>99.55</v>
      </c>
      <c r="O173" s="39">
        <v>44448000</v>
      </c>
      <c r="P173" s="40">
        <v>2.0011015237745549E-2</v>
      </c>
    </row>
    <row r="174" spans="1:16" ht="12.75" customHeight="1">
      <c r="A174" s="28">
        <v>164</v>
      </c>
      <c r="B174" s="216" t="s">
        <v>79</v>
      </c>
      <c r="C174" s="30" t="s">
        <v>185</v>
      </c>
      <c r="D174" s="31">
        <v>44889</v>
      </c>
      <c r="E174" s="37">
        <v>2561</v>
      </c>
      <c r="F174" s="37">
        <v>2566.8833333333332</v>
      </c>
      <c r="G174" s="38">
        <v>2551.9666666666662</v>
      </c>
      <c r="H174" s="38">
        <v>2542.9333333333329</v>
      </c>
      <c r="I174" s="38">
        <v>2528.016666666666</v>
      </c>
      <c r="J174" s="38">
        <v>2575.9166666666665</v>
      </c>
      <c r="K174" s="38">
        <v>2590.8333333333335</v>
      </c>
      <c r="L174" s="38">
        <v>2599.8666666666668</v>
      </c>
      <c r="M174" s="28">
        <v>2581.8000000000002</v>
      </c>
      <c r="N174" s="28">
        <v>2557.85</v>
      </c>
      <c r="O174" s="39">
        <v>30505000</v>
      </c>
      <c r="P174" s="40">
        <v>-8.6525571759353288E-3</v>
      </c>
    </row>
    <row r="175" spans="1:16" ht="12.75" customHeight="1">
      <c r="A175" s="28">
        <v>165</v>
      </c>
      <c r="B175" s="29" t="s">
        <v>119</v>
      </c>
      <c r="C175" s="30" t="s">
        <v>186</v>
      </c>
      <c r="D175" s="31">
        <v>44889</v>
      </c>
      <c r="E175" s="37">
        <v>83.35</v>
      </c>
      <c r="F175" s="37">
        <v>83.216666666666669</v>
      </c>
      <c r="G175" s="38">
        <v>82.483333333333334</v>
      </c>
      <c r="H175" s="38">
        <v>81.61666666666666</v>
      </c>
      <c r="I175" s="38">
        <v>80.883333333333326</v>
      </c>
      <c r="J175" s="38">
        <v>84.083333333333343</v>
      </c>
      <c r="K175" s="38">
        <v>84.816666666666691</v>
      </c>
      <c r="L175" s="38">
        <v>85.683333333333351</v>
      </c>
      <c r="M175" s="28">
        <v>83.95</v>
      </c>
      <c r="N175" s="28">
        <v>82.35</v>
      </c>
      <c r="O175" s="39">
        <v>111616000</v>
      </c>
      <c r="P175" s="40">
        <v>1.4248328002326258E-2</v>
      </c>
    </row>
    <row r="176" spans="1:16" ht="12.75" customHeight="1">
      <c r="A176" s="28">
        <v>166</v>
      </c>
      <c r="B176" s="29" t="s">
        <v>58</v>
      </c>
      <c r="C176" s="30" t="s">
        <v>273</v>
      </c>
      <c r="D176" s="31">
        <v>44889</v>
      </c>
      <c r="E176" s="37">
        <v>799.2</v>
      </c>
      <c r="F176" s="37">
        <v>799.06666666666661</v>
      </c>
      <c r="G176" s="38">
        <v>793.38333333333321</v>
      </c>
      <c r="H176" s="38">
        <v>787.56666666666661</v>
      </c>
      <c r="I176" s="38">
        <v>781.88333333333321</v>
      </c>
      <c r="J176" s="38">
        <v>804.88333333333321</v>
      </c>
      <c r="K176" s="38">
        <v>810.56666666666661</v>
      </c>
      <c r="L176" s="38">
        <v>816.38333333333321</v>
      </c>
      <c r="M176" s="28">
        <v>804.75</v>
      </c>
      <c r="N176" s="28">
        <v>793.25</v>
      </c>
      <c r="O176" s="39">
        <v>6448800</v>
      </c>
      <c r="P176" s="40">
        <v>4.7363828991649013E-3</v>
      </c>
    </row>
    <row r="177" spans="1:16" ht="12.75" customHeight="1">
      <c r="A177" s="28">
        <v>167</v>
      </c>
      <c r="B177" s="29" t="s">
        <v>63</v>
      </c>
      <c r="C177" s="30" t="s">
        <v>187</v>
      </c>
      <c r="D177" s="31">
        <v>44889</v>
      </c>
      <c r="E177" s="37">
        <v>1229</v>
      </c>
      <c r="F177" s="37">
        <v>1229.75</v>
      </c>
      <c r="G177" s="38">
        <v>1220.7</v>
      </c>
      <c r="H177" s="38">
        <v>1212.4000000000001</v>
      </c>
      <c r="I177" s="38">
        <v>1203.3500000000001</v>
      </c>
      <c r="J177" s="38">
        <v>1238.05</v>
      </c>
      <c r="K177" s="38">
        <v>1247.1000000000001</v>
      </c>
      <c r="L177" s="38">
        <v>1255.3999999999999</v>
      </c>
      <c r="M177" s="28">
        <v>1238.8</v>
      </c>
      <c r="N177" s="28">
        <v>1221.45</v>
      </c>
      <c r="O177" s="39">
        <v>4900500</v>
      </c>
      <c r="P177" s="40">
        <v>-2.3902001792650136E-2</v>
      </c>
    </row>
    <row r="178" spans="1:16" ht="12.75" customHeight="1">
      <c r="A178" s="28">
        <v>168</v>
      </c>
      <c r="B178" s="29" t="s">
        <v>58</v>
      </c>
      <c r="C178" s="30" t="s">
        <v>188</v>
      </c>
      <c r="D178" s="31">
        <v>44889</v>
      </c>
      <c r="E178" s="37">
        <v>606.75</v>
      </c>
      <c r="F178" s="37">
        <v>605.75</v>
      </c>
      <c r="G178" s="38">
        <v>602.20000000000005</v>
      </c>
      <c r="H178" s="38">
        <v>597.65000000000009</v>
      </c>
      <c r="I178" s="38">
        <v>594.10000000000014</v>
      </c>
      <c r="J178" s="38">
        <v>610.29999999999995</v>
      </c>
      <c r="K178" s="38">
        <v>613.84999999999991</v>
      </c>
      <c r="L178" s="38">
        <v>618.39999999999986</v>
      </c>
      <c r="M178" s="28">
        <v>609.29999999999995</v>
      </c>
      <c r="N178" s="28">
        <v>601.20000000000005</v>
      </c>
      <c r="O178" s="39">
        <v>65485500</v>
      </c>
      <c r="P178" s="40">
        <v>-1.7309683518660243E-2</v>
      </c>
    </row>
    <row r="179" spans="1:16" ht="12.75" customHeight="1">
      <c r="A179" s="28">
        <v>169</v>
      </c>
      <c r="B179" s="29" t="s">
        <v>42</v>
      </c>
      <c r="C179" s="30" t="s">
        <v>189</v>
      </c>
      <c r="D179" s="31">
        <v>44889</v>
      </c>
      <c r="E179" s="37">
        <v>23239.4</v>
      </c>
      <c r="F179" s="37">
        <v>23213.7</v>
      </c>
      <c r="G179" s="38">
        <v>23093.800000000003</v>
      </c>
      <c r="H179" s="38">
        <v>22948.2</v>
      </c>
      <c r="I179" s="38">
        <v>22828.300000000003</v>
      </c>
      <c r="J179" s="38">
        <v>23359.300000000003</v>
      </c>
      <c r="K179" s="38">
        <v>23479.200000000004</v>
      </c>
      <c r="L179" s="38">
        <v>23624.800000000003</v>
      </c>
      <c r="M179" s="28">
        <v>23333.599999999999</v>
      </c>
      <c r="N179" s="28">
        <v>23068.1</v>
      </c>
      <c r="O179" s="39">
        <v>292250</v>
      </c>
      <c r="P179" s="40">
        <v>-2.7373325567850902E-2</v>
      </c>
    </row>
    <row r="180" spans="1:16" ht="12.75" customHeight="1">
      <c r="A180" s="28">
        <v>170</v>
      </c>
      <c r="B180" s="29" t="s">
        <v>70</v>
      </c>
      <c r="C180" s="30" t="s">
        <v>190</v>
      </c>
      <c r="D180" s="31">
        <v>44889</v>
      </c>
      <c r="E180" s="37">
        <v>2774.15</v>
      </c>
      <c r="F180" s="37">
        <v>2756.25</v>
      </c>
      <c r="G180" s="38">
        <v>2708.7</v>
      </c>
      <c r="H180" s="38">
        <v>2643.25</v>
      </c>
      <c r="I180" s="38">
        <v>2595.6999999999998</v>
      </c>
      <c r="J180" s="38">
        <v>2821.7</v>
      </c>
      <c r="K180" s="38">
        <v>2869.25</v>
      </c>
      <c r="L180" s="38">
        <v>2934.7</v>
      </c>
      <c r="M180" s="28">
        <v>2803.8</v>
      </c>
      <c r="N180" s="28">
        <v>2690.8</v>
      </c>
      <c r="O180" s="39">
        <v>1918950</v>
      </c>
      <c r="P180" s="40">
        <v>-3.8710566193690593E-2</v>
      </c>
    </row>
    <row r="181" spans="1:16" ht="12.75" customHeight="1">
      <c r="A181" s="28">
        <v>171</v>
      </c>
      <c r="B181" s="29" t="s">
        <v>40</v>
      </c>
      <c r="C181" s="30" t="s">
        <v>191</v>
      </c>
      <c r="D181" s="31">
        <v>44889</v>
      </c>
      <c r="E181" s="37">
        <v>2287.0500000000002</v>
      </c>
      <c r="F181" s="37">
        <v>2292.2333333333336</v>
      </c>
      <c r="G181" s="38">
        <v>2273.0666666666671</v>
      </c>
      <c r="H181" s="38">
        <v>2259.0833333333335</v>
      </c>
      <c r="I181" s="38">
        <v>2239.916666666667</v>
      </c>
      <c r="J181" s="38">
        <v>2306.2166666666672</v>
      </c>
      <c r="K181" s="38">
        <v>2325.3833333333332</v>
      </c>
      <c r="L181" s="38">
        <v>2339.3666666666672</v>
      </c>
      <c r="M181" s="28">
        <v>2311.4</v>
      </c>
      <c r="N181" s="28">
        <v>2278.25</v>
      </c>
      <c r="O181" s="39">
        <v>4865250</v>
      </c>
      <c r="P181" s="40">
        <v>9.492685963274199E-3</v>
      </c>
    </row>
    <row r="182" spans="1:16" ht="12.75" customHeight="1">
      <c r="A182" s="28">
        <v>172</v>
      </c>
      <c r="B182" s="29" t="s">
        <v>63</v>
      </c>
      <c r="C182" s="30" t="s">
        <v>192</v>
      </c>
      <c r="D182" s="31">
        <v>44889</v>
      </c>
      <c r="E182" s="37">
        <v>1324.25</v>
      </c>
      <c r="F182" s="37">
        <v>1331.4833333333333</v>
      </c>
      <c r="G182" s="38">
        <v>1311.2166666666667</v>
      </c>
      <c r="H182" s="38">
        <v>1298.1833333333334</v>
      </c>
      <c r="I182" s="38">
        <v>1277.9166666666667</v>
      </c>
      <c r="J182" s="38">
        <v>1344.5166666666667</v>
      </c>
      <c r="K182" s="38">
        <v>1364.7833333333335</v>
      </c>
      <c r="L182" s="38">
        <v>1377.8166666666666</v>
      </c>
      <c r="M182" s="28">
        <v>1351.75</v>
      </c>
      <c r="N182" s="28">
        <v>1318.45</v>
      </c>
      <c r="O182" s="39">
        <v>3609000</v>
      </c>
      <c r="P182" s="40">
        <v>0.10387227014131033</v>
      </c>
    </row>
    <row r="183" spans="1:16" ht="12.75" customHeight="1">
      <c r="A183" s="28">
        <v>173</v>
      </c>
      <c r="B183" s="29" t="s">
        <v>47</v>
      </c>
      <c r="C183" s="30" t="s">
        <v>193</v>
      </c>
      <c r="D183" s="31">
        <v>44889</v>
      </c>
      <c r="E183" s="37">
        <v>1018.5</v>
      </c>
      <c r="F183" s="37">
        <v>1016.6833333333334</v>
      </c>
      <c r="G183" s="38">
        <v>1013.0166666666668</v>
      </c>
      <c r="H183" s="38">
        <v>1007.5333333333334</v>
      </c>
      <c r="I183" s="38">
        <v>1003.8666666666668</v>
      </c>
      <c r="J183" s="38">
        <v>1022.1666666666667</v>
      </c>
      <c r="K183" s="38">
        <v>1025.8333333333333</v>
      </c>
      <c r="L183" s="38">
        <v>1031.3166666666666</v>
      </c>
      <c r="M183" s="28">
        <v>1020.35</v>
      </c>
      <c r="N183" s="28">
        <v>1011.2</v>
      </c>
      <c r="O183" s="39">
        <v>20354600</v>
      </c>
      <c r="P183" s="40">
        <v>2.9637760702524697E-2</v>
      </c>
    </row>
    <row r="184" spans="1:16" ht="12.75" customHeight="1">
      <c r="A184" s="28">
        <v>174</v>
      </c>
      <c r="B184" s="29" t="s">
        <v>180</v>
      </c>
      <c r="C184" s="30" t="s">
        <v>194</v>
      </c>
      <c r="D184" s="31">
        <v>44889</v>
      </c>
      <c r="E184" s="37">
        <v>494.4</v>
      </c>
      <c r="F184" s="37">
        <v>495.75</v>
      </c>
      <c r="G184" s="38">
        <v>488.65</v>
      </c>
      <c r="H184" s="38">
        <v>482.9</v>
      </c>
      <c r="I184" s="38">
        <v>475.79999999999995</v>
      </c>
      <c r="J184" s="38">
        <v>501.5</v>
      </c>
      <c r="K184" s="38">
        <v>508.6</v>
      </c>
      <c r="L184" s="38">
        <v>514.35</v>
      </c>
      <c r="M184" s="28">
        <v>502.85</v>
      </c>
      <c r="N184" s="28">
        <v>490</v>
      </c>
      <c r="O184" s="39">
        <v>8884500</v>
      </c>
      <c r="P184" s="40">
        <v>-4.9430268014764883E-2</v>
      </c>
    </row>
    <row r="185" spans="1:16" ht="12.75" customHeight="1">
      <c r="A185" s="28">
        <v>175</v>
      </c>
      <c r="B185" s="29" t="s">
        <v>47</v>
      </c>
      <c r="C185" s="30" t="s">
        <v>275</v>
      </c>
      <c r="D185" s="31">
        <v>44889</v>
      </c>
      <c r="E185" s="37">
        <v>618.1</v>
      </c>
      <c r="F185" s="37">
        <v>611.91666666666663</v>
      </c>
      <c r="G185" s="38">
        <v>604.2833333333333</v>
      </c>
      <c r="H185" s="38">
        <v>590.4666666666667</v>
      </c>
      <c r="I185" s="38">
        <v>582.83333333333337</v>
      </c>
      <c r="J185" s="38">
        <v>625.73333333333323</v>
      </c>
      <c r="K185" s="38">
        <v>633.36666666666667</v>
      </c>
      <c r="L185" s="38">
        <v>647.18333333333317</v>
      </c>
      <c r="M185" s="28">
        <v>619.54999999999995</v>
      </c>
      <c r="N185" s="28">
        <v>598.1</v>
      </c>
      <c r="O185" s="39">
        <v>1801000</v>
      </c>
      <c r="P185" s="40">
        <v>-8.0183861082737493E-2</v>
      </c>
    </row>
    <row r="186" spans="1:16" ht="12.75" customHeight="1">
      <c r="A186" s="28">
        <v>176</v>
      </c>
      <c r="B186" s="29" t="s">
        <v>38</v>
      </c>
      <c r="C186" s="30" t="s">
        <v>195</v>
      </c>
      <c r="D186" s="31">
        <v>44889</v>
      </c>
      <c r="E186" s="37">
        <v>1031.55</v>
      </c>
      <c r="F186" s="37">
        <v>1035.3999999999999</v>
      </c>
      <c r="G186" s="38">
        <v>1024.3999999999996</v>
      </c>
      <c r="H186" s="38">
        <v>1017.2499999999998</v>
      </c>
      <c r="I186" s="38">
        <v>1006.2499999999995</v>
      </c>
      <c r="J186" s="38">
        <v>1042.5499999999997</v>
      </c>
      <c r="K186" s="38">
        <v>1053.5500000000002</v>
      </c>
      <c r="L186" s="38">
        <v>1060.6999999999998</v>
      </c>
      <c r="M186" s="28">
        <v>1046.4000000000001</v>
      </c>
      <c r="N186" s="28">
        <v>1028.25</v>
      </c>
      <c r="O186" s="39">
        <v>8407000</v>
      </c>
      <c r="P186" s="40">
        <v>3.5812343320997969E-3</v>
      </c>
    </row>
    <row r="187" spans="1:16" ht="12.75" customHeight="1">
      <c r="A187" s="28">
        <v>177</v>
      </c>
      <c r="B187" s="29" t="s">
        <v>74</v>
      </c>
      <c r="C187" s="30" t="s">
        <v>491</v>
      </c>
      <c r="D187" s="31">
        <v>44889</v>
      </c>
      <c r="E187" s="37">
        <v>1296.5999999999999</v>
      </c>
      <c r="F187" s="37">
        <v>1298.3166666666668</v>
      </c>
      <c r="G187" s="38">
        <v>1286.9333333333336</v>
      </c>
      <c r="H187" s="38">
        <v>1277.2666666666669</v>
      </c>
      <c r="I187" s="38">
        <v>1265.8833333333337</v>
      </c>
      <c r="J187" s="38">
        <v>1307.9833333333336</v>
      </c>
      <c r="K187" s="38">
        <v>1319.3666666666668</v>
      </c>
      <c r="L187" s="38">
        <v>1329.0333333333335</v>
      </c>
      <c r="M187" s="28">
        <v>1309.7</v>
      </c>
      <c r="N187" s="28">
        <v>1288.6500000000001</v>
      </c>
      <c r="O187" s="39">
        <v>2520500</v>
      </c>
      <c r="P187" s="40">
        <v>1.3905442987683751E-3</v>
      </c>
    </row>
    <row r="188" spans="1:16" ht="12.75" customHeight="1">
      <c r="A188" s="28">
        <v>178</v>
      </c>
      <c r="B188" s="29" t="s">
        <v>56</v>
      </c>
      <c r="C188" s="30" t="s">
        <v>196</v>
      </c>
      <c r="D188" s="31">
        <v>44889</v>
      </c>
      <c r="E188" s="37">
        <v>770.65</v>
      </c>
      <c r="F188" s="37">
        <v>773.61666666666679</v>
      </c>
      <c r="G188" s="38">
        <v>762.23333333333358</v>
      </c>
      <c r="H188" s="38">
        <v>753.81666666666683</v>
      </c>
      <c r="I188" s="38">
        <v>742.43333333333362</v>
      </c>
      <c r="J188" s="38">
        <v>782.03333333333353</v>
      </c>
      <c r="K188" s="38">
        <v>793.41666666666674</v>
      </c>
      <c r="L188" s="38">
        <v>801.83333333333348</v>
      </c>
      <c r="M188" s="28">
        <v>785</v>
      </c>
      <c r="N188" s="28">
        <v>765.2</v>
      </c>
      <c r="O188" s="39">
        <v>9137700</v>
      </c>
      <c r="P188" s="40">
        <v>-7.6238881829733167E-3</v>
      </c>
    </row>
    <row r="189" spans="1:16" ht="12.75" customHeight="1">
      <c r="A189" s="28">
        <v>179</v>
      </c>
      <c r="B189" s="29" t="s">
        <v>49</v>
      </c>
      <c r="C189" s="30" t="s">
        <v>197</v>
      </c>
      <c r="D189" s="31">
        <v>44889</v>
      </c>
      <c r="E189" s="37">
        <v>424.6</v>
      </c>
      <c r="F189" s="37">
        <v>426.23333333333329</v>
      </c>
      <c r="G189" s="38">
        <v>422.01666666666659</v>
      </c>
      <c r="H189" s="38">
        <v>419.43333333333328</v>
      </c>
      <c r="I189" s="38">
        <v>415.21666666666658</v>
      </c>
      <c r="J189" s="38">
        <v>428.81666666666661</v>
      </c>
      <c r="K189" s="38">
        <v>433.0333333333333</v>
      </c>
      <c r="L189" s="38">
        <v>435.61666666666662</v>
      </c>
      <c r="M189" s="28">
        <v>430.45</v>
      </c>
      <c r="N189" s="28">
        <v>423.65</v>
      </c>
      <c r="O189" s="39">
        <v>59030625</v>
      </c>
      <c r="P189" s="40">
        <v>-3.7254810820860837E-2</v>
      </c>
    </row>
    <row r="190" spans="1:16" ht="12.75" customHeight="1">
      <c r="A190" s="28">
        <v>180</v>
      </c>
      <c r="B190" s="29" t="s">
        <v>168</v>
      </c>
      <c r="C190" s="30" t="s">
        <v>198</v>
      </c>
      <c r="D190" s="31">
        <v>44889</v>
      </c>
      <c r="E190" s="37">
        <v>221.5</v>
      </c>
      <c r="F190" s="37">
        <v>221.73333333333335</v>
      </c>
      <c r="G190" s="38">
        <v>220.81666666666669</v>
      </c>
      <c r="H190" s="38">
        <v>220.13333333333335</v>
      </c>
      <c r="I190" s="38">
        <v>219.2166666666667</v>
      </c>
      <c r="J190" s="38">
        <v>222.41666666666669</v>
      </c>
      <c r="K190" s="38">
        <v>223.33333333333331</v>
      </c>
      <c r="L190" s="38">
        <v>224.01666666666668</v>
      </c>
      <c r="M190" s="28">
        <v>222.65</v>
      </c>
      <c r="N190" s="28">
        <v>221.05</v>
      </c>
      <c r="O190" s="39">
        <v>102532500</v>
      </c>
      <c r="P190" s="40">
        <v>-1.7369084969434293E-2</v>
      </c>
    </row>
    <row r="191" spans="1:16" ht="12.75" customHeight="1">
      <c r="A191" s="28">
        <v>181</v>
      </c>
      <c r="B191" s="29" t="s">
        <v>119</v>
      </c>
      <c r="C191" s="30" t="s">
        <v>199</v>
      </c>
      <c r="D191" s="31">
        <v>44889</v>
      </c>
      <c r="E191" s="37">
        <v>105.55</v>
      </c>
      <c r="F191" s="37">
        <v>105.65000000000002</v>
      </c>
      <c r="G191" s="38">
        <v>105.05000000000004</v>
      </c>
      <c r="H191" s="38">
        <v>104.55000000000003</v>
      </c>
      <c r="I191" s="38">
        <v>103.95000000000005</v>
      </c>
      <c r="J191" s="38">
        <v>106.15000000000003</v>
      </c>
      <c r="K191" s="38">
        <v>106.75000000000003</v>
      </c>
      <c r="L191" s="38">
        <v>107.25000000000003</v>
      </c>
      <c r="M191" s="28">
        <v>106.25</v>
      </c>
      <c r="N191" s="28">
        <v>105.15</v>
      </c>
      <c r="O191" s="39">
        <v>209971250</v>
      </c>
      <c r="P191" s="40">
        <v>4.9572715024493201E-3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44889</v>
      </c>
      <c r="E192" s="37">
        <v>3312.95</v>
      </c>
      <c r="F192" s="37">
        <v>3314.9500000000003</v>
      </c>
      <c r="G192" s="38">
        <v>3298.0000000000005</v>
      </c>
      <c r="H192" s="38">
        <v>3283.05</v>
      </c>
      <c r="I192" s="38">
        <v>3266.1000000000004</v>
      </c>
      <c r="J192" s="38">
        <v>3329.9000000000005</v>
      </c>
      <c r="K192" s="38">
        <v>3346.8500000000004</v>
      </c>
      <c r="L192" s="38">
        <v>3361.8000000000006</v>
      </c>
      <c r="M192" s="28">
        <v>3331.9</v>
      </c>
      <c r="N192" s="28">
        <v>3300</v>
      </c>
      <c r="O192" s="39">
        <v>9970375</v>
      </c>
      <c r="P192" s="40">
        <v>9.581550768296079E-3</v>
      </c>
    </row>
    <row r="193" spans="1:16" ht="12.75" customHeight="1">
      <c r="A193" s="28">
        <v>183</v>
      </c>
      <c r="B193" s="29" t="s">
        <v>86</v>
      </c>
      <c r="C193" s="30" t="s">
        <v>201</v>
      </c>
      <c r="D193" s="31">
        <v>44889</v>
      </c>
      <c r="E193" s="37">
        <v>1046.5</v>
      </c>
      <c r="F193" s="37">
        <v>1050.2166666666665</v>
      </c>
      <c r="G193" s="38">
        <v>1040.2333333333329</v>
      </c>
      <c r="H193" s="38">
        <v>1033.9666666666665</v>
      </c>
      <c r="I193" s="38">
        <v>1023.9833333333329</v>
      </c>
      <c r="J193" s="38">
        <v>1056.4833333333329</v>
      </c>
      <c r="K193" s="38">
        <v>1066.4666666666665</v>
      </c>
      <c r="L193" s="38">
        <v>1072.7333333333329</v>
      </c>
      <c r="M193" s="28">
        <v>1060.2</v>
      </c>
      <c r="N193" s="28">
        <v>1043.95</v>
      </c>
      <c r="O193" s="39">
        <v>12300000</v>
      </c>
      <c r="P193" s="40">
        <v>6.0362173038229373E-3</v>
      </c>
    </row>
    <row r="194" spans="1:16" ht="12.75" customHeight="1">
      <c r="A194" s="28">
        <v>184</v>
      </c>
      <c r="B194" s="29" t="s">
        <v>56</v>
      </c>
      <c r="C194" s="30" t="s">
        <v>202</v>
      </c>
      <c r="D194" s="31">
        <v>44889</v>
      </c>
      <c r="E194" s="37">
        <v>2606.9499999999998</v>
      </c>
      <c r="F194" s="37">
        <v>2612.5499999999997</v>
      </c>
      <c r="G194" s="38">
        <v>2591.1499999999996</v>
      </c>
      <c r="H194" s="38">
        <v>2575.35</v>
      </c>
      <c r="I194" s="38">
        <v>2553.9499999999998</v>
      </c>
      <c r="J194" s="38">
        <v>2628.3499999999995</v>
      </c>
      <c r="K194" s="38">
        <v>2649.75</v>
      </c>
      <c r="L194" s="38">
        <v>2665.5499999999993</v>
      </c>
      <c r="M194" s="28">
        <v>2633.95</v>
      </c>
      <c r="N194" s="28">
        <v>2596.75</v>
      </c>
      <c r="O194" s="39">
        <v>6623625</v>
      </c>
      <c r="P194" s="40">
        <v>-7.8638431724990174E-3</v>
      </c>
    </row>
    <row r="195" spans="1:16" ht="12.75" customHeight="1">
      <c r="A195" s="28">
        <v>185</v>
      </c>
      <c r="B195" s="29" t="s">
        <v>47</v>
      </c>
      <c r="C195" s="30" t="s">
        <v>203</v>
      </c>
      <c r="D195" s="31">
        <v>44889</v>
      </c>
      <c r="E195" s="37">
        <v>1625.05</v>
      </c>
      <c r="F195" s="37">
        <v>1629.7166666666665</v>
      </c>
      <c r="G195" s="38">
        <v>1611.133333333333</v>
      </c>
      <c r="H195" s="38">
        <v>1597.2166666666665</v>
      </c>
      <c r="I195" s="38">
        <v>1578.633333333333</v>
      </c>
      <c r="J195" s="38">
        <v>1643.633333333333</v>
      </c>
      <c r="K195" s="38">
        <v>1662.2166666666665</v>
      </c>
      <c r="L195" s="38">
        <v>1676.133333333333</v>
      </c>
      <c r="M195" s="28">
        <v>1648.3</v>
      </c>
      <c r="N195" s="28">
        <v>1615.8</v>
      </c>
      <c r="O195" s="39">
        <v>1576500</v>
      </c>
      <c r="P195" s="40">
        <v>3.1725888324873094E-4</v>
      </c>
    </row>
    <row r="196" spans="1:16" ht="12.75" customHeight="1">
      <c r="A196" s="28">
        <v>186</v>
      </c>
      <c r="B196" s="29" t="s">
        <v>168</v>
      </c>
      <c r="C196" s="30" t="s">
        <v>204</v>
      </c>
      <c r="D196" s="31">
        <v>44889</v>
      </c>
      <c r="E196" s="37">
        <v>538.79999999999995</v>
      </c>
      <c r="F196" s="37">
        <v>537.33333333333326</v>
      </c>
      <c r="G196" s="38">
        <v>531.01666666666654</v>
      </c>
      <c r="H196" s="38">
        <v>523.23333333333323</v>
      </c>
      <c r="I196" s="38">
        <v>516.91666666666652</v>
      </c>
      <c r="J196" s="38">
        <v>545.11666666666656</v>
      </c>
      <c r="K196" s="38">
        <v>551.43333333333317</v>
      </c>
      <c r="L196" s="38">
        <v>559.21666666666658</v>
      </c>
      <c r="M196" s="28">
        <v>543.65</v>
      </c>
      <c r="N196" s="28">
        <v>529.54999999999995</v>
      </c>
      <c r="O196" s="39">
        <v>4348500</v>
      </c>
      <c r="P196" s="40">
        <v>-1.5953835709436523E-2</v>
      </c>
    </row>
    <row r="197" spans="1:16" ht="12.75" customHeight="1">
      <c r="A197" s="28">
        <v>187</v>
      </c>
      <c r="B197" s="29" t="s">
        <v>44</v>
      </c>
      <c r="C197" s="30" t="s">
        <v>205</v>
      </c>
      <c r="D197" s="31">
        <v>44889</v>
      </c>
      <c r="E197" s="37">
        <v>1414.4</v>
      </c>
      <c r="F197" s="37">
        <v>1414.0166666666667</v>
      </c>
      <c r="G197" s="38">
        <v>1403.6833333333334</v>
      </c>
      <c r="H197" s="38">
        <v>1392.9666666666667</v>
      </c>
      <c r="I197" s="38">
        <v>1382.6333333333334</v>
      </c>
      <c r="J197" s="38">
        <v>1424.7333333333333</v>
      </c>
      <c r="K197" s="38">
        <v>1435.0666666666668</v>
      </c>
      <c r="L197" s="38">
        <v>1445.7833333333333</v>
      </c>
      <c r="M197" s="28">
        <v>1424.35</v>
      </c>
      <c r="N197" s="28">
        <v>1403.3</v>
      </c>
      <c r="O197" s="39">
        <v>5135450</v>
      </c>
      <c r="P197" s="40">
        <v>1.6986241688821558E-2</v>
      </c>
    </row>
    <row r="198" spans="1:16" ht="12.75" customHeight="1">
      <c r="A198" s="28">
        <v>188</v>
      </c>
      <c r="B198" s="29" t="s">
        <v>49</v>
      </c>
      <c r="C198" s="30" t="s">
        <v>206</v>
      </c>
      <c r="D198" s="31">
        <v>44889</v>
      </c>
      <c r="E198" s="37">
        <v>1052.8</v>
      </c>
      <c r="F198" s="37">
        <v>1052.1000000000001</v>
      </c>
      <c r="G198" s="38">
        <v>1047.7000000000003</v>
      </c>
      <c r="H198" s="38">
        <v>1042.6000000000001</v>
      </c>
      <c r="I198" s="38">
        <v>1038.2000000000003</v>
      </c>
      <c r="J198" s="38">
        <v>1057.2000000000003</v>
      </c>
      <c r="K198" s="38">
        <v>1061.6000000000004</v>
      </c>
      <c r="L198" s="38">
        <v>1066.7000000000003</v>
      </c>
      <c r="M198" s="28">
        <v>1056.5</v>
      </c>
      <c r="N198" s="28">
        <v>1047</v>
      </c>
      <c r="O198" s="39">
        <v>5159000</v>
      </c>
      <c r="P198" s="40">
        <v>-2.4228783264927844E-2</v>
      </c>
    </row>
    <row r="199" spans="1:16" ht="12.75" customHeight="1">
      <c r="A199" s="28">
        <v>189</v>
      </c>
      <c r="B199" s="29" t="s">
        <v>56</v>
      </c>
      <c r="C199" s="30" t="s">
        <v>207</v>
      </c>
      <c r="D199" s="31">
        <v>44889</v>
      </c>
      <c r="E199" s="37">
        <v>1669.75</v>
      </c>
      <c r="F199" s="37">
        <v>1679.0833333333333</v>
      </c>
      <c r="G199" s="38">
        <v>1653.1666666666665</v>
      </c>
      <c r="H199" s="38">
        <v>1636.5833333333333</v>
      </c>
      <c r="I199" s="38">
        <v>1610.6666666666665</v>
      </c>
      <c r="J199" s="38">
        <v>1695.6666666666665</v>
      </c>
      <c r="K199" s="38">
        <v>1721.583333333333</v>
      </c>
      <c r="L199" s="38">
        <v>1738.1666666666665</v>
      </c>
      <c r="M199" s="28">
        <v>1705</v>
      </c>
      <c r="N199" s="28">
        <v>1662.5</v>
      </c>
      <c r="O199" s="39">
        <v>857200</v>
      </c>
      <c r="P199" s="40">
        <v>-9.0407470288624794E-2</v>
      </c>
    </row>
    <row r="200" spans="1:16" ht="12.75" customHeight="1">
      <c r="A200" s="28">
        <v>190</v>
      </c>
      <c r="B200" s="29" t="s">
        <v>42</v>
      </c>
      <c r="C200" s="30" t="s">
        <v>208</v>
      </c>
      <c r="D200" s="31">
        <v>44889</v>
      </c>
      <c r="E200" s="37">
        <v>6840.3</v>
      </c>
      <c r="F200" s="37">
        <v>6858.55</v>
      </c>
      <c r="G200" s="38">
        <v>6800.75</v>
      </c>
      <c r="H200" s="38">
        <v>6761.2</v>
      </c>
      <c r="I200" s="38">
        <v>6703.4</v>
      </c>
      <c r="J200" s="38">
        <v>6898.1</v>
      </c>
      <c r="K200" s="38">
        <v>6955.9000000000015</v>
      </c>
      <c r="L200" s="38">
        <v>6995.4500000000007</v>
      </c>
      <c r="M200" s="28">
        <v>6916.35</v>
      </c>
      <c r="N200" s="28">
        <v>6819</v>
      </c>
      <c r="O200" s="39">
        <v>1908100</v>
      </c>
      <c r="P200" s="40">
        <v>-1.2268350760948338E-2</v>
      </c>
    </row>
    <row r="201" spans="1:16" ht="12.75" customHeight="1">
      <c r="A201" s="28">
        <v>191</v>
      </c>
      <c r="B201" s="29" t="s">
        <v>38</v>
      </c>
      <c r="C201" s="30" t="s">
        <v>209</v>
      </c>
      <c r="D201" s="31">
        <v>44889</v>
      </c>
      <c r="E201" s="37">
        <v>770.15</v>
      </c>
      <c r="F201" s="37">
        <v>771.48333333333323</v>
      </c>
      <c r="G201" s="38">
        <v>766.36666666666645</v>
      </c>
      <c r="H201" s="38">
        <v>762.58333333333326</v>
      </c>
      <c r="I201" s="38">
        <v>757.46666666666647</v>
      </c>
      <c r="J201" s="38">
        <v>775.26666666666642</v>
      </c>
      <c r="K201" s="38">
        <v>780.38333333333321</v>
      </c>
      <c r="L201" s="38">
        <v>784.1666666666664</v>
      </c>
      <c r="M201" s="28">
        <v>776.6</v>
      </c>
      <c r="N201" s="28">
        <v>767.7</v>
      </c>
      <c r="O201" s="39">
        <v>17992000</v>
      </c>
      <c r="P201" s="40">
        <v>6.3258925325383551E-3</v>
      </c>
    </row>
    <row r="202" spans="1:16" ht="12.75" customHeight="1">
      <c r="A202" s="28">
        <v>192</v>
      </c>
      <c r="B202" s="29" t="s">
        <v>119</v>
      </c>
      <c r="C202" s="30" t="s">
        <v>210</v>
      </c>
      <c r="D202" s="31">
        <v>44889</v>
      </c>
      <c r="E202" s="37">
        <v>307.89999999999998</v>
      </c>
      <c r="F202" s="37">
        <v>308.5</v>
      </c>
      <c r="G202" s="38">
        <v>304</v>
      </c>
      <c r="H202" s="38">
        <v>300.10000000000002</v>
      </c>
      <c r="I202" s="38">
        <v>295.60000000000002</v>
      </c>
      <c r="J202" s="38">
        <v>312.39999999999998</v>
      </c>
      <c r="K202" s="38">
        <v>316.89999999999998</v>
      </c>
      <c r="L202" s="38">
        <v>320.79999999999995</v>
      </c>
      <c r="M202" s="28">
        <v>313</v>
      </c>
      <c r="N202" s="28">
        <v>304.60000000000002</v>
      </c>
      <c r="O202" s="39">
        <v>36279250</v>
      </c>
      <c r="P202" s="40">
        <v>-9.0395678537983915E-2</v>
      </c>
    </row>
    <row r="203" spans="1:16" ht="12.75" customHeight="1">
      <c r="A203" s="28">
        <v>193</v>
      </c>
      <c r="B203" s="29" t="s">
        <v>70</v>
      </c>
      <c r="C203" s="30" t="s">
        <v>211</v>
      </c>
      <c r="D203" s="31">
        <v>44889</v>
      </c>
      <c r="E203" s="37">
        <v>815.5</v>
      </c>
      <c r="F203" s="37">
        <v>816.68333333333339</v>
      </c>
      <c r="G203" s="38">
        <v>811.91666666666674</v>
      </c>
      <c r="H203" s="38">
        <v>808.33333333333337</v>
      </c>
      <c r="I203" s="38">
        <v>803.56666666666672</v>
      </c>
      <c r="J203" s="38">
        <v>820.26666666666677</v>
      </c>
      <c r="K203" s="38">
        <v>825.03333333333342</v>
      </c>
      <c r="L203" s="38">
        <v>828.61666666666679</v>
      </c>
      <c r="M203" s="28">
        <v>821.45</v>
      </c>
      <c r="N203" s="28">
        <v>813.1</v>
      </c>
      <c r="O203" s="39">
        <v>6669200</v>
      </c>
      <c r="P203" s="40">
        <v>-4.460934590149844E-2</v>
      </c>
    </row>
    <row r="204" spans="1:16" ht="12.75" customHeight="1">
      <c r="A204" s="28">
        <v>194</v>
      </c>
      <c r="B204" s="29" t="s">
        <v>70</v>
      </c>
      <c r="C204" s="30" t="s">
        <v>280</v>
      </c>
      <c r="D204" s="31">
        <v>44889</v>
      </c>
      <c r="E204" s="37">
        <v>1495.45</v>
      </c>
      <c r="F204" s="37">
        <v>1500.4333333333332</v>
      </c>
      <c r="G204" s="38">
        <v>1485.8666666666663</v>
      </c>
      <c r="H204" s="38">
        <v>1476.2833333333331</v>
      </c>
      <c r="I204" s="38">
        <v>1461.7166666666662</v>
      </c>
      <c r="J204" s="38">
        <v>1510.0166666666664</v>
      </c>
      <c r="K204" s="38">
        <v>1524.5833333333335</v>
      </c>
      <c r="L204" s="38">
        <v>1534.1666666666665</v>
      </c>
      <c r="M204" s="28">
        <v>1515</v>
      </c>
      <c r="N204" s="28">
        <v>1490.85</v>
      </c>
      <c r="O204" s="39">
        <v>717850</v>
      </c>
      <c r="P204" s="40">
        <v>-3.0260047281323876E-2</v>
      </c>
    </row>
    <row r="205" spans="1:16" ht="12.75" customHeight="1">
      <c r="A205" s="28">
        <v>195</v>
      </c>
      <c r="B205" s="29" t="s">
        <v>86</v>
      </c>
      <c r="C205" s="30" t="s">
        <v>212</v>
      </c>
      <c r="D205" s="31">
        <v>44889</v>
      </c>
      <c r="E205" s="37">
        <v>389.7</v>
      </c>
      <c r="F205" s="37">
        <v>390.33333333333331</v>
      </c>
      <c r="G205" s="38">
        <v>388.41666666666663</v>
      </c>
      <c r="H205" s="38">
        <v>387.13333333333333</v>
      </c>
      <c r="I205" s="38">
        <v>385.21666666666664</v>
      </c>
      <c r="J205" s="38">
        <v>391.61666666666662</v>
      </c>
      <c r="K205" s="38">
        <v>393.53333333333325</v>
      </c>
      <c r="L205" s="38">
        <v>394.81666666666661</v>
      </c>
      <c r="M205" s="28">
        <v>392.25</v>
      </c>
      <c r="N205" s="28">
        <v>389.05</v>
      </c>
      <c r="O205" s="39">
        <v>44011500</v>
      </c>
      <c r="P205" s="40">
        <v>3.0509149232588361E-2</v>
      </c>
    </row>
    <row r="206" spans="1:16" ht="12.75" customHeight="1">
      <c r="A206" s="28">
        <v>196</v>
      </c>
      <c r="B206" s="29" t="s">
        <v>180</v>
      </c>
      <c r="C206" s="30" t="s">
        <v>213</v>
      </c>
      <c r="D206" s="31">
        <v>44889</v>
      </c>
      <c r="E206" s="37">
        <v>254.15</v>
      </c>
      <c r="F206" s="37">
        <v>254.79999999999998</v>
      </c>
      <c r="G206" s="38">
        <v>251.74999999999994</v>
      </c>
      <c r="H206" s="38">
        <v>249.34999999999997</v>
      </c>
      <c r="I206" s="38">
        <v>246.29999999999993</v>
      </c>
      <c r="J206" s="38">
        <v>257.19999999999993</v>
      </c>
      <c r="K206" s="38">
        <v>260.25</v>
      </c>
      <c r="L206" s="38">
        <v>262.64999999999998</v>
      </c>
      <c r="M206" s="28">
        <v>257.85000000000002</v>
      </c>
      <c r="N206" s="28">
        <v>252.4</v>
      </c>
      <c r="O206" s="39">
        <v>88332000</v>
      </c>
      <c r="P206" s="40">
        <v>-6.8137354111853198E-3</v>
      </c>
    </row>
    <row r="207" spans="1:16" ht="12.75" customHeight="1">
      <c r="A207" s="28">
        <v>197</v>
      </c>
      <c r="B207" s="29" t="s">
        <v>47</v>
      </c>
      <c r="C207" s="30" t="s">
        <v>805</v>
      </c>
      <c r="D207" s="31">
        <v>44889</v>
      </c>
      <c r="E207" s="37">
        <v>394.65</v>
      </c>
      <c r="F207" s="37">
        <v>393.63333333333338</v>
      </c>
      <c r="G207" s="38">
        <v>391.51666666666677</v>
      </c>
      <c r="H207" s="38">
        <v>388.38333333333338</v>
      </c>
      <c r="I207" s="38">
        <v>386.26666666666677</v>
      </c>
      <c r="J207" s="38">
        <v>396.76666666666677</v>
      </c>
      <c r="K207" s="38">
        <v>398.88333333333344</v>
      </c>
      <c r="L207" s="38">
        <v>402.01666666666677</v>
      </c>
      <c r="M207" s="28">
        <v>395.75</v>
      </c>
      <c r="N207" s="28">
        <v>390.5</v>
      </c>
      <c r="O207" s="39">
        <v>11489400</v>
      </c>
      <c r="P207" s="40">
        <v>-1.6183723797780519E-2</v>
      </c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42"/>
      <c r="C212" s="41"/>
      <c r="D212" s="43"/>
      <c r="E212" s="44"/>
      <c r="F212" s="44"/>
      <c r="G212" s="45"/>
      <c r="H212" s="45"/>
      <c r="I212" s="45"/>
      <c r="J212" s="45"/>
      <c r="K212" s="45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17" sqref="F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6" t="s">
        <v>16</v>
      </c>
      <c r="B8" s="408"/>
      <c r="C8" s="412" t="s">
        <v>20</v>
      </c>
      <c r="D8" s="412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3"/>
      <c r="L8" s="50"/>
      <c r="M8" s="50"/>
      <c r="N8" s="1"/>
      <c r="O8" s="1"/>
    </row>
    <row r="9" spans="1:15" ht="36" customHeight="1">
      <c r="A9" s="410"/>
      <c r="B9" s="411"/>
      <c r="C9" s="411"/>
      <c r="D9" s="4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18267.25</v>
      </c>
      <c r="D10" s="314">
        <v>18279.55</v>
      </c>
      <c r="E10" s="314">
        <v>18233.699999999997</v>
      </c>
      <c r="F10" s="314">
        <v>18200.149999999998</v>
      </c>
      <c r="G10" s="314">
        <v>18154.299999999996</v>
      </c>
      <c r="H10" s="314">
        <v>18313.099999999999</v>
      </c>
      <c r="I10" s="314">
        <v>18358.949999999997</v>
      </c>
      <c r="J10" s="314">
        <v>18392.5</v>
      </c>
      <c r="K10" s="314">
        <v>18325.400000000001</v>
      </c>
      <c r="L10" s="314">
        <v>18246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42729.1</v>
      </c>
      <c r="D11" s="314">
        <v>42715.35</v>
      </c>
      <c r="E11" s="314">
        <v>42570.149999999994</v>
      </c>
      <c r="F11" s="314">
        <v>42411.199999999997</v>
      </c>
      <c r="G11" s="314">
        <v>42265.999999999993</v>
      </c>
      <c r="H11" s="314">
        <v>42874.299999999996</v>
      </c>
      <c r="I11" s="314">
        <v>43019.499999999993</v>
      </c>
      <c r="J11" s="314">
        <v>43178.45</v>
      </c>
      <c r="K11" s="314">
        <v>42860.55</v>
      </c>
      <c r="L11" s="314">
        <v>42556.4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2811.25</v>
      </c>
      <c r="D12" s="260">
        <v>2809.2166666666667</v>
      </c>
      <c r="E12" s="260">
        <v>2800.2333333333336</v>
      </c>
      <c r="F12" s="260">
        <v>2789.2166666666667</v>
      </c>
      <c r="G12" s="260">
        <v>2780.2333333333336</v>
      </c>
      <c r="H12" s="260">
        <v>2820.2333333333336</v>
      </c>
      <c r="I12" s="260">
        <v>2829.2166666666662</v>
      </c>
      <c r="J12" s="260">
        <v>2840.2333333333336</v>
      </c>
      <c r="K12" s="260">
        <v>2818.2</v>
      </c>
      <c r="L12" s="260">
        <v>2798.2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5260.55</v>
      </c>
      <c r="D13" s="260">
        <v>5265.6833333333334</v>
      </c>
      <c r="E13" s="260">
        <v>5248.916666666667</v>
      </c>
      <c r="F13" s="260">
        <v>5237.2833333333338</v>
      </c>
      <c r="G13" s="260">
        <v>5220.5166666666673</v>
      </c>
      <c r="H13" s="260">
        <v>5277.3166666666666</v>
      </c>
      <c r="I13" s="260">
        <v>5294.083333333333</v>
      </c>
      <c r="J13" s="260">
        <v>5305.7166666666662</v>
      </c>
      <c r="K13" s="260">
        <v>5282.45</v>
      </c>
      <c r="L13" s="260">
        <v>5254.05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29405.599999999999</v>
      </c>
      <c r="D14" s="260">
        <v>29454.3</v>
      </c>
      <c r="E14" s="260">
        <v>29316.55</v>
      </c>
      <c r="F14" s="260">
        <v>29227.5</v>
      </c>
      <c r="G14" s="260">
        <v>29089.75</v>
      </c>
      <c r="H14" s="260">
        <v>29543.35</v>
      </c>
      <c r="I14" s="260">
        <v>29681.1</v>
      </c>
      <c r="J14" s="260">
        <v>29770.149999999998</v>
      </c>
      <c r="K14" s="260">
        <v>29592.05</v>
      </c>
      <c r="L14" s="260">
        <v>29365.25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4294.55</v>
      </c>
      <c r="D15" s="260">
        <v>4293.9833333333336</v>
      </c>
      <c r="E15" s="260">
        <v>4284.666666666667</v>
      </c>
      <c r="F15" s="260">
        <v>4274.7833333333338</v>
      </c>
      <c r="G15" s="260">
        <v>4265.4666666666672</v>
      </c>
      <c r="H15" s="260">
        <v>4303.8666666666668</v>
      </c>
      <c r="I15" s="260">
        <v>4313.1833333333325</v>
      </c>
      <c r="J15" s="260">
        <v>4323.0666666666666</v>
      </c>
      <c r="K15" s="260">
        <v>4303.3</v>
      </c>
      <c r="L15" s="260">
        <v>4284.1000000000004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8628.4</v>
      </c>
      <c r="D16" s="260">
        <v>8624.3666666666668</v>
      </c>
      <c r="E16" s="260">
        <v>8606.3333333333339</v>
      </c>
      <c r="F16" s="260">
        <v>8584.2666666666664</v>
      </c>
      <c r="G16" s="260">
        <v>8566.2333333333336</v>
      </c>
      <c r="H16" s="260">
        <v>8646.4333333333343</v>
      </c>
      <c r="I16" s="260">
        <v>8664.4666666666672</v>
      </c>
      <c r="J16" s="260">
        <v>8686.5333333333347</v>
      </c>
      <c r="K16" s="260">
        <v>8642.4</v>
      </c>
      <c r="L16" s="260">
        <v>8602.2999999999993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3099.3</v>
      </c>
      <c r="D17" s="260">
        <v>3088.1833333333329</v>
      </c>
      <c r="E17" s="260">
        <v>3067.516666666666</v>
      </c>
      <c r="F17" s="260">
        <v>3035.7333333333331</v>
      </c>
      <c r="G17" s="260">
        <v>3015.0666666666662</v>
      </c>
      <c r="H17" s="260">
        <v>3119.9666666666658</v>
      </c>
      <c r="I17" s="260">
        <v>3140.6333333333328</v>
      </c>
      <c r="J17" s="260">
        <v>3172.4166666666656</v>
      </c>
      <c r="K17" s="259">
        <v>3108.85</v>
      </c>
      <c r="L17" s="259">
        <v>3056.4</v>
      </c>
      <c r="M17" s="259">
        <v>3.3123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2458.9</v>
      </c>
      <c r="D18" s="260">
        <v>2460.9833333333331</v>
      </c>
      <c r="E18" s="260">
        <v>2441.9666666666662</v>
      </c>
      <c r="F18" s="260">
        <v>2425.0333333333333</v>
      </c>
      <c r="G18" s="260">
        <v>2406.0166666666664</v>
      </c>
      <c r="H18" s="260">
        <v>2477.9166666666661</v>
      </c>
      <c r="I18" s="260">
        <v>2496.9333333333334</v>
      </c>
      <c r="J18" s="260">
        <v>2513.8666666666659</v>
      </c>
      <c r="K18" s="259">
        <v>2480</v>
      </c>
      <c r="L18" s="259">
        <v>2444.0500000000002</v>
      </c>
      <c r="M18" s="259">
        <v>2.7848700000000002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623.9</v>
      </c>
      <c r="D19" s="260">
        <v>622.08333333333337</v>
      </c>
      <c r="E19" s="260">
        <v>617.16666666666674</v>
      </c>
      <c r="F19" s="260">
        <v>610.43333333333339</v>
      </c>
      <c r="G19" s="260">
        <v>605.51666666666677</v>
      </c>
      <c r="H19" s="260">
        <v>628.81666666666672</v>
      </c>
      <c r="I19" s="260">
        <v>633.73333333333346</v>
      </c>
      <c r="J19" s="260">
        <v>640.4666666666667</v>
      </c>
      <c r="K19" s="259">
        <v>627</v>
      </c>
      <c r="L19" s="259">
        <v>615.35</v>
      </c>
      <c r="M19" s="259">
        <v>8.2788000000000004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20037.150000000001</v>
      </c>
      <c r="D20" s="260">
        <v>19956.75</v>
      </c>
      <c r="E20" s="260">
        <v>19718.5</v>
      </c>
      <c r="F20" s="260">
        <v>19399.849999999999</v>
      </c>
      <c r="G20" s="260">
        <v>19161.599999999999</v>
      </c>
      <c r="H20" s="260">
        <v>20275.400000000001</v>
      </c>
      <c r="I20" s="260">
        <v>20513.650000000001</v>
      </c>
      <c r="J20" s="260">
        <v>20832.300000000003</v>
      </c>
      <c r="K20" s="259">
        <v>20195</v>
      </c>
      <c r="L20" s="259">
        <v>19638.099999999999</v>
      </c>
      <c r="M20" s="259">
        <v>0.19234000000000001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3903.3</v>
      </c>
      <c r="D21" s="260">
        <v>3946.0499999999997</v>
      </c>
      <c r="E21" s="260">
        <v>3830.2499999999995</v>
      </c>
      <c r="F21" s="260">
        <v>3757.2</v>
      </c>
      <c r="G21" s="260">
        <v>3641.3999999999996</v>
      </c>
      <c r="H21" s="260">
        <v>4019.0999999999995</v>
      </c>
      <c r="I21" s="260">
        <v>4134.8999999999996</v>
      </c>
      <c r="J21" s="260">
        <v>4207.9499999999989</v>
      </c>
      <c r="K21" s="259">
        <v>4061.85</v>
      </c>
      <c r="L21" s="259">
        <v>3873</v>
      </c>
      <c r="M21" s="259">
        <v>28.611560000000001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2036.5</v>
      </c>
      <c r="D22" s="260">
        <v>2024.5</v>
      </c>
      <c r="E22" s="260">
        <v>1999</v>
      </c>
      <c r="F22" s="260">
        <v>1961.5</v>
      </c>
      <c r="G22" s="260">
        <v>1936</v>
      </c>
      <c r="H22" s="260">
        <v>2062</v>
      </c>
      <c r="I22" s="260">
        <v>2087.5</v>
      </c>
      <c r="J22" s="260">
        <v>2125</v>
      </c>
      <c r="K22" s="259">
        <v>2050</v>
      </c>
      <c r="L22" s="259">
        <v>1987</v>
      </c>
      <c r="M22" s="259">
        <v>6.3728100000000003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873.6</v>
      </c>
      <c r="D23" s="260">
        <v>875.91666666666663</v>
      </c>
      <c r="E23" s="260">
        <v>864.33333333333326</v>
      </c>
      <c r="F23" s="260">
        <v>855.06666666666661</v>
      </c>
      <c r="G23" s="260">
        <v>843.48333333333323</v>
      </c>
      <c r="H23" s="260">
        <v>885.18333333333328</v>
      </c>
      <c r="I23" s="260">
        <v>896.76666666666654</v>
      </c>
      <c r="J23" s="260">
        <v>906.0333333333333</v>
      </c>
      <c r="K23" s="259">
        <v>887.5</v>
      </c>
      <c r="L23" s="259">
        <v>866.65</v>
      </c>
      <c r="M23" s="259">
        <v>53.199489999999997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3752.45</v>
      </c>
      <c r="D24" s="260">
        <v>3739.5499999999997</v>
      </c>
      <c r="E24" s="260">
        <v>3684.3499999999995</v>
      </c>
      <c r="F24" s="260">
        <v>3616.2499999999995</v>
      </c>
      <c r="G24" s="260">
        <v>3561.0499999999993</v>
      </c>
      <c r="H24" s="260">
        <v>3807.6499999999996</v>
      </c>
      <c r="I24" s="260">
        <v>3862.8499999999995</v>
      </c>
      <c r="J24" s="260">
        <v>3930.95</v>
      </c>
      <c r="K24" s="259">
        <v>3794.75</v>
      </c>
      <c r="L24" s="259">
        <v>3671.45</v>
      </c>
      <c r="M24" s="259">
        <v>2.05491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2856.85</v>
      </c>
      <c r="D25" s="260">
        <v>2878.2833333333333</v>
      </c>
      <c r="E25" s="260">
        <v>2798.5666666666666</v>
      </c>
      <c r="F25" s="260">
        <v>2740.2833333333333</v>
      </c>
      <c r="G25" s="260">
        <v>2660.5666666666666</v>
      </c>
      <c r="H25" s="260">
        <v>2936.5666666666666</v>
      </c>
      <c r="I25" s="260">
        <v>3016.2833333333328</v>
      </c>
      <c r="J25" s="260">
        <v>3074.5666666666666</v>
      </c>
      <c r="K25" s="259">
        <v>2958</v>
      </c>
      <c r="L25" s="259">
        <v>2820</v>
      </c>
      <c r="M25" s="259">
        <v>8.9476800000000001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640.54999999999995</v>
      </c>
      <c r="D26" s="260">
        <v>640.85</v>
      </c>
      <c r="E26" s="260">
        <v>633.70000000000005</v>
      </c>
      <c r="F26" s="260">
        <v>626.85</v>
      </c>
      <c r="G26" s="260">
        <v>619.70000000000005</v>
      </c>
      <c r="H26" s="260">
        <v>647.70000000000005</v>
      </c>
      <c r="I26" s="260">
        <v>654.84999999999991</v>
      </c>
      <c r="J26" s="260">
        <v>661.7</v>
      </c>
      <c r="K26" s="259">
        <v>648</v>
      </c>
      <c r="L26" s="259">
        <v>634</v>
      </c>
      <c r="M26" s="259">
        <v>12.231400000000001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129</v>
      </c>
      <c r="D27" s="260">
        <v>128.18333333333334</v>
      </c>
      <c r="E27" s="260">
        <v>126.51666666666668</v>
      </c>
      <c r="F27" s="260">
        <v>124.03333333333335</v>
      </c>
      <c r="G27" s="260">
        <v>122.36666666666669</v>
      </c>
      <c r="H27" s="260">
        <v>130.66666666666669</v>
      </c>
      <c r="I27" s="260">
        <v>132.33333333333331</v>
      </c>
      <c r="J27" s="260">
        <v>134.81666666666666</v>
      </c>
      <c r="K27" s="259">
        <v>129.85</v>
      </c>
      <c r="L27" s="259">
        <v>125.7</v>
      </c>
      <c r="M27" s="259">
        <v>30.212240000000001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305.95</v>
      </c>
      <c r="D28" s="260">
        <v>307.51666666666665</v>
      </c>
      <c r="E28" s="260">
        <v>303.48333333333329</v>
      </c>
      <c r="F28" s="260">
        <v>301.01666666666665</v>
      </c>
      <c r="G28" s="260">
        <v>296.98333333333329</v>
      </c>
      <c r="H28" s="260">
        <v>309.98333333333329</v>
      </c>
      <c r="I28" s="260">
        <v>314.01666666666659</v>
      </c>
      <c r="J28" s="260">
        <v>316.48333333333329</v>
      </c>
      <c r="K28" s="259">
        <v>311.55</v>
      </c>
      <c r="L28" s="259">
        <v>305.05</v>
      </c>
      <c r="M28" s="259">
        <v>17.595949999999998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3125.3</v>
      </c>
      <c r="D29" s="260">
        <v>3115.5833333333335</v>
      </c>
      <c r="E29" s="260">
        <v>3091.166666666667</v>
      </c>
      <c r="F29" s="260">
        <v>3057.0333333333333</v>
      </c>
      <c r="G29" s="260">
        <v>3032.6166666666668</v>
      </c>
      <c r="H29" s="260">
        <v>3149.7166666666672</v>
      </c>
      <c r="I29" s="260">
        <v>3174.1333333333341</v>
      </c>
      <c r="J29" s="260">
        <v>3208.2666666666673</v>
      </c>
      <c r="K29" s="259">
        <v>3140</v>
      </c>
      <c r="L29" s="259">
        <v>3081.45</v>
      </c>
      <c r="M29" s="259">
        <v>0.37048999999999999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562.9</v>
      </c>
      <c r="D30" s="260">
        <v>564.70000000000005</v>
      </c>
      <c r="E30" s="260">
        <v>558.40000000000009</v>
      </c>
      <c r="F30" s="260">
        <v>553.90000000000009</v>
      </c>
      <c r="G30" s="260">
        <v>547.60000000000014</v>
      </c>
      <c r="H30" s="260">
        <v>569.20000000000005</v>
      </c>
      <c r="I30" s="260">
        <v>575.5</v>
      </c>
      <c r="J30" s="260">
        <v>580</v>
      </c>
      <c r="K30" s="259">
        <v>571</v>
      </c>
      <c r="L30" s="259">
        <v>560.20000000000005</v>
      </c>
      <c r="M30" s="259">
        <v>27.826139999999999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4605.2</v>
      </c>
      <c r="D31" s="260">
        <v>4556.45</v>
      </c>
      <c r="E31" s="260">
        <v>4496.75</v>
      </c>
      <c r="F31" s="260">
        <v>4388.3</v>
      </c>
      <c r="G31" s="260">
        <v>4328.6000000000004</v>
      </c>
      <c r="H31" s="260">
        <v>4664.8999999999996</v>
      </c>
      <c r="I31" s="260">
        <v>4724.5999999999985</v>
      </c>
      <c r="J31" s="260">
        <v>4833.0499999999993</v>
      </c>
      <c r="K31" s="259">
        <v>4616.1499999999996</v>
      </c>
      <c r="L31" s="259">
        <v>4448</v>
      </c>
      <c r="M31" s="259">
        <v>7.9942200000000003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145.44999999999999</v>
      </c>
      <c r="D32" s="260">
        <v>145.43333333333334</v>
      </c>
      <c r="E32" s="260">
        <v>144.56666666666666</v>
      </c>
      <c r="F32" s="260">
        <v>143.68333333333334</v>
      </c>
      <c r="G32" s="260">
        <v>142.81666666666666</v>
      </c>
      <c r="H32" s="260">
        <v>146.31666666666666</v>
      </c>
      <c r="I32" s="260">
        <v>147.18333333333334</v>
      </c>
      <c r="J32" s="260">
        <v>148.06666666666666</v>
      </c>
      <c r="K32" s="259">
        <v>146.30000000000001</v>
      </c>
      <c r="L32" s="259">
        <v>144.55000000000001</v>
      </c>
      <c r="M32" s="259">
        <v>41.067700000000002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3100.8</v>
      </c>
      <c r="D33" s="260">
        <v>3101.8666666666668</v>
      </c>
      <c r="E33" s="260">
        <v>3088.9333333333334</v>
      </c>
      <c r="F33" s="260">
        <v>3077.0666666666666</v>
      </c>
      <c r="G33" s="260">
        <v>3064.1333333333332</v>
      </c>
      <c r="H33" s="260">
        <v>3113.7333333333336</v>
      </c>
      <c r="I33" s="260">
        <v>3126.666666666667</v>
      </c>
      <c r="J33" s="260">
        <v>3138.5333333333338</v>
      </c>
      <c r="K33" s="259">
        <v>3114.8</v>
      </c>
      <c r="L33" s="259">
        <v>3090</v>
      </c>
      <c r="M33" s="259">
        <v>4.8834099999999996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1896.35</v>
      </c>
      <c r="D34" s="260">
        <v>1898.5166666666664</v>
      </c>
      <c r="E34" s="260">
        <v>1882.4833333333329</v>
      </c>
      <c r="F34" s="260">
        <v>1868.6166666666666</v>
      </c>
      <c r="G34" s="260">
        <v>1852.583333333333</v>
      </c>
      <c r="H34" s="260">
        <v>1912.3833333333328</v>
      </c>
      <c r="I34" s="260">
        <v>1928.4166666666665</v>
      </c>
      <c r="J34" s="260">
        <v>1942.2833333333326</v>
      </c>
      <c r="K34" s="259">
        <v>1914.55</v>
      </c>
      <c r="L34" s="259">
        <v>1884.65</v>
      </c>
      <c r="M34" s="259">
        <v>1.8971800000000001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459.65</v>
      </c>
      <c r="D35" s="260">
        <v>460.7</v>
      </c>
      <c r="E35" s="260">
        <v>456.59999999999997</v>
      </c>
      <c r="F35" s="260">
        <v>453.54999999999995</v>
      </c>
      <c r="G35" s="260">
        <v>449.44999999999993</v>
      </c>
      <c r="H35" s="260">
        <v>463.75</v>
      </c>
      <c r="I35" s="260">
        <v>467.85</v>
      </c>
      <c r="J35" s="260">
        <v>470.90000000000003</v>
      </c>
      <c r="K35" s="259">
        <v>464.8</v>
      </c>
      <c r="L35" s="259">
        <v>457.65</v>
      </c>
      <c r="M35" s="259">
        <v>9.1321200000000005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3954.75</v>
      </c>
      <c r="D36" s="260">
        <v>3962.5333333333333</v>
      </c>
      <c r="E36" s="260">
        <v>3926.4666666666667</v>
      </c>
      <c r="F36" s="260">
        <v>3898.1833333333334</v>
      </c>
      <c r="G36" s="260">
        <v>3862.1166666666668</v>
      </c>
      <c r="H36" s="260">
        <v>3990.8166666666666</v>
      </c>
      <c r="I36" s="260">
        <v>4026.8833333333332</v>
      </c>
      <c r="J36" s="260">
        <v>4055.1666666666665</v>
      </c>
      <c r="K36" s="259">
        <v>3998.6</v>
      </c>
      <c r="L36" s="259">
        <v>3934.25</v>
      </c>
      <c r="M36" s="259">
        <v>1.8263100000000001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874.7</v>
      </c>
      <c r="D37" s="260">
        <v>873.75</v>
      </c>
      <c r="E37" s="260">
        <v>869.7</v>
      </c>
      <c r="F37" s="260">
        <v>864.7</v>
      </c>
      <c r="G37" s="260">
        <v>860.65000000000009</v>
      </c>
      <c r="H37" s="260">
        <v>878.75</v>
      </c>
      <c r="I37" s="260">
        <v>882.8</v>
      </c>
      <c r="J37" s="260">
        <v>887.8</v>
      </c>
      <c r="K37" s="259">
        <v>877.8</v>
      </c>
      <c r="L37" s="259">
        <v>868.75</v>
      </c>
      <c r="M37" s="259">
        <v>58.614170000000001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3607.85</v>
      </c>
      <c r="D38" s="260">
        <v>3619</v>
      </c>
      <c r="E38" s="260">
        <v>3583.85</v>
      </c>
      <c r="F38" s="260">
        <v>3559.85</v>
      </c>
      <c r="G38" s="260">
        <v>3524.7</v>
      </c>
      <c r="H38" s="260">
        <v>3643</v>
      </c>
      <c r="I38" s="260">
        <v>3678.1499999999996</v>
      </c>
      <c r="J38" s="260">
        <v>3702.15</v>
      </c>
      <c r="K38" s="259">
        <v>3654.15</v>
      </c>
      <c r="L38" s="259">
        <v>3595</v>
      </c>
      <c r="M38" s="259">
        <v>3.40707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6780.05</v>
      </c>
      <c r="D39" s="260">
        <v>6758.3499999999995</v>
      </c>
      <c r="E39" s="260">
        <v>6711.6999999999989</v>
      </c>
      <c r="F39" s="260">
        <v>6643.3499999999995</v>
      </c>
      <c r="G39" s="260">
        <v>6596.6999999999989</v>
      </c>
      <c r="H39" s="260">
        <v>6826.6999999999989</v>
      </c>
      <c r="I39" s="260">
        <v>6873.3499999999985</v>
      </c>
      <c r="J39" s="260">
        <v>6941.6999999999989</v>
      </c>
      <c r="K39" s="259">
        <v>6805</v>
      </c>
      <c r="L39" s="259">
        <v>6690</v>
      </c>
      <c r="M39" s="259">
        <v>8.9366699999999994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1636.2</v>
      </c>
      <c r="D40" s="260">
        <v>1640.75</v>
      </c>
      <c r="E40" s="260">
        <v>1625.5</v>
      </c>
      <c r="F40" s="260">
        <v>1614.8</v>
      </c>
      <c r="G40" s="260">
        <v>1599.55</v>
      </c>
      <c r="H40" s="260">
        <v>1651.45</v>
      </c>
      <c r="I40" s="260">
        <v>1666.7</v>
      </c>
      <c r="J40" s="260">
        <v>1677.4</v>
      </c>
      <c r="K40" s="259">
        <v>1656</v>
      </c>
      <c r="L40" s="259">
        <v>1630.05</v>
      </c>
      <c r="M40" s="259">
        <v>18.379519999999999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6474.5</v>
      </c>
      <c r="D41" s="260">
        <v>6529.8833333333341</v>
      </c>
      <c r="E41" s="260">
        <v>6384.8166666666684</v>
      </c>
      <c r="F41" s="260">
        <v>6295.1333333333341</v>
      </c>
      <c r="G41" s="260">
        <v>6150.0666666666684</v>
      </c>
      <c r="H41" s="260">
        <v>6619.5666666666684</v>
      </c>
      <c r="I41" s="260">
        <v>6764.6333333333341</v>
      </c>
      <c r="J41" s="260">
        <v>6854.3166666666684</v>
      </c>
      <c r="K41" s="259">
        <v>6674.95</v>
      </c>
      <c r="L41" s="259">
        <v>6440.2</v>
      </c>
      <c r="M41" s="259">
        <v>0.84509999999999996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1946.6</v>
      </c>
      <c r="D42" s="260">
        <v>1946.6833333333332</v>
      </c>
      <c r="E42" s="260">
        <v>1932.0166666666664</v>
      </c>
      <c r="F42" s="260">
        <v>1917.4333333333332</v>
      </c>
      <c r="G42" s="260">
        <v>1902.7666666666664</v>
      </c>
      <c r="H42" s="260">
        <v>1961.2666666666664</v>
      </c>
      <c r="I42" s="260">
        <v>1975.9333333333329</v>
      </c>
      <c r="J42" s="260">
        <v>1990.5166666666664</v>
      </c>
      <c r="K42" s="259">
        <v>1961.35</v>
      </c>
      <c r="L42" s="259">
        <v>1932.1</v>
      </c>
      <c r="M42" s="259">
        <v>1.35991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215.3</v>
      </c>
      <c r="D43" s="260">
        <v>215.13333333333335</v>
      </c>
      <c r="E43" s="260">
        <v>213.7166666666667</v>
      </c>
      <c r="F43" s="260">
        <v>212.13333333333335</v>
      </c>
      <c r="G43" s="260">
        <v>210.7166666666667</v>
      </c>
      <c r="H43" s="260">
        <v>216.7166666666667</v>
      </c>
      <c r="I43" s="260">
        <v>218.13333333333338</v>
      </c>
      <c r="J43" s="260">
        <v>219.7166666666667</v>
      </c>
      <c r="K43" s="259">
        <v>216.55</v>
      </c>
      <c r="L43" s="259">
        <v>213.55</v>
      </c>
      <c r="M43" s="259">
        <v>65.709040000000002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168.85</v>
      </c>
      <c r="D44" s="260">
        <v>168.5</v>
      </c>
      <c r="E44" s="260">
        <v>166.65</v>
      </c>
      <c r="F44" s="260">
        <v>164.45000000000002</v>
      </c>
      <c r="G44" s="260">
        <v>162.60000000000002</v>
      </c>
      <c r="H44" s="260">
        <v>170.7</v>
      </c>
      <c r="I44" s="260">
        <v>172.55</v>
      </c>
      <c r="J44" s="260">
        <v>174.74999999999997</v>
      </c>
      <c r="K44" s="259">
        <v>170.35</v>
      </c>
      <c r="L44" s="259">
        <v>166.3</v>
      </c>
      <c r="M44" s="259">
        <v>351.03723000000002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79.349999999999994</v>
      </c>
      <c r="D45" s="260">
        <v>79.566666666666663</v>
      </c>
      <c r="E45" s="260">
        <v>78.133333333333326</v>
      </c>
      <c r="F45" s="260">
        <v>76.916666666666657</v>
      </c>
      <c r="G45" s="260">
        <v>75.48333333333332</v>
      </c>
      <c r="H45" s="260">
        <v>80.783333333333331</v>
      </c>
      <c r="I45" s="260">
        <v>82.216666666666669</v>
      </c>
      <c r="J45" s="260">
        <v>83.433333333333337</v>
      </c>
      <c r="K45" s="259">
        <v>81</v>
      </c>
      <c r="L45" s="259">
        <v>78.349999999999994</v>
      </c>
      <c r="M45" s="259">
        <v>189.82148000000001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1696.8</v>
      </c>
      <c r="D46" s="260">
        <v>1696.7666666666667</v>
      </c>
      <c r="E46" s="260">
        <v>1684.0833333333333</v>
      </c>
      <c r="F46" s="260">
        <v>1671.3666666666666</v>
      </c>
      <c r="G46" s="260">
        <v>1658.6833333333332</v>
      </c>
      <c r="H46" s="260">
        <v>1709.4833333333333</v>
      </c>
      <c r="I46" s="260">
        <v>1722.1666666666667</v>
      </c>
      <c r="J46" s="260">
        <v>1734.8833333333334</v>
      </c>
      <c r="K46" s="259">
        <v>1709.45</v>
      </c>
      <c r="L46" s="259">
        <v>1684.05</v>
      </c>
      <c r="M46" s="259">
        <v>4.4842700000000004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613.95000000000005</v>
      </c>
      <c r="D47" s="260">
        <v>611.45000000000005</v>
      </c>
      <c r="E47" s="260">
        <v>608.20000000000005</v>
      </c>
      <c r="F47" s="260">
        <v>602.45000000000005</v>
      </c>
      <c r="G47" s="260">
        <v>599.20000000000005</v>
      </c>
      <c r="H47" s="260">
        <v>617.20000000000005</v>
      </c>
      <c r="I47" s="260">
        <v>620.45000000000005</v>
      </c>
      <c r="J47" s="260">
        <v>626.20000000000005</v>
      </c>
      <c r="K47" s="259">
        <v>614.70000000000005</v>
      </c>
      <c r="L47" s="259">
        <v>605.70000000000005</v>
      </c>
      <c r="M47" s="259">
        <v>5.5484099999999996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106.9</v>
      </c>
      <c r="D48" s="260">
        <v>107.45</v>
      </c>
      <c r="E48" s="260">
        <v>105.80000000000001</v>
      </c>
      <c r="F48" s="260">
        <v>104.7</v>
      </c>
      <c r="G48" s="260">
        <v>103.05000000000001</v>
      </c>
      <c r="H48" s="260">
        <v>108.55000000000001</v>
      </c>
      <c r="I48" s="260">
        <v>110.20000000000002</v>
      </c>
      <c r="J48" s="260">
        <v>111.30000000000001</v>
      </c>
      <c r="K48" s="259">
        <v>109.1</v>
      </c>
      <c r="L48" s="259">
        <v>106.35</v>
      </c>
      <c r="M48" s="259">
        <v>210.24176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844</v>
      </c>
      <c r="D49" s="260">
        <v>843.69999999999993</v>
      </c>
      <c r="E49" s="260">
        <v>838.59999999999991</v>
      </c>
      <c r="F49" s="260">
        <v>833.19999999999993</v>
      </c>
      <c r="G49" s="260">
        <v>828.09999999999991</v>
      </c>
      <c r="H49" s="260">
        <v>849.09999999999991</v>
      </c>
      <c r="I49" s="260">
        <v>854.2</v>
      </c>
      <c r="J49" s="260">
        <v>859.59999999999991</v>
      </c>
      <c r="K49" s="259">
        <v>848.8</v>
      </c>
      <c r="L49" s="259">
        <v>838.3</v>
      </c>
      <c r="M49" s="259">
        <v>9.1646699999999992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74.95</v>
      </c>
      <c r="D50" s="260">
        <v>75.100000000000009</v>
      </c>
      <c r="E50" s="260">
        <v>74.000000000000014</v>
      </c>
      <c r="F50" s="260">
        <v>73.050000000000011</v>
      </c>
      <c r="G50" s="260">
        <v>71.950000000000017</v>
      </c>
      <c r="H50" s="260">
        <v>76.050000000000011</v>
      </c>
      <c r="I50" s="260">
        <v>77.150000000000006</v>
      </c>
      <c r="J50" s="260">
        <v>78.100000000000009</v>
      </c>
      <c r="K50" s="259">
        <v>76.2</v>
      </c>
      <c r="L50" s="259">
        <v>74.150000000000006</v>
      </c>
      <c r="M50" s="259">
        <v>294.57344999999998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310.14999999999998</v>
      </c>
      <c r="D51" s="260">
        <v>309</v>
      </c>
      <c r="E51" s="260">
        <v>307.25</v>
      </c>
      <c r="F51" s="260">
        <v>304.35000000000002</v>
      </c>
      <c r="G51" s="260">
        <v>302.60000000000002</v>
      </c>
      <c r="H51" s="260">
        <v>311.89999999999998</v>
      </c>
      <c r="I51" s="260">
        <v>313.64999999999998</v>
      </c>
      <c r="J51" s="260">
        <v>316.54999999999995</v>
      </c>
      <c r="K51" s="259">
        <v>310.75</v>
      </c>
      <c r="L51" s="259">
        <v>306.10000000000002</v>
      </c>
      <c r="M51" s="259">
        <v>28.567299999999999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843.25</v>
      </c>
      <c r="D52" s="260">
        <v>845.56666666666661</v>
      </c>
      <c r="E52" s="260">
        <v>839.28333333333319</v>
      </c>
      <c r="F52" s="260">
        <v>835.31666666666661</v>
      </c>
      <c r="G52" s="260">
        <v>829.03333333333319</v>
      </c>
      <c r="H52" s="260">
        <v>849.53333333333319</v>
      </c>
      <c r="I52" s="260">
        <v>855.81666666666649</v>
      </c>
      <c r="J52" s="260">
        <v>859.78333333333319</v>
      </c>
      <c r="K52" s="259">
        <v>851.85</v>
      </c>
      <c r="L52" s="259">
        <v>841.6</v>
      </c>
      <c r="M52" s="259">
        <v>45.968159999999997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280.14999999999998</v>
      </c>
      <c r="D53" s="260">
        <v>280.98333333333329</v>
      </c>
      <c r="E53" s="260">
        <v>278.76666666666659</v>
      </c>
      <c r="F53" s="260">
        <v>277.38333333333333</v>
      </c>
      <c r="G53" s="260">
        <v>275.16666666666663</v>
      </c>
      <c r="H53" s="260">
        <v>282.36666666666656</v>
      </c>
      <c r="I53" s="260">
        <v>284.58333333333326</v>
      </c>
      <c r="J53" s="260">
        <v>285.96666666666653</v>
      </c>
      <c r="K53" s="259">
        <v>283.2</v>
      </c>
      <c r="L53" s="259">
        <v>279.60000000000002</v>
      </c>
      <c r="M53" s="259">
        <v>14.100009999999999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16647.650000000001</v>
      </c>
      <c r="D54" s="260">
        <v>16608.600000000002</v>
      </c>
      <c r="E54" s="260">
        <v>16461.200000000004</v>
      </c>
      <c r="F54" s="260">
        <v>16274.750000000004</v>
      </c>
      <c r="G54" s="260">
        <v>16127.350000000006</v>
      </c>
      <c r="H54" s="260">
        <v>16795.050000000003</v>
      </c>
      <c r="I54" s="260">
        <v>16942.450000000004</v>
      </c>
      <c r="J54" s="260">
        <v>17128.900000000001</v>
      </c>
      <c r="K54" s="259">
        <v>16756</v>
      </c>
      <c r="L54" s="259">
        <v>16422.150000000001</v>
      </c>
      <c r="M54" s="259">
        <v>0.59286000000000005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4155.1499999999996</v>
      </c>
      <c r="D55" s="260">
        <v>4162.9000000000005</v>
      </c>
      <c r="E55" s="260">
        <v>4131.7500000000009</v>
      </c>
      <c r="F55" s="260">
        <v>4108.3500000000004</v>
      </c>
      <c r="G55" s="260">
        <v>4077.2000000000007</v>
      </c>
      <c r="H55" s="260">
        <v>4186.3000000000011</v>
      </c>
      <c r="I55" s="260">
        <v>4217.4500000000007</v>
      </c>
      <c r="J55" s="260">
        <v>4240.8500000000013</v>
      </c>
      <c r="K55" s="259">
        <v>4194.05</v>
      </c>
      <c r="L55" s="259">
        <v>4139.5</v>
      </c>
      <c r="M55" s="259">
        <v>2.4744000000000002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324.95</v>
      </c>
      <c r="D56" s="260">
        <v>323.46666666666664</v>
      </c>
      <c r="E56" s="260">
        <v>320.48333333333329</v>
      </c>
      <c r="F56" s="260">
        <v>316.01666666666665</v>
      </c>
      <c r="G56" s="260">
        <v>313.0333333333333</v>
      </c>
      <c r="H56" s="260">
        <v>327.93333333333328</v>
      </c>
      <c r="I56" s="260">
        <v>330.91666666666663</v>
      </c>
      <c r="J56" s="260">
        <v>335.38333333333327</v>
      </c>
      <c r="K56" s="259">
        <v>326.45</v>
      </c>
      <c r="L56" s="259">
        <v>319</v>
      </c>
      <c r="M56" s="259">
        <v>128.43010000000001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718.65</v>
      </c>
      <c r="D57" s="260">
        <v>717.23333333333323</v>
      </c>
      <c r="E57" s="260">
        <v>712.46666666666647</v>
      </c>
      <c r="F57" s="260">
        <v>706.28333333333319</v>
      </c>
      <c r="G57" s="260">
        <v>701.51666666666642</v>
      </c>
      <c r="H57" s="260">
        <v>723.41666666666652</v>
      </c>
      <c r="I57" s="260">
        <v>728.18333333333317</v>
      </c>
      <c r="J57" s="260">
        <v>734.36666666666656</v>
      </c>
      <c r="K57" s="259">
        <v>722</v>
      </c>
      <c r="L57" s="259">
        <v>711.05</v>
      </c>
      <c r="M57" s="259">
        <v>10.02234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1108</v>
      </c>
      <c r="D58" s="260">
        <v>1110.4000000000001</v>
      </c>
      <c r="E58" s="260">
        <v>1096.2500000000002</v>
      </c>
      <c r="F58" s="260">
        <v>1084.5000000000002</v>
      </c>
      <c r="G58" s="260">
        <v>1070.3500000000004</v>
      </c>
      <c r="H58" s="260">
        <v>1122.1500000000001</v>
      </c>
      <c r="I58" s="260">
        <v>1136.2999999999997</v>
      </c>
      <c r="J58" s="260">
        <v>1148.05</v>
      </c>
      <c r="K58" s="259">
        <v>1124.55</v>
      </c>
      <c r="L58" s="259">
        <v>1098.6500000000001</v>
      </c>
      <c r="M58" s="259">
        <v>21.92276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1492.85</v>
      </c>
      <c r="D59" s="260">
        <v>1493.9333333333334</v>
      </c>
      <c r="E59" s="260">
        <v>1482.9166666666667</v>
      </c>
      <c r="F59" s="260">
        <v>1472.9833333333333</v>
      </c>
      <c r="G59" s="260">
        <v>1461.9666666666667</v>
      </c>
      <c r="H59" s="260">
        <v>1503.8666666666668</v>
      </c>
      <c r="I59" s="260">
        <v>1514.8833333333332</v>
      </c>
      <c r="J59" s="260">
        <v>1524.8166666666668</v>
      </c>
      <c r="K59" s="259">
        <v>1504.95</v>
      </c>
      <c r="L59" s="259">
        <v>1484</v>
      </c>
      <c r="M59" s="259">
        <v>0.60731000000000002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230.6</v>
      </c>
      <c r="D60" s="260">
        <v>230.23333333333335</v>
      </c>
      <c r="E60" s="260">
        <v>229.3666666666667</v>
      </c>
      <c r="F60" s="260">
        <v>228.13333333333335</v>
      </c>
      <c r="G60" s="260">
        <v>227.26666666666671</v>
      </c>
      <c r="H60" s="260">
        <v>231.4666666666667</v>
      </c>
      <c r="I60" s="260">
        <v>232.33333333333337</v>
      </c>
      <c r="J60" s="260">
        <v>233.56666666666669</v>
      </c>
      <c r="K60" s="259">
        <v>231.1</v>
      </c>
      <c r="L60" s="259">
        <v>229</v>
      </c>
      <c r="M60" s="259">
        <v>56.932740000000003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3874.35</v>
      </c>
      <c r="D61" s="260">
        <v>3861.4500000000003</v>
      </c>
      <c r="E61" s="260">
        <v>3833.9000000000005</v>
      </c>
      <c r="F61" s="260">
        <v>3793.4500000000003</v>
      </c>
      <c r="G61" s="260">
        <v>3765.9000000000005</v>
      </c>
      <c r="H61" s="260">
        <v>3901.9000000000005</v>
      </c>
      <c r="I61" s="260">
        <v>3929.4500000000007</v>
      </c>
      <c r="J61" s="260">
        <v>3969.9000000000005</v>
      </c>
      <c r="K61" s="259">
        <v>3889</v>
      </c>
      <c r="L61" s="259">
        <v>3821</v>
      </c>
      <c r="M61" s="259">
        <v>2.2225999999999999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1588.7</v>
      </c>
      <c r="D62" s="260">
        <v>1587.5999999999997</v>
      </c>
      <c r="E62" s="260">
        <v>1575.6999999999994</v>
      </c>
      <c r="F62" s="260">
        <v>1562.6999999999996</v>
      </c>
      <c r="G62" s="260">
        <v>1550.7999999999993</v>
      </c>
      <c r="H62" s="260">
        <v>1600.5999999999995</v>
      </c>
      <c r="I62" s="260">
        <v>1612.4999999999995</v>
      </c>
      <c r="J62" s="260">
        <v>1625.4999999999995</v>
      </c>
      <c r="K62" s="259">
        <v>1599.5</v>
      </c>
      <c r="L62" s="259">
        <v>1574.6</v>
      </c>
      <c r="M62" s="259">
        <v>1.3735900000000001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747.55</v>
      </c>
      <c r="D63" s="260">
        <v>747.43333333333339</v>
      </c>
      <c r="E63" s="260">
        <v>736.66666666666674</v>
      </c>
      <c r="F63" s="260">
        <v>725.7833333333333</v>
      </c>
      <c r="G63" s="260">
        <v>715.01666666666665</v>
      </c>
      <c r="H63" s="260">
        <v>758.31666666666683</v>
      </c>
      <c r="I63" s="260">
        <v>769.08333333333348</v>
      </c>
      <c r="J63" s="260">
        <v>779.96666666666692</v>
      </c>
      <c r="K63" s="259">
        <v>758.2</v>
      </c>
      <c r="L63" s="259">
        <v>736.55</v>
      </c>
      <c r="M63" s="259">
        <v>17.669070000000001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902.75</v>
      </c>
      <c r="D64" s="260">
        <v>903.9</v>
      </c>
      <c r="E64" s="260">
        <v>891.25</v>
      </c>
      <c r="F64" s="260">
        <v>879.75</v>
      </c>
      <c r="G64" s="260">
        <v>867.1</v>
      </c>
      <c r="H64" s="260">
        <v>915.4</v>
      </c>
      <c r="I64" s="260">
        <v>928.04999999999984</v>
      </c>
      <c r="J64" s="260">
        <v>939.55</v>
      </c>
      <c r="K64" s="259">
        <v>916.55</v>
      </c>
      <c r="L64" s="259">
        <v>892.4</v>
      </c>
      <c r="M64" s="259">
        <v>6.7271000000000001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367.25</v>
      </c>
      <c r="D65" s="260">
        <v>367.81666666666661</v>
      </c>
      <c r="E65" s="260">
        <v>363.8333333333332</v>
      </c>
      <c r="F65" s="260">
        <v>360.41666666666657</v>
      </c>
      <c r="G65" s="260">
        <v>356.43333333333317</v>
      </c>
      <c r="H65" s="260">
        <v>371.23333333333323</v>
      </c>
      <c r="I65" s="260">
        <v>375.21666666666658</v>
      </c>
      <c r="J65" s="260">
        <v>378.63333333333327</v>
      </c>
      <c r="K65" s="259">
        <v>371.8</v>
      </c>
      <c r="L65" s="259">
        <v>364.4</v>
      </c>
      <c r="M65" s="259">
        <v>4.8877800000000002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1353.5</v>
      </c>
      <c r="D66" s="260">
        <v>1348.8833333333334</v>
      </c>
      <c r="E66" s="260">
        <v>1338.7666666666669</v>
      </c>
      <c r="F66" s="260">
        <v>1324.0333333333335</v>
      </c>
      <c r="G66" s="260">
        <v>1313.916666666667</v>
      </c>
      <c r="H66" s="260">
        <v>1363.6166666666668</v>
      </c>
      <c r="I66" s="260">
        <v>1373.7333333333331</v>
      </c>
      <c r="J66" s="260">
        <v>1388.4666666666667</v>
      </c>
      <c r="K66" s="259">
        <v>1359</v>
      </c>
      <c r="L66" s="259">
        <v>1334.15</v>
      </c>
      <c r="M66" s="259">
        <v>8.6898499999999999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391.6</v>
      </c>
      <c r="D67" s="260">
        <v>392.15000000000003</v>
      </c>
      <c r="E67" s="260">
        <v>389.55000000000007</v>
      </c>
      <c r="F67" s="260">
        <v>387.50000000000006</v>
      </c>
      <c r="G67" s="260">
        <v>384.90000000000009</v>
      </c>
      <c r="H67" s="260">
        <v>394.20000000000005</v>
      </c>
      <c r="I67" s="260">
        <v>396.80000000000007</v>
      </c>
      <c r="J67" s="260">
        <v>398.85</v>
      </c>
      <c r="K67" s="259">
        <v>394.75</v>
      </c>
      <c r="L67" s="259">
        <v>390.1</v>
      </c>
      <c r="M67" s="259">
        <v>19.197579999999999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551.4</v>
      </c>
      <c r="D68" s="260">
        <v>549.30000000000007</v>
      </c>
      <c r="E68" s="260">
        <v>546.10000000000014</v>
      </c>
      <c r="F68" s="260">
        <v>540.80000000000007</v>
      </c>
      <c r="G68" s="260">
        <v>537.60000000000014</v>
      </c>
      <c r="H68" s="260">
        <v>554.60000000000014</v>
      </c>
      <c r="I68" s="260">
        <v>557.80000000000018</v>
      </c>
      <c r="J68" s="260">
        <v>563.10000000000014</v>
      </c>
      <c r="K68" s="259">
        <v>552.5</v>
      </c>
      <c r="L68" s="259">
        <v>544</v>
      </c>
      <c r="M68" s="259">
        <v>14.50395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1734.75</v>
      </c>
      <c r="D69" s="260">
        <v>1722.1000000000001</v>
      </c>
      <c r="E69" s="260">
        <v>1697.8000000000002</v>
      </c>
      <c r="F69" s="260">
        <v>1660.8500000000001</v>
      </c>
      <c r="G69" s="260">
        <v>1636.5500000000002</v>
      </c>
      <c r="H69" s="260">
        <v>1759.0500000000002</v>
      </c>
      <c r="I69" s="260">
        <v>1783.35</v>
      </c>
      <c r="J69" s="260">
        <v>1820.3000000000002</v>
      </c>
      <c r="K69" s="259">
        <v>1746.4</v>
      </c>
      <c r="L69" s="259">
        <v>1685.15</v>
      </c>
      <c r="M69" s="259">
        <v>2.16567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2129</v>
      </c>
      <c r="D70" s="260">
        <v>2131.3333333333335</v>
      </c>
      <c r="E70" s="260">
        <v>2117.666666666667</v>
      </c>
      <c r="F70" s="260">
        <v>2106.3333333333335</v>
      </c>
      <c r="G70" s="260">
        <v>2092.666666666667</v>
      </c>
      <c r="H70" s="260">
        <v>2142.666666666667</v>
      </c>
      <c r="I70" s="260">
        <v>2156.3333333333339</v>
      </c>
      <c r="J70" s="260">
        <v>2167.666666666667</v>
      </c>
      <c r="K70" s="259">
        <v>2145</v>
      </c>
      <c r="L70" s="259">
        <v>2120</v>
      </c>
      <c r="M70" s="259">
        <v>2.7224200000000001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326.2</v>
      </c>
      <c r="D71" s="260">
        <v>327.73333333333335</v>
      </c>
      <c r="E71" s="260">
        <v>315.4666666666667</v>
      </c>
      <c r="F71" s="260">
        <v>304.73333333333335</v>
      </c>
      <c r="G71" s="260">
        <v>292.4666666666667</v>
      </c>
      <c r="H71" s="260">
        <v>338.4666666666667</v>
      </c>
      <c r="I71" s="260">
        <v>350.73333333333335</v>
      </c>
      <c r="J71" s="260">
        <v>361.4666666666667</v>
      </c>
      <c r="K71" s="259">
        <v>340</v>
      </c>
      <c r="L71" s="259">
        <v>317</v>
      </c>
      <c r="M71" s="259">
        <v>60.811030000000002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3299.95</v>
      </c>
      <c r="D72" s="260">
        <v>3305.8333333333335</v>
      </c>
      <c r="E72" s="260">
        <v>3289.1166666666668</v>
      </c>
      <c r="F72" s="260">
        <v>3278.2833333333333</v>
      </c>
      <c r="G72" s="260">
        <v>3261.5666666666666</v>
      </c>
      <c r="H72" s="260">
        <v>3316.666666666667</v>
      </c>
      <c r="I72" s="260">
        <v>3333.3833333333332</v>
      </c>
      <c r="J72" s="260">
        <v>3344.2166666666672</v>
      </c>
      <c r="K72" s="259">
        <v>3322.55</v>
      </c>
      <c r="L72" s="259">
        <v>3295</v>
      </c>
      <c r="M72" s="259">
        <v>3.2123400000000002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4382.95</v>
      </c>
      <c r="D73" s="260">
        <v>4371.3</v>
      </c>
      <c r="E73" s="260">
        <v>4332.6500000000005</v>
      </c>
      <c r="F73" s="260">
        <v>4282.3500000000004</v>
      </c>
      <c r="G73" s="260">
        <v>4243.7000000000007</v>
      </c>
      <c r="H73" s="260">
        <v>4421.6000000000004</v>
      </c>
      <c r="I73" s="260">
        <v>4460.25</v>
      </c>
      <c r="J73" s="260">
        <v>4510.55</v>
      </c>
      <c r="K73" s="259">
        <v>4409.95</v>
      </c>
      <c r="L73" s="259">
        <v>4321</v>
      </c>
      <c r="M73" s="259">
        <v>0.98894000000000004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2439.3000000000002</v>
      </c>
      <c r="D74" s="260">
        <v>2437.1333333333332</v>
      </c>
      <c r="E74" s="260">
        <v>2421.1666666666665</v>
      </c>
      <c r="F74" s="260">
        <v>2403.0333333333333</v>
      </c>
      <c r="G74" s="260">
        <v>2387.0666666666666</v>
      </c>
      <c r="H74" s="260">
        <v>2455.2666666666664</v>
      </c>
      <c r="I74" s="260">
        <v>2471.2333333333336</v>
      </c>
      <c r="J74" s="260">
        <v>2489.3666666666663</v>
      </c>
      <c r="K74" s="259">
        <v>2453.1</v>
      </c>
      <c r="L74" s="259">
        <v>2419</v>
      </c>
      <c r="M74" s="259">
        <v>1.62341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4405.6499999999996</v>
      </c>
      <c r="D75" s="260">
        <v>4395.2166666666662</v>
      </c>
      <c r="E75" s="260">
        <v>4370.4333333333325</v>
      </c>
      <c r="F75" s="260">
        <v>4335.2166666666662</v>
      </c>
      <c r="G75" s="260">
        <v>4310.4333333333325</v>
      </c>
      <c r="H75" s="260">
        <v>4430.4333333333325</v>
      </c>
      <c r="I75" s="260">
        <v>4455.2166666666672</v>
      </c>
      <c r="J75" s="260">
        <v>4490.4333333333325</v>
      </c>
      <c r="K75" s="259">
        <v>4420</v>
      </c>
      <c r="L75" s="259">
        <v>4360</v>
      </c>
      <c r="M75" s="259">
        <v>3.92869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3380.9</v>
      </c>
      <c r="D76" s="260">
        <v>3391.6166666666668</v>
      </c>
      <c r="E76" s="260">
        <v>3364.2833333333338</v>
      </c>
      <c r="F76" s="260">
        <v>3347.666666666667</v>
      </c>
      <c r="G76" s="260">
        <v>3320.3333333333339</v>
      </c>
      <c r="H76" s="260">
        <v>3408.2333333333336</v>
      </c>
      <c r="I76" s="260">
        <v>3435.5666666666666</v>
      </c>
      <c r="J76" s="260">
        <v>3452.1833333333334</v>
      </c>
      <c r="K76" s="259">
        <v>3418.95</v>
      </c>
      <c r="L76" s="259">
        <v>3375</v>
      </c>
      <c r="M76" s="259">
        <v>7.3855599999999999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425.7</v>
      </c>
      <c r="D77" s="260">
        <v>429.18333333333334</v>
      </c>
      <c r="E77" s="260">
        <v>421.51666666666665</v>
      </c>
      <c r="F77" s="260">
        <v>417.33333333333331</v>
      </c>
      <c r="G77" s="260">
        <v>409.66666666666663</v>
      </c>
      <c r="H77" s="260">
        <v>433.36666666666667</v>
      </c>
      <c r="I77" s="260">
        <v>441.0333333333333</v>
      </c>
      <c r="J77" s="260">
        <v>445.2166666666667</v>
      </c>
      <c r="K77" s="259">
        <v>436.85</v>
      </c>
      <c r="L77" s="259">
        <v>425</v>
      </c>
      <c r="M77" s="259">
        <v>0.90619000000000005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2213.6</v>
      </c>
      <c r="D78" s="260">
        <v>2203.8666666666668</v>
      </c>
      <c r="E78" s="260">
        <v>2185.7333333333336</v>
      </c>
      <c r="F78" s="260">
        <v>2157.8666666666668</v>
      </c>
      <c r="G78" s="260">
        <v>2139.7333333333336</v>
      </c>
      <c r="H78" s="260">
        <v>2231.7333333333336</v>
      </c>
      <c r="I78" s="260">
        <v>2249.8666666666668</v>
      </c>
      <c r="J78" s="260">
        <v>2277.7333333333336</v>
      </c>
      <c r="K78" s="259">
        <v>2222</v>
      </c>
      <c r="L78" s="259">
        <v>2176</v>
      </c>
      <c r="M78" s="259">
        <v>7.5598200000000002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171.7</v>
      </c>
      <c r="D79" s="260">
        <v>171.73333333333335</v>
      </c>
      <c r="E79" s="260">
        <v>168.9666666666667</v>
      </c>
      <c r="F79" s="260">
        <v>166.23333333333335</v>
      </c>
      <c r="G79" s="260">
        <v>163.4666666666667</v>
      </c>
      <c r="H79" s="260">
        <v>174.4666666666667</v>
      </c>
      <c r="I79" s="260">
        <v>177.23333333333335</v>
      </c>
      <c r="J79" s="260">
        <v>179.9666666666667</v>
      </c>
      <c r="K79" s="259">
        <v>174.5</v>
      </c>
      <c r="L79" s="259">
        <v>169</v>
      </c>
      <c r="M79" s="259">
        <v>222.84438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134.35</v>
      </c>
      <c r="D80" s="260">
        <v>133.64999999999998</v>
      </c>
      <c r="E80" s="260">
        <v>132.34999999999997</v>
      </c>
      <c r="F80" s="260">
        <v>130.35</v>
      </c>
      <c r="G80" s="260">
        <v>129.04999999999998</v>
      </c>
      <c r="H80" s="260">
        <v>135.64999999999995</v>
      </c>
      <c r="I80" s="260">
        <v>136.94999999999996</v>
      </c>
      <c r="J80" s="260">
        <v>138.94999999999993</v>
      </c>
      <c r="K80" s="259">
        <v>134.94999999999999</v>
      </c>
      <c r="L80" s="259">
        <v>131.65</v>
      </c>
      <c r="M80" s="259">
        <v>80.200190000000006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276.8</v>
      </c>
      <c r="D81" s="260">
        <v>278.09999999999997</v>
      </c>
      <c r="E81" s="260">
        <v>274.19999999999993</v>
      </c>
      <c r="F81" s="260">
        <v>271.59999999999997</v>
      </c>
      <c r="G81" s="260">
        <v>267.69999999999993</v>
      </c>
      <c r="H81" s="260">
        <v>280.69999999999993</v>
      </c>
      <c r="I81" s="260">
        <v>284.59999999999991</v>
      </c>
      <c r="J81" s="260">
        <v>287.19999999999993</v>
      </c>
      <c r="K81" s="259">
        <v>282</v>
      </c>
      <c r="L81" s="259">
        <v>275.5</v>
      </c>
      <c r="M81" s="259">
        <v>4.5663999999999998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90.8</v>
      </c>
      <c r="D82" s="260">
        <v>90.733333333333334</v>
      </c>
      <c r="E82" s="260">
        <v>90.066666666666663</v>
      </c>
      <c r="F82" s="260">
        <v>89.333333333333329</v>
      </c>
      <c r="G82" s="260">
        <v>88.666666666666657</v>
      </c>
      <c r="H82" s="260">
        <v>91.466666666666669</v>
      </c>
      <c r="I82" s="260">
        <v>92.133333333333326</v>
      </c>
      <c r="J82" s="260">
        <v>92.866666666666674</v>
      </c>
      <c r="K82" s="259">
        <v>91.4</v>
      </c>
      <c r="L82" s="259">
        <v>90</v>
      </c>
      <c r="M82" s="259">
        <v>86.244910000000004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1700.55</v>
      </c>
      <c r="D83" s="260">
        <v>1706.6166666666668</v>
      </c>
      <c r="E83" s="260">
        <v>1689.2833333333335</v>
      </c>
      <c r="F83" s="260">
        <v>1678.0166666666667</v>
      </c>
      <c r="G83" s="260">
        <v>1660.6833333333334</v>
      </c>
      <c r="H83" s="260">
        <v>1717.8833333333337</v>
      </c>
      <c r="I83" s="260">
        <v>1735.2166666666667</v>
      </c>
      <c r="J83" s="260">
        <v>1746.4833333333338</v>
      </c>
      <c r="K83" s="259">
        <v>1723.95</v>
      </c>
      <c r="L83" s="259">
        <v>1695.35</v>
      </c>
      <c r="M83" s="259">
        <v>2.0320800000000001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848.1</v>
      </c>
      <c r="D84" s="260">
        <v>847.16666666666663</v>
      </c>
      <c r="E84" s="260">
        <v>841.58333333333326</v>
      </c>
      <c r="F84" s="260">
        <v>835.06666666666661</v>
      </c>
      <c r="G84" s="260">
        <v>829.48333333333323</v>
      </c>
      <c r="H84" s="260">
        <v>853.68333333333328</v>
      </c>
      <c r="I84" s="260">
        <v>859.26666666666654</v>
      </c>
      <c r="J84" s="260">
        <v>865.7833333333333</v>
      </c>
      <c r="K84" s="259">
        <v>852.75</v>
      </c>
      <c r="L84" s="259">
        <v>840.65</v>
      </c>
      <c r="M84" s="259">
        <v>6.5987900000000002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1266</v>
      </c>
      <c r="D85" s="260">
        <v>1265.9000000000001</v>
      </c>
      <c r="E85" s="260">
        <v>1259.7500000000002</v>
      </c>
      <c r="F85" s="260">
        <v>1253.5000000000002</v>
      </c>
      <c r="G85" s="260">
        <v>1247.3500000000004</v>
      </c>
      <c r="H85" s="260">
        <v>1272.1500000000001</v>
      </c>
      <c r="I85" s="260">
        <v>1278.2999999999997</v>
      </c>
      <c r="J85" s="260">
        <v>1284.55</v>
      </c>
      <c r="K85" s="259">
        <v>1272.05</v>
      </c>
      <c r="L85" s="259">
        <v>1259.6500000000001</v>
      </c>
      <c r="M85" s="259">
        <v>2.1586400000000001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1702.55</v>
      </c>
      <c r="D86" s="260">
        <v>1703.2666666666664</v>
      </c>
      <c r="E86" s="260">
        <v>1692.8833333333328</v>
      </c>
      <c r="F86" s="260">
        <v>1683.2166666666662</v>
      </c>
      <c r="G86" s="260">
        <v>1672.8333333333326</v>
      </c>
      <c r="H86" s="260">
        <v>1712.9333333333329</v>
      </c>
      <c r="I86" s="260">
        <v>1723.3166666666666</v>
      </c>
      <c r="J86" s="260">
        <v>1732.9833333333331</v>
      </c>
      <c r="K86" s="259">
        <v>1713.65</v>
      </c>
      <c r="L86" s="259">
        <v>1693.6</v>
      </c>
      <c r="M86" s="259">
        <v>5.1394399999999996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503.55</v>
      </c>
      <c r="D87" s="260">
        <v>503.26666666666671</v>
      </c>
      <c r="E87" s="260">
        <v>498.38333333333344</v>
      </c>
      <c r="F87" s="260">
        <v>493.21666666666675</v>
      </c>
      <c r="G87" s="260">
        <v>488.33333333333348</v>
      </c>
      <c r="H87" s="260">
        <v>508.43333333333339</v>
      </c>
      <c r="I87" s="260">
        <v>513.31666666666672</v>
      </c>
      <c r="J87" s="260">
        <v>518.48333333333335</v>
      </c>
      <c r="K87" s="259">
        <v>508.15</v>
      </c>
      <c r="L87" s="259">
        <v>498.1</v>
      </c>
      <c r="M87" s="259">
        <v>6.2521100000000001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237.85</v>
      </c>
      <c r="D88" s="260">
        <v>238.31666666666669</v>
      </c>
      <c r="E88" s="260">
        <v>235.83333333333337</v>
      </c>
      <c r="F88" s="260">
        <v>233.81666666666669</v>
      </c>
      <c r="G88" s="260">
        <v>231.33333333333337</v>
      </c>
      <c r="H88" s="260">
        <v>240.33333333333337</v>
      </c>
      <c r="I88" s="260">
        <v>242.81666666666666</v>
      </c>
      <c r="J88" s="260">
        <v>244.83333333333337</v>
      </c>
      <c r="K88" s="259">
        <v>240.8</v>
      </c>
      <c r="L88" s="259">
        <v>236.3</v>
      </c>
      <c r="M88" s="259">
        <v>27.00816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1103.4000000000001</v>
      </c>
      <c r="D89" s="260">
        <v>1104.8833333333334</v>
      </c>
      <c r="E89" s="260">
        <v>1098.2666666666669</v>
      </c>
      <c r="F89" s="260">
        <v>1093.1333333333334</v>
      </c>
      <c r="G89" s="260">
        <v>1086.5166666666669</v>
      </c>
      <c r="H89" s="260">
        <v>1110.0166666666669</v>
      </c>
      <c r="I89" s="260">
        <v>1116.6333333333332</v>
      </c>
      <c r="J89" s="260">
        <v>1121.7666666666669</v>
      </c>
      <c r="K89" s="259">
        <v>1111.5</v>
      </c>
      <c r="L89" s="259">
        <v>1099.75</v>
      </c>
      <c r="M89" s="259">
        <v>22.175989999999999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2128.4499999999998</v>
      </c>
      <c r="D90" s="260">
        <v>2118.1666666666665</v>
      </c>
      <c r="E90" s="260">
        <v>2100.333333333333</v>
      </c>
      <c r="F90" s="260">
        <v>2072.2166666666667</v>
      </c>
      <c r="G90" s="260">
        <v>2054.3833333333332</v>
      </c>
      <c r="H90" s="260">
        <v>2146.2833333333328</v>
      </c>
      <c r="I90" s="260">
        <v>2164.1166666666659</v>
      </c>
      <c r="J90" s="260">
        <v>2192.2333333333327</v>
      </c>
      <c r="K90" s="259">
        <v>2136</v>
      </c>
      <c r="L90" s="259">
        <v>2090.0500000000002</v>
      </c>
      <c r="M90" s="259">
        <v>3.3443200000000002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1599.15</v>
      </c>
      <c r="D91" s="260">
        <v>1599.3833333333332</v>
      </c>
      <c r="E91" s="260">
        <v>1593.7666666666664</v>
      </c>
      <c r="F91" s="260">
        <v>1588.3833333333332</v>
      </c>
      <c r="G91" s="260">
        <v>1582.7666666666664</v>
      </c>
      <c r="H91" s="260">
        <v>1604.7666666666664</v>
      </c>
      <c r="I91" s="260">
        <v>1610.3833333333332</v>
      </c>
      <c r="J91" s="260">
        <v>1615.7666666666664</v>
      </c>
      <c r="K91" s="259">
        <v>1605</v>
      </c>
      <c r="L91" s="259">
        <v>1594</v>
      </c>
      <c r="M91" s="259">
        <v>50.928690000000003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547.65</v>
      </c>
      <c r="D92" s="260">
        <v>545.91666666666663</v>
      </c>
      <c r="E92" s="260">
        <v>542.73333333333323</v>
      </c>
      <c r="F92" s="260">
        <v>537.81666666666661</v>
      </c>
      <c r="G92" s="260">
        <v>534.63333333333321</v>
      </c>
      <c r="H92" s="260">
        <v>550.83333333333326</v>
      </c>
      <c r="I92" s="260">
        <v>554.01666666666665</v>
      </c>
      <c r="J92" s="260">
        <v>558.93333333333328</v>
      </c>
      <c r="K92" s="259">
        <v>549.1</v>
      </c>
      <c r="L92" s="259">
        <v>541</v>
      </c>
      <c r="M92" s="259">
        <v>55.169020000000003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1240.8</v>
      </c>
      <c r="D93" s="260">
        <v>1240.3166666666666</v>
      </c>
      <c r="E93" s="260">
        <v>1229.4833333333331</v>
      </c>
      <c r="F93" s="260">
        <v>1218.1666666666665</v>
      </c>
      <c r="G93" s="260">
        <v>1207.333333333333</v>
      </c>
      <c r="H93" s="260">
        <v>1251.6333333333332</v>
      </c>
      <c r="I93" s="260">
        <v>1262.4666666666667</v>
      </c>
      <c r="J93" s="260">
        <v>1273.7833333333333</v>
      </c>
      <c r="K93" s="259">
        <v>1251.1500000000001</v>
      </c>
      <c r="L93" s="259">
        <v>1229</v>
      </c>
      <c r="M93" s="259">
        <v>5.75291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2658.85</v>
      </c>
      <c r="D94" s="260">
        <v>2668.3666666666668</v>
      </c>
      <c r="E94" s="260">
        <v>2639.2333333333336</v>
      </c>
      <c r="F94" s="260">
        <v>2619.6166666666668</v>
      </c>
      <c r="G94" s="260">
        <v>2590.4833333333336</v>
      </c>
      <c r="H94" s="260">
        <v>2687.9833333333336</v>
      </c>
      <c r="I94" s="260">
        <v>2717.1166666666668</v>
      </c>
      <c r="J94" s="260">
        <v>2736.7333333333336</v>
      </c>
      <c r="K94" s="259">
        <v>2697.5</v>
      </c>
      <c r="L94" s="259">
        <v>2648.75</v>
      </c>
      <c r="M94" s="259">
        <v>2.6413199999999999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433.35</v>
      </c>
      <c r="D95" s="260">
        <v>434.73333333333335</v>
      </c>
      <c r="E95" s="260">
        <v>430.16666666666669</v>
      </c>
      <c r="F95" s="260">
        <v>426.98333333333335</v>
      </c>
      <c r="G95" s="260">
        <v>422.41666666666669</v>
      </c>
      <c r="H95" s="260">
        <v>437.91666666666669</v>
      </c>
      <c r="I95" s="260">
        <v>442.48333333333329</v>
      </c>
      <c r="J95" s="260">
        <v>445.66666666666669</v>
      </c>
      <c r="K95" s="259">
        <v>439.3</v>
      </c>
      <c r="L95" s="259">
        <v>431.55</v>
      </c>
      <c r="M95" s="259">
        <v>60.31033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2718.65</v>
      </c>
      <c r="D96" s="260">
        <v>2723.4</v>
      </c>
      <c r="E96" s="260">
        <v>2701.3500000000004</v>
      </c>
      <c r="F96" s="260">
        <v>2684.05</v>
      </c>
      <c r="G96" s="260">
        <v>2662.0000000000005</v>
      </c>
      <c r="H96" s="260">
        <v>2740.7000000000003</v>
      </c>
      <c r="I96" s="260">
        <v>2762.7500000000005</v>
      </c>
      <c r="J96" s="260">
        <v>2780.05</v>
      </c>
      <c r="K96" s="259">
        <v>2745.45</v>
      </c>
      <c r="L96" s="259">
        <v>2706.1</v>
      </c>
      <c r="M96" s="259">
        <v>10.773569999999999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214.45</v>
      </c>
      <c r="D97" s="260">
        <v>214.04999999999998</v>
      </c>
      <c r="E97" s="260">
        <v>212.49999999999997</v>
      </c>
      <c r="F97" s="260">
        <v>210.54999999999998</v>
      </c>
      <c r="G97" s="260">
        <v>208.99999999999997</v>
      </c>
      <c r="H97" s="260">
        <v>215.99999999999997</v>
      </c>
      <c r="I97" s="260">
        <v>217.54999999999998</v>
      </c>
      <c r="J97" s="260">
        <v>219.49999999999997</v>
      </c>
      <c r="K97" s="259">
        <v>215.6</v>
      </c>
      <c r="L97" s="259">
        <v>212.1</v>
      </c>
      <c r="M97" s="259">
        <v>22.93009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2507.35</v>
      </c>
      <c r="D98" s="260">
        <v>2511.4500000000003</v>
      </c>
      <c r="E98" s="260">
        <v>2497.9000000000005</v>
      </c>
      <c r="F98" s="260">
        <v>2488.4500000000003</v>
      </c>
      <c r="G98" s="260">
        <v>2474.9000000000005</v>
      </c>
      <c r="H98" s="260">
        <v>2520.9000000000005</v>
      </c>
      <c r="I98" s="260">
        <v>2534.4500000000007</v>
      </c>
      <c r="J98" s="260">
        <v>2543.9000000000005</v>
      </c>
      <c r="K98" s="259">
        <v>2525</v>
      </c>
      <c r="L98" s="259">
        <v>2502</v>
      </c>
      <c r="M98" s="259">
        <v>7.34152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301.05</v>
      </c>
      <c r="D99" s="260">
        <v>302.26666666666665</v>
      </c>
      <c r="E99" s="260">
        <v>298.83333333333331</v>
      </c>
      <c r="F99" s="260">
        <v>296.61666666666667</v>
      </c>
      <c r="G99" s="260">
        <v>293.18333333333334</v>
      </c>
      <c r="H99" s="260">
        <v>304.48333333333329</v>
      </c>
      <c r="I99" s="260">
        <v>307.91666666666669</v>
      </c>
      <c r="J99" s="260">
        <v>310.13333333333327</v>
      </c>
      <c r="K99" s="259">
        <v>305.7</v>
      </c>
      <c r="L99" s="259">
        <v>300.05</v>
      </c>
      <c r="M99" s="259">
        <v>17.846599999999999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40743</v>
      </c>
      <c r="D100" s="260">
        <v>40767.633333333331</v>
      </c>
      <c r="E100" s="260">
        <v>40437.516666666663</v>
      </c>
      <c r="F100" s="260">
        <v>40132.033333333333</v>
      </c>
      <c r="G100" s="260">
        <v>39801.916666666664</v>
      </c>
      <c r="H100" s="260">
        <v>41073.116666666661</v>
      </c>
      <c r="I100" s="260">
        <v>41403.23333333333</v>
      </c>
      <c r="J100" s="260">
        <v>41708.71666666666</v>
      </c>
      <c r="K100" s="259">
        <v>41097.75</v>
      </c>
      <c r="L100" s="259">
        <v>40462.15</v>
      </c>
      <c r="M100" s="259">
        <v>4.1410000000000002E-2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2637.45</v>
      </c>
      <c r="D101" s="260">
        <v>2637.4833333333331</v>
      </c>
      <c r="E101" s="260">
        <v>2623.9666666666662</v>
      </c>
      <c r="F101" s="260">
        <v>2610.4833333333331</v>
      </c>
      <c r="G101" s="260">
        <v>2596.9666666666662</v>
      </c>
      <c r="H101" s="260">
        <v>2650.9666666666662</v>
      </c>
      <c r="I101" s="260">
        <v>2664.4833333333336</v>
      </c>
      <c r="J101" s="260">
        <v>2677.9666666666662</v>
      </c>
      <c r="K101" s="259">
        <v>2651</v>
      </c>
      <c r="L101" s="259">
        <v>2624</v>
      </c>
      <c r="M101" s="259">
        <v>20.256930000000001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927.45</v>
      </c>
      <c r="D102" s="260">
        <v>927.66666666666663</v>
      </c>
      <c r="E102" s="260">
        <v>923.48333333333323</v>
      </c>
      <c r="F102" s="260">
        <v>919.51666666666665</v>
      </c>
      <c r="G102" s="260">
        <v>915.33333333333326</v>
      </c>
      <c r="H102" s="260">
        <v>931.63333333333321</v>
      </c>
      <c r="I102" s="260">
        <v>935.81666666666661</v>
      </c>
      <c r="J102" s="260">
        <v>939.78333333333319</v>
      </c>
      <c r="K102" s="259">
        <v>931.85</v>
      </c>
      <c r="L102" s="259">
        <v>923.7</v>
      </c>
      <c r="M102" s="259">
        <v>109.59704000000001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1133.95</v>
      </c>
      <c r="D103" s="260">
        <v>1132.2833333333333</v>
      </c>
      <c r="E103" s="260">
        <v>1127.3166666666666</v>
      </c>
      <c r="F103" s="260">
        <v>1120.6833333333334</v>
      </c>
      <c r="G103" s="260">
        <v>1115.7166666666667</v>
      </c>
      <c r="H103" s="260">
        <v>1138.9166666666665</v>
      </c>
      <c r="I103" s="260">
        <v>1143.8833333333332</v>
      </c>
      <c r="J103" s="260">
        <v>1150.5166666666664</v>
      </c>
      <c r="K103" s="259">
        <v>1137.25</v>
      </c>
      <c r="L103" s="259">
        <v>1125.6500000000001</v>
      </c>
      <c r="M103" s="259">
        <v>12.48207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460.1</v>
      </c>
      <c r="D104" s="260">
        <v>461</v>
      </c>
      <c r="E104" s="260">
        <v>453</v>
      </c>
      <c r="F104" s="260">
        <v>445.9</v>
      </c>
      <c r="G104" s="260">
        <v>437.9</v>
      </c>
      <c r="H104" s="260">
        <v>468.1</v>
      </c>
      <c r="I104" s="260">
        <v>476.1</v>
      </c>
      <c r="J104" s="260">
        <v>483.20000000000005</v>
      </c>
      <c r="K104" s="259">
        <v>469</v>
      </c>
      <c r="L104" s="259">
        <v>453.9</v>
      </c>
      <c r="M104" s="259">
        <v>42.971260000000001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524</v>
      </c>
      <c r="D105" s="260">
        <v>524.9666666666667</v>
      </c>
      <c r="E105" s="260">
        <v>520.03333333333342</v>
      </c>
      <c r="F105" s="260">
        <v>516.06666666666672</v>
      </c>
      <c r="G105" s="260">
        <v>511.13333333333344</v>
      </c>
      <c r="H105" s="260">
        <v>528.93333333333339</v>
      </c>
      <c r="I105" s="260">
        <v>533.86666666666679</v>
      </c>
      <c r="J105" s="260">
        <v>537.83333333333337</v>
      </c>
      <c r="K105" s="259">
        <v>529.9</v>
      </c>
      <c r="L105" s="259">
        <v>521</v>
      </c>
      <c r="M105" s="259">
        <v>1.3615600000000001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</v>
      </c>
      <c r="D106" s="260">
        <v>57.033333333333331</v>
      </c>
      <c r="E106" s="260">
        <v>56.766666666666666</v>
      </c>
      <c r="F106" s="260">
        <v>56.533333333333331</v>
      </c>
      <c r="G106" s="260">
        <v>56.266666666666666</v>
      </c>
      <c r="H106" s="260">
        <v>57.266666666666666</v>
      </c>
      <c r="I106" s="260">
        <v>57.533333333333331</v>
      </c>
      <c r="J106" s="260">
        <v>57.766666666666666</v>
      </c>
      <c r="K106" s="259">
        <v>57.3</v>
      </c>
      <c r="L106" s="259">
        <v>56.8</v>
      </c>
      <c r="M106" s="259">
        <v>163.13120000000001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339.8</v>
      </c>
      <c r="D107" s="260">
        <v>339.76666666666665</v>
      </c>
      <c r="E107" s="260">
        <v>337.5333333333333</v>
      </c>
      <c r="F107" s="260">
        <v>335.26666666666665</v>
      </c>
      <c r="G107" s="260">
        <v>333.0333333333333</v>
      </c>
      <c r="H107" s="260">
        <v>342.0333333333333</v>
      </c>
      <c r="I107" s="260">
        <v>344.26666666666665</v>
      </c>
      <c r="J107" s="260">
        <v>346.5333333333333</v>
      </c>
      <c r="K107" s="259">
        <v>342</v>
      </c>
      <c r="L107" s="259">
        <v>337.5</v>
      </c>
      <c r="M107" s="259">
        <v>77.682910000000007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4341.05</v>
      </c>
      <c r="D108" s="260">
        <v>4360.0166666666664</v>
      </c>
      <c r="E108" s="260">
        <v>4291.0333333333328</v>
      </c>
      <c r="F108" s="260">
        <v>4241.0166666666664</v>
      </c>
      <c r="G108" s="260">
        <v>4172.0333333333328</v>
      </c>
      <c r="H108" s="260">
        <v>4410.0333333333328</v>
      </c>
      <c r="I108" s="260">
        <v>4479.0166666666664</v>
      </c>
      <c r="J108" s="260">
        <v>4529.0333333333328</v>
      </c>
      <c r="K108" s="259">
        <v>4429</v>
      </c>
      <c r="L108" s="259">
        <v>4310</v>
      </c>
      <c r="M108" s="259">
        <v>0.64568000000000003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275.55</v>
      </c>
      <c r="D109" s="260">
        <v>276.01666666666665</v>
      </c>
      <c r="E109" s="260">
        <v>272.5333333333333</v>
      </c>
      <c r="F109" s="260">
        <v>269.51666666666665</v>
      </c>
      <c r="G109" s="260">
        <v>266.0333333333333</v>
      </c>
      <c r="H109" s="260">
        <v>279.0333333333333</v>
      </c>
      <c r="I109" s="260">
        <v>282.51666666666665</v>
      </c>
      <c r="J109" s="260">
        <v>285.5333333333333</v>
      </c>
      <c r="K109" s="259">
        <v>279.5</v>
      </c>
      <c r="L109" s="259">
        <v>273</v>
      </c>
      <c r="M109" s="259">
        <v>21.167549999999999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141.9</v>
      </c>
      <c r="D110" s="260">
        <v>142.11666666666665</v>
      </c>
      <c r="E110" s="260">
        <v>141.23333333333329</v>
      </c>
      <c r="F110" s="260">
        <v>140.56666666666663</v>
      </c>
      <c r="G110" s="260">
        <v>139.68333333333328</v>
      </c>
      <c r="H110" s="260">
        <v>142.7833333333333</v>
      </c>
      <c r="I110" s="260">
        <v>143.66666666666669</v>
      </c>
      <c r="J110" s="260">
        <v>144.33333333333331</v>
      </c>
      <c r="K110" s="259">
        <v>143</v>
      </c>
      <c r="L110" s="259">
        <v>141.44999999999999</v>
      </c>
      <c r="M110" s="259">
        <v>28.793060000000001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318.3</v>
      </c>
      <c r="D111" s="260">
        <v>318.43333333333334</v>
      </c>
      <c r="E111" s="260">
        <v>316.51666666666665</v>
      </c>
      <c r="F111" s="260">
        <v>314.73333333333329</v>
      </c>
      <c r="G111" s="260">
        <v>312.81666666666661</v>
      </c>
      <c r="H111" s="260">
        <v>320.2166666666667</v>
      </c>
      <c r="I111" s="260">
        <v>322.13333333333333</v>
      </c>
      <c r="J111" s="260">
        <v>323.91666666666674</v>
      </c>
      <c r="K111" s="259">
        <v>320.35000000000002</v>
      </c>
      <c r="L111" s="259">
        <v>316.64999999999998</v>
      </c>
      <c r="M111" s="259">
        <v>44.920200000000001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69.900000000000006</v>
      </c>
      <c r="D112" s="260">
        <v>69.966666666666654</v>
      </c>
      <c r="E112" s="260">
        <v>69.633333333333312</v>
      </c>
      <c r="F112" s="260">
        <v>69.36666666666666</v>
      </c>
      <c r="G112" s="260">
        <v>69.033333333333317</v>
      </c>
      <c r="H112" s="260">
        <v>70.233333333333306</v>
      </c>
      <c r="I112" s="260">
        <v>70.566666666666649</v>
      </c>
      <c r="J112" s="260">
        <v>70.8333333333333</v>
      </c>
      <c r="K112" s="259">
        <v>70.3</v>
      </c>
      <c r="L112" s="259">
        <v>69.7</v>
      </c>
      <c r="M112" s="259">
        <v>79.491410000000002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721.8</v>
      </c>
      <c r="D113" s="260">
        <v>721.13333333333321</v>
      </c>
      <c r="E113" s="260">
        <v>717.86666666666645</v>
      </c>
      <c r="F113" s="260">
        <v>713.93333333333328</v>
      </c>
      <c r="G113" s="260">
        <v>710.66666666666652</v>
      </c>
      <c r="H113" s="260">
        <v>725.06666666666638</v>
      </c>
      <c r="I113" s="260">
        <v>728.33333333333326</v>
      </c>
      <c r="J113" s="260">
        <v>732.26666666666631</v>
      </c>
      <c r="K113" s="259">
        <v>724.4</v>
      </c>
      <c r="L113" s="259">
        <v>717.2</v>
      </c>
      <c r="M113" s="259">
        <v>11.16201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412.65</v>
      </c>
      <c r="D114" s="260">
        <v>412.41666666666669</v>
      </c>
      <c r="E114" s="260">
        <v>407.63333333333338</v>
      </c>
      <c r="F114" s="260">
        <v>402.61666666666667</v>
      </c>
      <c r="G114" s="260">
        <v>397.83333333333337</v>
      </c>
      <c r="H114" s="260">
        <v>417.43333333333339</v>
      </c>
      <c r="I114" s="260">
        <v>422.2166666666667</v>
      </c>
      <c r="J114" s="260">
        <v>427.23333333333341</v>
      </c>
      <c r="K114" s="259">
        <v>417.2</v>
      </c>
      <c r="L114" s="259">
        <v>407.4</v>
      </c>
      <c r="M114" s="259">
        <v>13.086460000000001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200.75</v>
      </c>
      <c r="D115" s="260">
        <v>200.94999999999996</v>
      </c>
      <c r="E115" s="260">
        <v>199.24999999999991</v>
      </c>
      <c r="F115" s="260">
        <v>197.74999999999994</v>
      </c>
      <c r="G115" s="260">
        <v>196.0499999999999</v>
      </c>
      <c r="H115" s="260">
        <v>202.44999999999993</v>
      </c>
      <c r="I115" s="260">
        <v>204.14999999999998</v>
      </c>
      <c r="J115" s="260">
        <v>205.64999999999995</v>
      </c>
      <c r="K115" s="259">
        <v>202.65</v>
      </c>
      <c r="L115" s="259">
        <v>199.45</v>
      </c>
      <c r="M115" s="259">
        <v>12.03661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1174.3499999999999</v>
      </c>
      <c r="D116" s="260">
        <v>1172.7833333333333</v>
      </c>
      <c r="E116" s="260">
        <v>1162.5666666666666</v>
      </c>
      <c r="F116" s="260">
        <v>1150.7833333333333</v>
      </c>
      <c r="G116" s="260">
        <v>1140.5666666666666</v>
      </c>
      <c r="H116" s="260">
        <v>1184.5666666666666</v>
      </c>
      <c r="I116" s="260">
        <v>1194.7833333333333</v>
      </c>
      <c r="J116" s="260">
        <v>1206.5666666666666</v>
      </c>
      <c r="K116" s="259">
        <v>1183</v>
      </c>
      <c r="L116" s="259">
        <v>1161</v>
      </c>
      <c r="M116" s="259">
        <v>32.654380000000003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3848.1</v>
      </c>
      <c r="D117" s="260">
        <v>3872.6499999999996</v>
      </c>
      <c r="E117" s="260">
        <v>3812.3499999999995</v>
      </c>
      <c r="F117" s="260">
        <v>3776.6</v>
      </c>
      <c r="G117" s="260">
        <v>3716.2999999999997</v>
      </c>
      <c r="H117" s="260">
        <v>3908.3999999999992</v>
      </c>
      <c r="I117" s="260">
        <v>3968.6999999999994</v>
      </c>
      <c r="J117" s="260">
        <v>4004.4499999999989</v>
      </c>
      <c r="K117" s="259">
        <v>3932.95</v>
      </c>
      <c r="L117" s="259">
        <v>3836.9</v>
      </c>
      <c r="M117" s="259">
        <v>4.0660800000000004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1583.15</v>
      </c>
      <c r="D118" s="260">
        <v>1584.8166666666666</v>
      </c>
      <c r="E118" s="260">
        <v>1577.6333333333332</v>
      </c>
      <c r="F118" s="260">
        <v>1572.1166666666666</v>
      </c>
      <c r="G118" s="260">
        <v>1564.9333333333332</v>
      </c>
      <c r="H118" s="260">
        <v>1590.3333333333333</v>
      </c>
      <c r="I118" s="260">
        <v>1597.5166666666667</v>
      </c>
      <c r="J118" s="260">
        <v>1603.0333333333333</v>
      </c>
      <c r="K118" s="259">
        <v>1592</v>
      </c>
      <c r="L118" s="259">
        <v>1579.3</v>
      </c>
      <c r="M118" s="259">
        <v>32.450670000000002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1893.35</v>
      </c>
      <c r="D119" s="260">
        <v>1872.3166666666666</v>
      </c>
      <c r="E119" s="260">
        <v>1846.7333333333331</v>
      </c>
      <c r="F119" s="260">
        <v>1800.1166666666666</v>
      </c>
      <c r="G119" s="260">
        <v>1774.5333333333331</v>
      </c>
      <c r="H119" s="260">
        <v>1918.9333333333332</v>
      </c>
      <c r="I119" s="260">
        <v>1944.5166666666667</v>
      </c>
      <c r="J119" s="260">
        <v>1991.1333333333332</v>
      </c>
      <c r="K119" s="259">
        <v>1897.9</v>
      </c>
      <c r="L119" s="259">
        <v>1825.7</v>
      </c>
      <c r="M119" s="259">
        <v>22.773150000000001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857.6</v>
      </c>
      <c r="D120" s="260">
        <v>862.01666666666677</v>
      </c>
      <c r="E120" s="260">
        <v>850.58333333333348</v>
      </c>
      <c r="F120" s="260">
        <v>843.56666666666672</v>
      </c>
      <c r="G120" s="260">
        <v>832.13333333333344</v>
      </c>
      <c r="H120" s="260">
        <v>869.03333333333353</v>
      </c>
      <c r="I120" s="260">
        <v>880.4666666666667</v>
      </c>
      <c r="J120" s="260">
        <v>887.48333333333358</v>
      </c>
      <c r="K120" s="259">
        <v>873.45</v>
      </c>
      <c r="L120" s="259">
        <v>855</v>
      </c>
      <c r="M120" s="259">
        <v>3.7269100000000002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301.60000000000002</v>
      </c>
      <c r="D121" s="260">
        <v>304.3</v>
      </c>
      <c r="E121" s="260">
        <v>295.8</v>
      </c>
      <c r="F121" s="260">
        <v>290</v>
      </c>
      <c r="G121" s="260">
        <v>281.5</v>
      </c>
      <c r="H121" s="260">
        <v>310.10000000000002</v>
      </c>
      <c r="I121" s="260">
        <v>318.60000000000002</v>
      </c>
      <c r="J121" s="260">
        <v>324.40000000000003</v>
      </c>
      <c r="K121" s="259">
        <v>312.8</v>
      </c>
      <c r="L121" s="259">
        <v>298.5</v>
      </c>
      <c r="M121" s="259">
        <v>15.228300000000001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720.55</v>
      </c>
      <c r="D122" s="260">
        <v>716.85</v>
      </c>
      <c r="E122" s="260">
        <v>711.7</v>
      </c>
      <c r="F122" s="260">
        <v>702.85</v>
      </c>
      <c r="G122" s="260">
        <v>697.7</v>
      </c>
      <c r="H122" s="260">
        <v>725.7</v>
      </c>
      <c r="I122" s="260">
        <v>730.84999999999991</v>
      </c>
      <c r="J122" s="260">
        <v>739.7</v>
      </c>
      <c r="K122" s="259">
        <v>722</v>
      </c>
      <c r="L122" s="259">
        <v>708</v>
      </c>
      <c r="M122" s="259">
        <v>17.35389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525.5</v>
      </c>
      <c r="D123" s="260">
        <v>526.1</v>
      </c>
      <c r="E123" s="260">
        <v>520.20000000000005</v>
      </c>
      <c r="F123" s="260">
        <v>514.9</v>
      </c>
      <c r="G123" s="260">
        <v>509</v>
      </c>
      <c r="H123" s="260">
        <v>531.40000000000009</v>
      </c>
      <c r="I123" s="260">
        <v>537.29999999999995</v>
      </c>
      <c r="J123" s="260">
        <v>542.60000000000014</v>
      </c>
      <c r="K123" s="259">
        <v>532</v>
      </c>
      <c r="L123" s="259">
        <v>520.79999999999995</v>
      </c>
      <c r="M123" s="259">
        <v>49.685490000000001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540.54999999999995</v>
      </c>
      <c r="D124" s="260">
        <v>542.75</v>
      </c>
      <c r="E124" s="260">
        <v>536</v>
      </c>
      <c r="F124" s="260">
        <v>531.45000000000005</v>
      </c>
      <c r="G124" s="260">
        <v>524.70000000000005</v>
      </c>
      <c r="H124" s="260">
        <v>547.29999999999995</v>
      </c>
      <c r="I124" s="260">
        <v>554.04999999999995</v>
      </c>
      <c r="J124" s="260">
        <v>558.59999999999991</v>
      </c>
      <c r="K124" s="259">
        <v>549.5</v>
      </c>
      <c r="L124" s="259">
        <v>538.20000000000005</v>
      </c>
      <c r="M124" s="259">
        <v>19.657299999999999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1953.35</v>
      </c>
      <c r="D125" s="260">
        <v>1953.5</v>
      </c>
      <c r="E125" s="260">
        <v>1945.5</v>
      </c>
      <c r="F125" s="260">
        <v>1937.65</v>
      </c>
      <c r="G125" s="260">
        <v>1929.65</v>
      </c>
      <c r="H125" s="260">
        <v>1961.35</v>
      </c>
      <c r="I125" s="260">
        <v>1969.35</v>
      </c>
      <c r="J125" s="260">
        <v>1977.1999999999998</v>
      </c>
      <c r="K125" s="259">
        <v>1961.5</v>
      </c>
      <c r="L125" s="259">
        <v>1945.65</v>
      </c>
      <c r="M125" s="259">
        <v>25.00563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82.1</v>
      </c>
      <c r="D126" s="260">
        <v>81.86666666666666</v>
      </c>
      <c r="E126" s="260">
        <v>81.133333333333326</v>
      </c>
      <c r="F126" s="260">
        <v>80.166666666666671</v>
      </c>
      <c r="G126" s="260">
        <v>79.433333333333337</v>
      </c>
      <c r="H126" s="260">
        <v>82.833333333333314</v>
      </c>
      <c r="I126" s="260">
        <v>83.566666666666634</v>
      </c>
      <c r="J126" s="260">
        <v>84.533333333333303</v>
      </c>
      <c r="K126" s="259">
        <v>82.6</v>
      </c>
      <c r="L126" s="259">
        <v>80.900000000000006</v>
      </c>
      <c r="M126" s="259">
        <v>64.573409999999996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3822.7</v>
      </c>
      <c r="D127" s="260">
        <v>3838.8333333333335</v>
      </c>
      <c r="E127" s="260">
        <v>3795.0166666666669</v>
      </c>
      <c r="F127" s="260">
        <v>3767.3333333333335</v>
      </c>
      <c r="G127" s="260">
        <v>3723.5166666666669</v>
      </c>
      <c r="H127" s="260">
        <v>3866.5166666666669</v>
      </c>
      <c r="I127" s="260">
        <v>3910.3333333333335</v>
      </c>
      <c r="J127" s="260">
        <v>3938.0166666666669</v>
      </c>
      <c r="K127" s="259">
        <v>3882.65</v>
      </c>
      <c r="L127" s="259">
        <v>3811.15</v>
      </c>
      <c r="M127" s="259">
        <v>1.6607499999999999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370.75</v>
      </c>
      <c r="D128" s="260">
        <v>371.48333333333335</v>
      </c>
      <c r="E128" s="260">
        <v>369.11666666666667</v>
      </c>
      <c r="F128" s="260">
        <v>367.48333333333335</v>
      </c>
      <c r="G128" s="260">
        <v>365.11666666666667</v>
      </c>
      <c r="H128" s="260">
        <v>373.11666666666667</v>
      </c>
      <c r="I128" s="260">
        <v>375.48333333333335</v>
      </c>
      <c r="J128" s="260">
        <v>377.11666666666667</v>
      </c>
      <c r="K128" s="259">
        <v>373.85</v>
      </c>
      <c r="L128" s="259">
        <v>369.85</v>
      </c>
      <c r="M128" s="259">
        <v>25.938420000000001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4742.05</v>
      </c>
      <c r="D129" s="260">
        <v>4750.8166666666666</v>
      </c>
      <c r="E129" s="260">
        <v>4684.2333333333336</v>
      </c>
      <c r="F129" s="260">
        <v>4626.416666666667</v>
      </c>
      <c r="G129" s="260">
        <v>4559.8333333333339</v>
      </c>
      <c r="H129" s="260">
        <v>4808.6333333333332</v>
      </c>
      <c r="I129" s="260">
        <v>4875.2166666666672</v>
      </c>
      <c r="J129" s="260">
        <v>4933.0333333333328</v>
      </c>
      <c r="K129" s="259">
        <v>4817.3999999999996</v>
      </c>
      <c r="L129" s="259">
        <v>4693</v>
      </c>
      <c r="M129" s="259">
        <v>3.0932499999999998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2025</v>
      </c>
      <c r="D130" s="260">
        <v>2029</v>
      </c>
      <c r="E130" s="260">
        <v>2014</v>
      </c>
      <c r="F130" s="260">
        <v>2003</v>
      </c>
      <c r="G130" s="260">
        <v>1988</v>
      </c>
      <c r="H130" s="260">
        <v>2040</v>
      </c>
      <c r="I130" s="260">
        <v>2055</v>
      </c>
      <c r="J130" s="260">
        <v>2066</v>
      </c>
      <c r="K130" s="259">
        <v>2044</v>
      </c>
      <c r="L130" s="259">
        <v>2018</v>
      </c>
      <c r="M130" s="259">
        <v>10.46988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456.05</v>
      </c>
      <c r="D131" s="260">
        <v>456.08333333333331</v>
      </c>
      <c r="E131" s="260">
        <v>452.36666666666662</v>
      </c>
      <c r="F131" s="260">
        <v>448.68333333333328</v>
      </c>
      <c r="G131" s="260">
        <v>444.96666666666658</v>
      </c>
      <c r="H131" s="260">
        <v>459.76666666666665</v>
      </c>
      <c r="I131" s="260">
        <v>463.48333333333335</v>
      </c>
      <c r="J131" s="260">
        <v>467.16666666666669</v>
      </c>
      <c r="K131" s="259">
        <v>459.8</v>
      </c>
      <c r="L131" s="259">
        <v>452.4</v>
      </c>
      <c r="M131" s="259">
        <v>6.6897399999999996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621.20000000000005</v>
      </c>
      <c r="D132" s="260">
        <v>623.41666666666663</v>
      </c>
      <c r="E132" s="260">
        <v>617.83333333333326</v>
      </c>
      <c r="F132" s="260">
        <v>614.46666666666658</v>
      </c>
      <c r="G132" s="260">
        <v>608.88333333333321</v>
      </c>
      <c r="H132" s="260">
        <v>626.7833333333333</v>
      </c>
      <c r="I132" s="260">
        <v>632.36666666666656</v>
      </c>
      <c r="J132" s="260">
        <v>635.73333333333335</v>
      </c>
      <c r="K132" s="259">
        <v>629</v>
      </c>
      <c r="L132" s="259">
        <v>620.04999999999995</v>
      </c>
      <c r="M132" s="259">
        <v>9.1441599999999994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3045.2</v>
      </c>
      <c r="D133" s="260">
        <v>3045.7333333333336</v>
      </c>
      <c r="E133" s="260">
        <v>3031.4666666666672</v>
      </c>
      <c r="F133" s="260">
        <v>3017.7333333333336</v>
      </c>
      <c r="G133" s="260">
        <v>3003.4666666666672</v>
      </c>
      <c r="H133" s="260">
        <v>3059.4666666666672</v>
      </c>
      <c r="I133" s="260">
        <v>3073.7333333333336</v>
      </c>
      <c r="J133" s="260">
        <v>3087.4666666666672</v>
      </c>
      <c r="K133" s="259">
        <v>3060</v>
      </c>
      <c r="L133" s="259">
        <v>3032</v>
      </c>
      <c r="M133" s="259">
        <v>0.1116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719.05</v>
      </c>
      <c r="D134" s="260">
        <v>721.9</v>
      </c>
      <c r="E134" s="260">
        <v>714.44999999999993</v>
      </c>
      <c r="F134" s="260">
        <v>709.84999999999991</v>
      </c>
      <c r="G134" s="260">
        <v>702.39999999999986</v>
      </c>
      <c r="H134" s="260">
        <v>726.5</v>
      </c>
      <c r="I134" s="260">
        <v>733.95</v>
      </c>
      <c r="J134" s="260">
        <v>738.55000000000007</v>
      </c>
      <c r="K134" s="259">
        <v>729.35</v>
      </c>
      <c r="L134" s="259">
        <v>717.3</v>
      </c>
      <c r="M134" s="259">
        <v>12.11257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88973.15</v>
      </c>
      <c r="D135" s="260">
        <v>89104.366666666654</v>
      </c>
      <c r="E135" s="260">
        <v>88554.733333333308</v>
      </c>
      <c r="F135" s="260">
        <v>88136.316666666651</v>
      </c>
      <c r="G135" s="260">
        <v>87586.683333333305</v>
      </c>
      <c r="H135" s="260">
        <v>89522.783333333311</v>
      </c>
      <c r="I135" s="260">
        <v>90072.416666666642</v>
      </c>
      <c r="J135" s="260">
        <v>90490.833333333314</v>
      </c>
      <c r="K135" s="259">
        <v>89654</v>
      </c>
      <c r="L135" s="259">
        <v>88685.95</v>
      </c>
      <c r="M135" s="259">
        <v>6.4070000000000002E-2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206.9</v>
      </c>
      <c r="D136" s="260">
        <v>206.88333333333333</v>
      </c>
      <c r="E136" s="260">
        <v>204.91666666666666</v>
      </c>
      <c r="F136" s="260">
        <v>202.93333333333334</v>
      </c>
      <c r="G136" s="260">
        <v>200.96666666666667</v>
      </c>
      <c r="H136" s="260">
        <v>208.86666666666665</v>
      </c>
      <c r="I136" s="260">
        <v>210.83333333333334</v>
      </c>
      <c r="J136" s="260">
        <v>212.81666666666663</v>
      </c>
      <c r="K136" s="259">
        <v>208.85</v>
      </c>
      <c r="L136" s="259">
        <v>204.9</v>
      </c>
      <c r="M136" s="259">
        <v>42.696539999999999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1235.7</v>
      </c>
      <c r="D137" s="260">
        <v>1233.3500000000001</v>
      </c>
      <c r="E137" s="260">
        <v>1226.3500000000004</v>
      </c>
      <c r="F137" s="260">
        <v>1217.0000000000002</v>
      </c>
      <c r="G137" s="260">
        <v>1210.0000000000005</v>
      </c>
      <c r="H137" s="260">
        <v>1242.7000000000003</v>
      </c>
      <c r="I137" s="260">
        <v>1249.6999999999998</v>
      </c>
      <c r="J137" s="260">
        <v>1259.0500000000002</v>
      </c>
      <c r="K137" s="259">
        <v>1240.3499999999999</v>
      </c>
      <c r="L137" s="259">
        <v>1224</v>
      </c>
      <c r="M137" s="259">
        <v>23.962669999999999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490.6</v>
      </c>
      <c r="D138" s="260">
        <v>488.73333333333335</v>
      </c>
      <c r="E138" s="260">
        <v>486.11666666666667</v>
      </c>
      <c r="F138" s="260">
        <v>481.63333333333333</v>
      </c>
      <c r="G138" s="260">
        <v>479.01666666666665</v>
      </c>
      <c r="H138" s="260">
        <v>493.2166666666667</v>
      </c>
      <c r="I138" s="260">
        <v>495.83333333333337</v>
      </c>
      <c r="J138" s="260">
        <v>500.31666666666672</v>
      </c>
      <c r="K138" s="259">
        <v>491.35</v>
      </c>
      <c r="L138" s="259">
        <v>484.25</v>
      </c>
      <c r="M138" s="259">
        <v>13.5458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8934.5</v>
      </c>
      <c r="D139" s="260">
        <v>8941.8333333333339</v>
      </c>
      <c r="E139" s="260">
        <v>8894.6666666666679</v>
      </c>
      <c r="F139" s="260">
        <v>8854.8333333333339</v>
      </c>
      <c r="G139" s="260">
        <v>8807.6666666666679</v>
      </c>
      <c r="H139" s="260">
        <v>8981.6666666666679</v>
      </c>
      <c r="I139" s="260">
        <v>9028.8333333333358</v>
      </c>
      <c r="J139" s="260">
        <v>9068.6666666666679</v>
      </c>
      <c r="K139" s="259">
        <v>8989</v>
      </c>
      <c r="L139" s="259">
        <v>8902</v>
      </c>
      <c r="M139" s="259">
        <v>6.2100600000000004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642.65</v>
      </c>
      <c r="D140" s="260">
        <v>638.61666666666667</v>
      </c>
      <c r="E140" s="260">
        <v>629.23333333333335</v>
      </c>
      <c r="F140" s="260">
        <v>615.81666666666672</v>
      </c>
      <c r="G140" s="260">
        <v>606.43333333333339</v>
      </c>
      <c r="H140" s="260">
        <v>652.0333333333333</v>
      </c>
      <c r="I140" s="260">
        <v>661.41666666666674</v>
      </c>
      <c r="J140" s="260">
        <v>674.83333333333326</v>
      </c>
      <c r="K140" s="259">
        <v>648</v>
      </c>
      <c r="L140" s="259">
        <v>625.20000000000005</v>
      </c>
      <c r="M140" s="259">
        <v>26.223030000000001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432.85</v>
      </c>
      <c r="D141" s="260">
        <v>435.0333333333333</v>
      </c>
      <c r="E141" s="260">
        <v>427.71666666666658</v>
      </c>
      <c r="F141" s="260">
        <v>422.58333333333326</v>
      </c>
      <c r="G141" s="260">
        <v>415.26666666666654</v>
      </c>
      <c r="H141" s="260">
        <v>440.16666666666663</v>
      </c>
      <c r="I141" s="260">
        <v>447.48333333333335</v>
      </c>
      <c r="J141" s="260">
        <v>452.61666666666667</v>
      </c>
      <c r="K141" s="259">
        <v>442.35</v>
      </c>
      <c r="L141" s="259">
        <v>429.9</v>
      </c>
      <c r="M141" s="259">
        <v>26.776579999999999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57.6</v>
      </c>
      <c r="D142" s="260">
        <v>57.683333333333337</v>
      </c>
      <c r="E142" s="260">
        <v>57.016666666666673</v>
      </c>
      <c r="F142" s="260">
        <v>56.433333333333337</v>
      </c>
      <c r="G142" s="260">
        <v>55.766666666666673</v>
      </c>
      <c r="H142" s="260">
        <v>58.266666666666673</v>
      </c>
      <c r="I142" s="260">
        <v>58.93333333333333</v>
      </c>
      <c r="J142" s="260">
        <v>59.516666666666673</v>
      </c>
      <c r="K142" s="259">
        <v>58.35</v>
      </c>
      <c r="L142" s="259">
        <v>57.1</v>
      </c>
      <c r="M142" s="259">
        <v>20.25665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1899.65</v>
      </c>
      <c r="D143" s="260">
        <v>1915.2166666666665</v>
      </c>
      <c r="E143" s="260">
        <v>1882.4333333333329</v>
      </c>
      <c r="F143" s="260">
        <v>1865.2166666666665</v>
      </c>
      <c r="G143" s="260">
        <v>1832.4333333333329</v>
      </c>
      <c r="H143" s="260">
        <v>1932.4333333333329</v>
      </c>
      <c r="I143" s="260">
        <v>1965.2166666666662</v>
      </c>
      <c r="J143" s="260">
        <v>1982.4333333333329</v>
      </c>
      <c r="K143" s="259">
        <v>1948</v>
      </c>
      <c r="L143" s="259">
        <v>1898</v>
      </c>
      <c r="M143" s="259">
        <v>5.8669099999999998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1053.45</v>
      </c>
      <c r="D144" s="260">
        <v>1055.8833333333332</v>
      </c>
      <c r="E144" s="260">
        <v>1046.7666666666664</v>
      </c>
      <c r="F144" s="260">
        <v>1040.0833333333333</v>
      </c>
      <c r="G144" s="260">
        <v>1030.9666666666665</v>
      </c>
      <c r="H144" s="260">
        <v>1062.5666666666664</v>
      </c>
      <c r="I144" s="260">
        <v>1071.6833333333332</v>
      </c>
      <c r="J144" s="260">
        <v>1078.3666666666663</v>
      </c>
      <c r="K144" s="259">
        <v>1065</v>
      </c>
      <c r="L144" s="259">
        <v>1049.2</v>
      </c>
      <c r="M144" s="259">
        <v>5.1261700000000001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168.05</v>
      </c>
      <c r="D145" s="260">
        <v>167.51666666666668</v>
      </c>
      <c r="E145" s="260">
        <v>166.78333333333336</v>
      </c>
      <c r="F145" s="260">
        <v>165.51666666666668</v>
      </c>
      <c r="G145" s="260">
        <v>164.78333333333336</v>
      </c>
      <c r="H145" s="260">
        <v>168.78333333333336</v>
      </c>
      <c r="I145" s="260">
        <v>169.51666666666665</v>
      </c>
      <c r="J145" s="260">
        <v>170.78333333333336</v>
      </c>
      <c r="K145" s="259">
        <v>168.25</v>
      </c>
      <c r="L145" s="259">
        <v>166.25</v>
      </c>
      <c r="M145" s="259">
        <v>120.04998000000001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74.400000000000006</v>
      </c>
      <c r="D146" s="260">
        <v>74.399999999999991</v>
      </c>
      <c r="E146" s="260">
        <v>73.799999999999983</v>
      </c>
      <c r="F146" s="260">
        <v>73.199999999999989</v>
      </c>
      <c r="G146" s="260">
        <v>72.59999999999998</v>
      </c>
      <c r="H146" s="260">
        <v>74.999999999999986</v>
      </c>
      <c r="I146" s="260">
        <v>75.59999999999998</v>
      </c>
      <c r="J146" s="260">
        <v>76.199999999999989</v>
      </c>
      <c r="K146" s="259">
        <v>75</v>
      </c>
      <c r="L146" s="259">
        <v>73.8</v>
      </c>
      <c r="M146" s="259">
        <v>65.75412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4322.25</v>
      </c>
      <c r="D147" s="260">
        <v>4307.083333333333</v>
      </c>
      <c r="E147" s="260">
        <v>4254.1666666666661</v>
      </c>
      <c r="F147" s="260">
        <v>4186.083333333333</v>
      </c>
      <c r="G147" s="260">
        <v>4133.1666666666661</v>
      </c>
      <c r="H147" s="260">
        <v>4375.1666666666661</v>
      </c>
      <c r="I147" s="260">
        <v>4428.0833333333321</v>
      </c>
      <c r="J147" s="260">
        <v>4496.1666666666661</v>
      </c>
      <c r="K147" s="259">
        <v>4360</v>
      </c>
      <c r="L147" s="259">
        <v>4239</v>
      </c>
      <c r="M147" s="259">
        <v>1.42771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19565.099999999999</v>
      </c>
      <c r="D148" s="260">
        <v>19629.366666666665</v>
      </c>
      <c r="E148" s="260">
        <v>19445.73333333333</v>
      </c>
      <c r="F148" s="260">
        <v>19326.366666666665</v>
      </c>
      <c r="G148" s="260">
        <v>19142.73333333333</v>
      </c>
      <c r="H148" s="260">
        <v>19748.73333333333</v>
      </c>
      <c r="I148" s="260">
        <v>19932.366666666669</v>
      </c>
      <c r="J148" s="260">
        <v>20051.73333333333</v>
      </c>
      <c r="K148" s="259">
        <v>19813</v>
      </c>
      <c r="L148" s="259">
        <v>19510</v>
      </c>
      <c r="M148" s="259">
        <v>0.51722000000000001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257.5</v>
      </c>
      <c r="D149" s="260">
        <v>258.23333333333335</v>
      </c>
      <c r="E149" s="260">
        <v>256.31666666666672</v>
      </c>
      <c r="F149" s="260">
        <v>255.13333333333338</v>
      </c>
      <c r="G149" s="260">
        <v>253.21666666666675</v>
      </c>
      <c r="H149" s="260">
        <v>259.41666666666669</v>
      </c>
      <c r="I149" s="260">
        <v>261.33333333333331</v>
      </c>
      <c r="J149" s="260">
        <v>262.51666666666665</v>
      </c>
      <c r="K149" s="259">
        <v>260.14999999999998</v>
      </c>
      <c r="L149" s="259">
        <v>257.05</v>
      </c>
      <c r="M149" s="259">
        <v>1.30433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882.35</v>
      </c>
      <c r="D150" s="260">
        <v>884.05000000000007</v>
      </c>
      <c r="E150" s="260">
        <v>873.40000000000009</v>
      </c>
      <c r="F150" s="260">
        <v>864.45</v>
      </c>
      <c r="G150" s="260">
        <v>853.80000000000007</v>
      </c>
      <c r="H150" s="260">
        <v>893.00000000000011</v>
      </c>
      <c r="I150" s="260">
        <v>903.65</v>
      </c>
      <c r="J150" s="260">
        <v>912.60000000000014</v>
      </c>
      <c r="K150" s="259">
        <v>894.7</v>
      </c>
      <c r="L150" s="259">
        <v>875.1</v>
      </c>
      <c r="M150" s="259">
        <v>2.7183000000000002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136.5</v>
      </c>
      <c r="D151" s="260">
        <v>135.9</v>
      </c>
      <c r="E151" s="260">
        <v>135.15</v>
      </c>
      <c r="F151" s="260">
        <v>133.80000000000001</v>
      </c>
      <c r="G151" s="260">
        <v>133.05000000000001</v>
      </c>
      <c r="H151" s="260">
        <v>137.25</v>
      </c>
      <c r="I151" s="260">
        <v>138</v>
      </c>
      <c r="J151" s="260">
        <v>139.35</v>
      </c>
      <c r="K151" s="259">
        <v>136.65</v>
      </c>
      <c r="L151" s="259">
        <v>134.55000000000001</v>
      </c>
      <c r="M151" s="259">
        <v>90.109110000000001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195.75</v>
      </c>
      <c r="D152" s="260">
        <v>196.04999999999998</v>
      </c>
      <c r="E152" s="260">
        <v>193.89999999999998</v>
      </c>
      <c r="F152" s="260">
        <v>192.04999999999998</v>
      </c>
      <c r="G152" s="260">
        <v>189.89999999999998</v>
      </c>
      <c r="H152" s="260">
        <v>197.89999999999998</v>
      </c>
      <c r="I152" s="260">
        <v>200.05</v>
      </c>
      <c r="J152" s="260">
        <v>201.89999999999998</v>
      </c>
      <c r="K152" s="259">
        <v>198.2</v>
      </c>
      <c r="L152" s="259">
        <v>194.2</v>
      </c>
      <c r="M152" s="259">
        <v>5.3273299999999999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452.4</v>
      </c>
      <c r="D153" s="260">
        <v>459.81666666666661</v>
      </c>
      <c r="E153" s="260">
        <v>430.93333333333322</v>
      </c>
      <c r="F153" s="260">
        <v>409.46666666666664</v>
      </c>
      <c r="G153" s="260">
        <v>380.58333333333326</v>
      </c>
      <c r="H153" s="260">
        <v>481.28333333333319</v>
      </c>
      <c r="I153" s="260">
        <v>510.16666666666663</v>
      </c>
      <c r="J153" s="260">
        <v>531.63333333333321</v>
      </c>
      <c r="K153" s="259">
        <v>488.7</v>
      </c>
      <c r="L153" s="259">
        <v>438.35</v>
      </c>
      <c r="M153" s="259">
        <v>172.32998000000001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3055.7</v>
      </c>
      <c r="D154" s="260">
        <v>3069.65</v>
      </c>
      <c r="E154" s="260">
        <v>3039.3</v>
      </c>
      <c r="F154" s="260">
        <v>3022.9</v>
      </c>
      <c r="G154" s="260">
        <v>2992.55</v>
      </c>
      <c r="H154" s="260">
        <v>3086.05</v>
      </c>
      <c r="I154" s="260">
        <v>3116.3999999999996</v>
      </c>
      <c r="J154" s="260">
        <v>3132.8</v>
      </c>
      <c r="K154" s="259">
        <v>3100</v>
      </c>
      <c r="L154" s="259">
        <v>3053.25</v>
      </c>
      <c r="M154" s="259">
        <v>0.63300000000000001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400.4</v>
      </c>
      <c r="D155" s="260">
        <v>399.0333333333333</v>
      </c>
      <c r="E155" s="260">
        <v>392.36666666666662</v>
      </c>
      <c r="F155" s="260">
        <v>384.33333333333331</v>
      </c>
      <c r="G155" s="260">
        <v>377.66666666666663</v>
      </c>
      <c r="H155" s="260">
        <v>407.06666666666661</v>
      </c>
      <c r="I155" s="260">
        <v>413.73333333333335</v>
      </c>
      <c r="J155" s="260">
        <v>421.76666666666659</v>
      </c>
      <c r="K155" s="259">
        <v>405.7</v>
      </c>
      <c r="L155" s="259">
        <v>391</v>
      </c>
      <c r="M155" s="259">
        <v>27.039079999999998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3376.25</v>
      </c>
      <c r="D156" s="260">
        <v>3374.4166666666665</v>
      </c>
      <c r="E156" s="260">
        <v>3353.2833333333328</v>
      </c>
      <c r="F156" s="260">
        <v>3330.3166666666662</v>
      </c>
      <c r="G156" s="260">
        <v>3309.1833333333325</v>
      </c>
      <c r="H156" s="260">
        <v>3397.3833333333332</v>
      </c>
      <c r="I156" s="260">
        <v>3418.5166666666673</v>
      </c>
      <c r="J156" s="260">
        <v>3441.4833333333336</v>
      </c>
      <c r="K156" s="259">
        <v>3395.55</v>
      </c>
      <c r="L156" s="259">
        <v>3351.45</v>
      </c>
      <c r="M156" s="259">
        <v>2.5730599999999999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47036.6</v>
      </c>
      <c r="D157" s="260">
        <v>47132.35</v>
      </c>
      <c r="E157" s="260">
        <v>46764.7</v>
      </c>
      <c r="F157" s="260">
        <v>46492.799999999996</v>
      </c>
      <c r="G157" s="260">
        <v>46125.149999999994</v>
      </c>
      <c r="H157" s="260">
        <v>47404.25</v>
      </c>
      <c r="I157" s="260">
        <v>47771.900000000009</v>
      </c>
      <c r="J157" s="260">
        <v>48043.8</v>
      </c>
      <c r="K157" s="259">
        <v>47500</v>
      </c>
      <c r="L157" s="259">
        <v>46860.45</v>
      </c>
      <c r="M157" s="259">
        <v>0.13966999999999999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1245.7</v>
      </c>
      <c r="D158" s="260">
        <v>1245.1666666666667</v>
      </c>
      <c r="E158" s="260">
        <v>1231.5333333333335</v>
      </c>
      <c r="F158" s="260">
        <v>1217.3666666666668</v>
      </c>
      <c r="G158" s="260">
        <v>1203.7333333333336</v>
      </c>
      <c r="H158" s="260">
        <v>1259.3333333333335</v>
      </c>
      <c r="I158" s="260">
        <v>1272.9666666666667</v>
      </c>
      <c r="J158" s="260">
        <v>1287.1333333333334</v>
      </c>
      <c r="K158" s="259">
        <v>1258.8</v>
      </c>
      <c r="L158" s="259">
        <v>1231</v>
      </c>
      <c r="M158" s="259">
        <v>1.94021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3734.65</v>
      </c>
      <c r="D159" s="260">
        <v>3730.0333333333333</v>
      </c>
      <c r="E159" s="260">
        <v>3698.6166666666668</v>
      </c>
      <c r="F159" s="260">
        <v>3662.5833333333335</v>
      </c>
      <c r="G159" s="260">
        <v>3631.166666666667</v>
      </c>
      <c r="H159" s="260">
        <v>3766.0666666666666</v>
      </c>
      <c r="I159" s="260">
        <v>3797.4833333333336</v>
      </c>
      <c r="J159" s="260">
        <v>3833.5166666666664</v>
      </c>
      <c r="K159" s="259">
        <v>3761.45</v>
      </c>
      <c r="L159" s="259">
        <v>3694</v>
      </c>
      <c r="M159" s="259">
        <v>1.8325199999999999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208.1</v>
      </c>
      <c r="D160" s="260">
        <v>207.41666666666666</v>
      </c>
      <c r="E160" s="260">
        <v>206.23333333333332</v>
      </c>
      <c r="F160" s="260">
        <v>204.36666666666667</v>
      </c>
      <c r="G160" s="260">
        <v>203.18333333333334</v>
      </c>
      <c r="H160" s="260">
        <v>209.2833333333333</v>
      </c>
      <c r="I160" s="260">
        <v>210.46666666666664</v>
      </c>
      <c r="J160" s="260">
        <v>212.33333333333329</v>
      </c>
      <c r="K160" s="259">
        <v>208.6</v>
      </c>
      <c r="L160" s="259">
        <v>205.55</v>
      </c>
      <c r="M160" s="259">
        <v>6.1553599999999999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2696.45</v>
      </c>
      <c r="D161" s="260">
        <v>2699.8833333333332</v>
      </c>
      <c r="E161" s="260">
        <v>2681.7666666666664</v>
      </c>
      <c r="F161" s="260">
        <v>2667.083333333333</v>
      </c>
      <c r="G161" s="260">
        <v>2648.9666666666662</v>
      </c>
      <c r="H161" s="260">
        <v>2714.5666666666666</v>
      </c>
      <c r="I161" s="260">
        <v>2732.6833333333334</v>
      </c>
      <c r="J161" s="260">
        <v>2747.3666666666668</v>
      </c>
      <c r="K161" s="259">
        <v>2718</v>
      </c>
      <c r="L161" s="259">
        <v>2685.2</v>
      </c>
      <c r="M161" s="259">
        <v>1.92479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2526.3000000000002</v>
      </c>
      <c r="D162" s="260">
        <v>2523.4333333333334</v>
      </c>
      <c r="E162" s="260">
        <v>2504.8666666666668</v>
      </c>
      <c r="F162" s="260">
        <v>2483.4333333333334</v>
      </c>
      <c r="G162" s="260">
        <v>2464.8666666666668</v>
      </c>
      <c r="H162" s="260">
        <v>2544.8666666666668</v>
      </c>
      <c r="I162" s="260">
        <v>2563.4333333333334</v>
      </c>
      <c r="J162" s="260">
        <v>2584.8666666666668</v>
      </c>
      <c r="K162" s="259">
        <v>2542</v>
      </c>
      <c r="L162" s="259">
        <v>2502</v>
      </c>
      <c r="M162" s="259">
        <v>4.5673199999999996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311.39999999999998</v>
      </c>
      <c r="D163" s="260">
        <v>314.34999999999997</v>
      </c>
      <c r="E163" s="260">
        <v>307.19999999999993</v>
      </c>
      <c r="F163" s="260">
        <v>302.99999999999994</v>
      </c>
      <c r="G163" s="260">
        <v>295.84999999999991</v>
      </c>
      <c r="H163" s="260">
        <v>318.54999999999995</v>
      </c>
      <c r="I163" s="260">
        <v>325.69999999999993</v>
      </c>
      <c r="J163" s="260">
        <v>329.9</v>
      </c>
      <c r="K163" s="259">
        <v>321.5</v>
      </c>
      <c r="L163" s="259">
        <v>310.14999999999998</v>
      </c>
      <c r="M163" s="259">
        <v>49.189830000000001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125.05</v>
      </c>
      <c r="D164" s="260">
        <v>125.33333333333333</v>
      </c>
      <c r="E164" s="260">
        <v>124.46666666666665</v>
      </c>
      <c r="F164" s="260">
        <v>123.88333333333333</v>
      </c>
      <c r="G164" s="260">
        <v>123.01666666666665</v>
      </c>
      <c r="H164" s="260">
        <v>125.91666666666666</v>
      </c>
      <c r="I164" s="260">
        <v>126.78333333333333</v>
      </c>
      <c r="J164" s="260">
        <v>127.36666666666666</v>
      </c>
      <c r="K164" s="259">
        <v>126.2</v>
      </c>
      <c r="L164" s="259">
        <v>124.75</v>
      </c>
      <c r="M164" s="259">
        <v>59.037660000000002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215.15</v>
      </c>
      <c r="D165" s="260">
        <v>216.06666666666669</v>
      </c>
      <c r="E165" s="260">
        <v>213.33333333333337</v>
      </c>
      <c r="F165" s="260">
        <v>211.51666666666668</v>
      </c>
      <c r="G165" s="260">
        <v>208.78333333333336</v>
      </c>
      <c r="H165" s="260">
        <v>217.88333333333338</v>
      </c>
      <c r="I165" s="260">
        <v>220.61666666666667</v>
      </c>
      <c r="J165" s="260">
        <v>222.43333333333339</v>
      </c>
      <c r="K165" s="259">
        <v>218.8</v>
      </c>
      <c r="L165" s="259">
        <v>214.25</v>
      </c>
      <c r="M165" s="259">
        <v>101.32934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466.45</v>
      </c>
      <c r="D166" s="260">
        <v>467.15000000000003</v>
      </c>
      <c r="E166" s="260">
        <v>464.30000000000007</v>
      </c>
      <c r="F166" s="260">
        <v>462.15000000000003</v>
      </c>
      <c r="G166" s="260">
        <v>459.30000000000007</v>
      </c>
      <c r="H166" s="260">
        <v>469.30000000000007</v>
      </c>
      <c r="I166" s="260">
        <v>472.15000000000009</v>
      </c>
      <c r="J166" s="260">
        <v>474.30000000000007</v>
      </c>
      <c r="K166" s="259">
        <v>470</v>
      </c>
      <c r="L166" s="259">
        <v>465</v>
      </c>
      <c r="M166" s="259">
        <v>0.47989999999999999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14096.35</v>
      </c>
      <c r="D167" s="260">
        <v>14056.450000000003</v>
      </c>
      <c r="E167" s="260">
        <v>13962.950000000004</v>
      </c>
      <c r="F167" s="260">
        <v>13829.550000000001</v>
      </c>
      <c r="G167" s="260">
        <v>13736.050000000003</v>
      </c>
      <c r="H167" s="260">
        <v>14189.850000000006</v>
      </c>
      <c r="I167" s="260">
        <v>14283.350000000002</v>
      </c>
      <c r="J167" s="260">
        <v>14416.750000000007</v>
      </c>
      <c r="K167" s="259">
        <v>14149.95</v>
      </c>
      <c r="L167" s="259">
        <v>13923.05</v>
      </c>
      <c r="M167" s="259">
        <v>2.1839999999999998E-2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50.35</v>
      </c>
      <c r="D168" s="260">
        <v>49.85</v>
      </c>
      <c r="E168" s="260">
        <v>48.800000000000004</v>
      </c>
      <c r="F168" s="260">
        <v>47.25</v>
      </c>
      <c r="G168" s="260">
        <v>46.2</v>
      </c>
      <c r="H168" s="260">
        <v>51.400000000000006</v>
      </c>
      <c r="I168" s="260">
        <v>52.45</v>
      </c>
      <c r="J168" s="260">
        <v>54.000000000000007</v>
      </c>
      <c r="K168" s="259">
        <v>50.9</v>
      </c>
      <c r="L168" s="259">
        <v>48.3</v>
      </c>
      <c r="M168" s="259">
        <v>2521.5063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99.6</v>
      </c>
      <c r="D169" s="260">
        <v>99.8</v>
      </c>
      <c r="E169" s="260">
        <v>99.25</v>
      </c>
      <c r="F169" s="260">
        <v>98.9</v>
      </c>
      <c r="G169" s="260">
        <v>98.350000000000009</v>
      </c>
      <c r="H169" s="260">
        <v>100.14999999999999</v>
      </c>
      <c r="I169" s="260">
        <v>100.69999999999997</v>
      </c>
      <c r="J169" s="260">
        <v>101.04999999999998</v>
      </c>
      <c r="K169" s="259">
        <v>100.35</v>
      </c>
      <c r="L169" s="259">
        <v>99.45</v>
      </c>
      <c r="M169" s="259">
        <v>73.021060000000006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2557.0500000000002</v>
      </c>
      <c r="D170" s="260">
        <v>2562.4</v>
      </c>
      <c r="E170" s="260">
        <v>2546.9</v>
      </c>
      <c r="F170" s="260">
        <v>2536.75</v>
      </c>
      <c r="G170" s="260">
        <v>2521.25</v>
      </c>
      <c r="H170" s="260">
        <v>2572.5500000000002</v>
      </c>
      <c r="I170" s="260">
        <v>2588.0500000000002</v>
      </c>
      <c r="J170" s="260">
        <v>2598.2000000000003</v>
      </c>
      <c r="K170" s="259">
        <v>2577.9</v>
      </c>
      <c r="L170" s="259">
        <v>2552.25</v>
      </c>
      <c r="M170" s="259">
        <v>29.59787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798.75</v>
      </c>
      <c r="D171" s="260">
        <v>798.41666666666663</v>
      </c>
      <c r="E171" s="260">
        <v>792.73333333333323</v>
      </c>
      <c r="F171" s="260">
        <v>786.71666666666658</v>
      </c>
      <c r="G171" s="260">
        <v>781.03333333333319</v>
      </c>
      <c r="H171" s="260">
        <v>804.43333333333328</v>
      </c>
      <c r="I171" s="260">
        <v>810.11666666666667</v>
      </c>
      <c r="J171" s="260">
        <v>816.13333333333333</v>
      </c>
      <c r="K171" s="259">
        <v>804.1</v>
      </c>
      <c r="L171" s="259">
        <v>792.4</v>
      </c>
      <c r="M171" s="259">
        <v>8.1851099999999999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1226.3</v>
      </c>
      <c r="D172" s="260">
        <v>1226.1500000000001</v>
      </c>
      <c r="E172" s="260">
        <v>1217.3000000000002</v>
      </c>
      <c r="F172" s="260">
        <v>1208.3000000000002</v>
      </c>
      <c r="G172" s="260">
        <v>1199.4500000000003</v>
      </c>
      <c r="H172" s="260">
        <v>1235.1500000000001</v>
      </c>
      <c r="I172" s="260">
        <v>1244</v>
      </c>
      <c r="J172" s="260">
        <v>1253</v>
      </c>
      <c r="K172" s="259">
        <v>1235</v>
      </c>
      <c r="L172" s="259">
        <v>1217.1500000000001</v>
      </c>
      <c r="M172" s="259">
        <v>8.8056300000000007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2280.75</v>
      </c>
      <c r="D173" s="260">
        <v>2285.5499999999997</v>
      </c>
      <c r="E173" s="260">
        <v>2265.6999999999994</v>
      </c>
      <c r="F173" s="260">
        <v>2250.6499999999996</v>
      </c>
      <c r="G173" s="260">
        <v>2230.7999999999993</v>
      </c>
      <c r="H173" s="260">
        <v>2300.5999999999995</v>
      </c>
      <c r="I173" s="260">
        <v>2320.4499999999998</v>
      </c>
      <c r="J173" s="260">
        <v>2335.4999999999995</v>
      </c>
      <c r="K173" s="259">
        <v>2305.4</v>
      </c>
      <c r="L173" s="259">
        <v>2270.5</v>
      </c>
      <c r="M173" s="259">
        <v>4.2577499999999997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71.45</v>
      </c>
      <c r="D174" s="260">
        <v>71.600000000000009</v>
      </c>
      <c r="E174" s="260">
        <v>71.100000000000023</v>
      </c>
      <c r="F174" s="260">
        <v>70.750000000000014</v>
      </c>
      <c r="G174" s="260">
        <v>70.250000000000028</v>
      </c>
      <c r="H174" s="260">
        <v>71.950000000000017</v>
      </c>
      <c r="I174" s="260">
        <v>72.449999999999989</v>
      </c>
      <c r="J174" s="260">
        <v>72.800000000000011</v>
      </c>
      <c r="K174" s="259">
        <v>72.099999999999994</v>
      </c>
      <c r="L174" s="259">
        <v>71.25</v>
      </c>
      <c r="M174" s="259">
        <v>33.898980000000002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23288.1</v>
      </c>
      <c r="D175" s="260">
        <v>23272.766666666666</v>
      </c>
      <c r="E175" s="260">
        <v>23175.533333333333</v>
      </c>
      <c r="F175" s="260">
        <v>23062.966666666667</v>
      </c>
      <c r="G175" s="260">
        <v>22965.733333333334</v>
      </c>
      <c r="H175" s="260">
        <v>23385.333333333332</v>
      </c>
      <c r="I175" s="260">
        <v>23482.566666666662</v>
      </c>
      <c r="J175" s="260">
        <v>23595.133333333331</v>
      </c>
      <c r="K175" s="259">
        <v>23370</v>
      </c>
      <c r="L175" s="259">
        <v>23160.2</v>
      </c>
      <c r="M175" s="259">
        <v>0.23000999999999999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1334.25</v>
      </c>
      <c r="D176" s="260">
        <v>1340.8166666666666</v>
      </c>
      <c r="E176" s="260">
        <v>1318.6833333333332</v>
      </c>
      <c r="F176" s="260">
        <v>1303.1166666666666</v>
      </c>
      <c r="G176" s="260">
        <v>1280.9833333333331</v>
      </c>
      <c r="H176" s="260">
        <v>1356.3833333333332</v>
      </c>
      <c r="I176" s="260">
        <v>1378.5166666666664</v>
      </c>
      <c r="J176" s="260">
        <v>1394.0833333333333</v>
      </c>
      <c r="K176" s="259">
        <v>1362.95</v>
      </c>
      <c r="L176" s="259">
        <v>1325.25</v>
      </c>
      <c r="M176" s="259">
        <v>13.912990000000001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2769.75</v>
      </c>
      <c r="D177" s="260">
        <v>2753.25</v>
      </c>
      <c r="E177" s="260">
        <v>2708</v>
      </c>
      <c r="F177" s="260">
        <v>2646.25</v>
      </c>
      <c r="G177" s="260">
        <v>2601</v>
      </c>
      <c r="H177" s="260">
        <v>2815</v>
      </c>
      <c r="I177" s="260">
        <v>2860.25</v>
      </c>
      <c r="J177" s="260">
        <v>2922</v>
      </c>
      <c r="K177" s="259">
        <v>2798.5</v>
      </c>
      <c r="L177" s="259">
        <v>2691.5</v>
      </c>
      <c r="M177" s="259">
        <v>14.397180000000001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429.4</v>
      </c>
      <c r="D178" s="260">
        <v>432.54999999999995</v>
      </c>
      <c r="E178" s="260">
        <v>423.14999999999992</v>
      </c>
      <c r="F178" s="260">
        <v>416.9</v>
      </c>
      <c r="G178" s="260">
        <v>407.49999999999994</v>
      </c>
      <c r="H178" s="260">
        <v>438.7999999999999</v>
      </c>
      <c r="I178" s="260">
        <v>448.2</v>
      </c>
      <c r="J178" s="260">
        <v>454.44999999999987</v>
      </c>
      <c r="K178" s="259">
        <v>441.95</v>
      </c>
      <c r="L178" s="259">
        <v>426.3</v>
      </c>
      <c r="M178" s="259">
        <v>6.7972000000000001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607.65</v>
      </c>
      <c r="D179" s="260">
        <v>606.08333333333337</v>
      </c>
      <c r="E179" s="260">
        <v>602.56666666666672</v>
      </c>
      <c r="F179" s="260">
        <v>597.48333333333335</v>
      </c>
      <c r="G179" s="260">
        <v>593.9666666666667</v>
      </c>
      <c r="H179" s="260">
        <v>611.16666666666674</v>
      </c>
      <c r="I179" s="260">
        <v>614.68333333333339</v>
      </c>
      <c r="J179" s="260">
        <v>619.76666666666677</v>
      </c>
      <c r="K179" s="259">
        <v>609.6</v>
      </c>
      <c r="L179" s="259">
        <v>601</v>
      </c>
      <c r="M179" s="259">
        <v>124.35924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83.15</v>
      </c>
      <c r="D180" s="260">
        <v>83.033333333333331</v>
      </c>
      <c r="E180" s="260">
        <v>82.216666666666669</v>
      </c>
      <c r="F180" s="260">
        <v>81.283333333333331</v>
      </c>
      <c r="G180" s="260">
        <v>80.466666666666669</v>
      </c>
      <c r="H180" s="260">
        <v>83.966666666666669</v>
      </c>
      <c r="I180" s="260">
        <v>84.783333333333331</v>
      </c>
      <c r="J180" s="260">
        <v>85.716666666666669</v>
      </c>
      <c r="K180" s="259">
        <v>83.85</v>
      </c>
      <c r="L180" s="259">
        <v>82.1</v>
      </c>
      <c r="M180" s="259">
        <v>124.36505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1017.65</v>
      </c>
      <c r="D181" s="260">
        <v>1015.4</v>
      </c>
      <c r="E181" s="260">
        <v>1011.6999999999999</v>
      </c>
      <c r="F181" s="260">
        <v>1005.75</v>
      </c>
      <c r="G181" s="260">
        <v>1002.05</v>
      </c>
      <c r="H181" s="260">
        <v>1021.3499999999999</v>
      </c>
      <c r="I181" s="260">
        <v>1025.05</v>
      </c>
      <c r="J181" s="260">
        <v>1031</v>
      </c>
      <c r="K181" s="259">
        <v>1019.1</v>
      </c>
      <c r="L181" s="259">
        <v>1009.45</v>
      </c>
      <c r="M181" s="259">
        <v>13.113759999999999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493.15</v>
      </c>
      <c r="D182" s="260">
        <v>494.36666666666662</v>
      </c>
      <c r="E182" s="260">
        <v>487.73333333333323</v>
      </c>
      <c r="F182" s="260">
        <v>482.31666666666661</v>
      </c>
      <c r="G182" s="260">
        <v>475.68333333333322</v>
      </c>
      <c r="H182" s="260">
        <v>499.78333333333325</v>
      </c>
      <c r="I182" s="260">
        <v>506.41666666666657</v>
      </c>
      <c r="J182" s="260">
        <v>511.83333333333326</v>
      </c>
      <c r="K182" s="259">
        <v>501</v>
      </c>
      <c r="L182" s="259">
        <v>488.95</v>
      </c>
      <c r="M182" s="259">
        <v>25.921980000000001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617.35</v>
      </c>
      <c r="D183" s="260">
        <v>611.11666666666667</v>
      </c>
      <c r="E183" s="260">
        <v>603.23333333333335</v>
      </c>
      <c r="F183" s="260">
        <v>589.11666666666667</v>
      </c>
      <c r="G183" s="260">
        <v>581.23333333333335</v>
      </c>
      <c r="H183" s="260">
        <v>625.23333333333335</v>
      </c>
      <c r="I183" s="260">
        <v>633.11666666666679</v>
      </c>
      <c r="J183" s="260">
        <v>647.23333333333335</v>
      </c>
      <c r="K183" s="259">
        <v>619</v>
      </c>
      <c r="L183" s="259">
        <v>597</v>
      </c>
      <c r="M183" s="259">
        <v>7.2671799999999998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1052</v>
      </c>
      <c r="D184" s="260">
        <v>1051.0166666666667</v>
      </c>
      <c r="E184" s="260">
        <v>1046.6333333333332</v>
      </c>
      <c r="F184" s="260">
        <v>1041.2666666666667</v>
      </c>
      <c r="G184" s="260">
        <v>1036.8833333333332</v>
      </c>
      <c r="H184" s="260">
        <v>1056.3833333333332</v>
      </c>
      <c r="I184" s="260">
        <v>1060.7666666666669</v>
      </c>
      <c r="J184" s="260">
        <v>1066.1333333333332</v>
      </c>
      <c r="K184" s="259">
        <v>1055.4000000000001</v>
      </c>
      <c r="L184" s="259">
        <v>1045.6500000000001</v>
      </c>
      <c r="M184" s="259">
        <v>10.954499999999999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1028.5</v>
      </c>
      <c r="D185" s="260">
        <v>1033.1666666666667</v>
      </c>
      <c r="E185" s="260">
        <v>1019.5333333333335</v>
      </c>
      <c r="F185" s="260">
        <v>1010.5666666666668</v>
      </c>
      <c r="G185" s="260">
        <v>996.93333333333362</v>
      </c>
      <c r="H185" s="260">
        <v>1042.1333333333334</v>
      </c>
      <c r="I185" s="260">
        <v>1055.7666666666667</v>
      </c>
      <c r="J185" s="260">
        <v>1064.7333333333333</v>
      </c>
      <c r="K185" s="259">
        <v>1046.8</v>
      </c>
      <c r="L185" s="259">
        <v>1024.2</v>
      </c>
      <c r="M185" s="259">
        <v>8.2977600000000002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1293.25</v>
      </c>
      <c r="D186" s="260">
        <v>1295.0833333333333</v>
      </c>
      <c r="E186" s="260">
        <v>1283.1666666666665</v>
      </c>
      <c r="F186" s="260">
        <v>1273.0833333333333</v>
      </c>
      <c r="G186" s="260">
        <v>1261.1666666666665</v>
      </c>
      <c r="H186" s="260">
        <v>1305.1666666666665</v>
      </c>
      <c r="I186" s="260">
        <v>1317.083333333333</v>
      </c>
      <c r="J186" s="260">
        <v>1327.1666666666665</v>
      </c>
      <c r="K186" s="259">
        <v>1307</v>
      </c>
      <c r="L186" s="259">
        <v>1285</v>
      </c>
      <c r="M186" s="259">
        <v>1.7570300000000001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3308.3</v>
      </c>
      <c r="D187" s="260">
        <v>3309.7666666666664</v>
      </c>
      <c r="E187" s="260">
        <v>3289.5333333333328</v>
      </c>
      <c r="F187" s="260">
        <v>3270.7666666666664</v>
      </c>
      <c r="G187" s="260">
        <v>3250.5333333333328</v>
      </c>
      <c r="H187" s="260">
        <v>3328.5333333333328</v>
      </c>
      <c r="I187" s="260">
        <v>3348.7666666666664</v>
      </c>
      <c r="J187" s="260">
        <v>3367.5333333333328</v>
      </c>
      <c r="K187" s="259">
        <v>3330</v>
      </c>
      <c r="L187" s="259">
        <v>3291</v>
      </c>
      <c r="M187" s="259">
        <v>11.500109999999999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770.15</v>
      </c>
      <c r="D188" s="260">
        <v>770.38333333333333</v>
      </c>
      <c r="E188" s="260">
        <v>764.76666666666665</v>
      </c>
      <c r="F188" s="260">
        <v>759.38333333333333</v>
      </c>
      <c r="G188" s="260">
        <v>753.76666666666665</v>
      </c>
      <c r="H188" s="260">
        <v>775.76666666666665</v>
      </c>
      <c r="I188" s="260">
        <v>781.38333333333321</v>
      </c>
      <c r="J188" s="260">
        <v>786.76666666666665</v>
      </c>
      <c r="K188" s="259">
        <v>776</v>
      </c>
      <c r="L188" s="259">
        <v>765</v>
      </c>
      <c r="M188" s="259">
        <v>8.75779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6732.8</v>
      </c>
      <c r="D189" s="260">
        <v>6766.5999999999995</v>
      </c>
      <c r="E189" s="260">
        <v>6673.1999999999989</v>
      </c>
      <c r="F189" s="260">
        <v>6613.5999999999995</v>
      </c>
      <c r="G189" s="260">
        <v>6520.1999999999989</v>
      </c>
      <c r="H189" s="260">
        <v>6826.1999999999989</v>
      </c>
      <c r="I189" s="260">
        <v>6919.5999999999985</v>
      </c>
      <c r="J189" s="260">
        <v>6979.1999999999989</v>
      </c>
      <c r="K189" s="259">
        <v>6860</v>
      </c>
      <c r="L189" s="259">
        <v>6707</v>
      </c>
      <c r="M189" s="259">
        <v>1.95252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424.05</v>
      </c>
      <c r="D190" s="260">
        <v>425.40000000000003</v>
      </c>
      <c r="E190" s="260">
        <v>421.50000000000006</v>
      </c>
      <c r="F190" s="260">
        <v>418.95000000000005</v>
      </c>
      <c r="G190" s="260">
        <v>415.05000000000007</v>
      </c>
      <c r="H190" s="260">
        <v>427.95000000000005</v>
      </c>
      <c r="I190" s="260">
        <v>431.85</v>
      </c>
      <c r="J190" s="260">
        <v>434.40000000000003</v>
      </c>
      <c r="K190" s="259">
        <v>429.3</v>
      </c>
      <c r="L190" s="259">
        <v>422.85</v>
      </c>
      <c r="M190" s="259">
        <v>65.682410000000004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220.8</v>
      </c>
      <c r="D191" s="260">
        <v>221.18333333333331</v>
      </c>
      <c r="E191" s="260">
        <v>220.11666666666662</v>
      </c>
      <c r="F191" s="260">
        <v>219.43333333333331</v>
      </c>
      <c r="G191" s="260">
        <v>218.36666666666662</v>
      </c>
      <c r="H191" s="260">
        <v>221.86666666666662</v>
      </c>
      <c r="I191" s="260">
        <v>222.93333333333328</v>
      </c>
      <c r="J191" s="260">
        <v>223.61666666666662</v>
      </c>
      <c r="K191" s="259">
        <v>222.25</v>
      </c>
      <c r="L191" s="259">
        <v>220.5</v>
      </c>
      <c r="M191" s="259">
        <v>59.662390000000002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105.45</v>
      </c>
      <c r="D192" s="260">
        <v>105.46666666666665</v>
      </c>
      <c r="E192" s="260">
        <v>104.93333333333331</v>
      </c>
      <c r="F192" s="260">
        <v>104.41666666666666</v>
      </c>
      <c r="G192" s="260">
        <v>103.88333333333331</v>
      </c>
      <c r="H192" s="260">
        <v>105.98333333333331</v>
      </c>
      <c r="I192" s="260">
        <v>106.51666666666664</v>
      </c>
      <c r="J192" s="260">
        <v>107.0333333333333</v>
      </c>
      <c r="K192" s="259">
        <v>106</v>
      </c>
      <c r="L192" s="259">
        <v>104.95</v>
      </c>
      <c r="M192" s="259">
        <v>228.09650999999999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99.35</v>
      </c>
      <c r="D193" s="260">
        <v>99.933333333333337</v>
      </c>
      <c r="E193" s="260">
        <v>96.916666666666671</v>
      </c>
      <c r="F193" s="260">
        <v>94.483333333333334</v>
      </c>
      <c r="G193" s="260">
        <v>91.466666666666669</v>
      </c>
      <c r="H193" s="260">
        <v>102.36666666666667</v>
      </c>
      <c r="I193" s="260">
        <v>105.38333333333333</v>
      </c>
      <c r="J193" s="260">
        <v>107.81666666666668</v>
      </c>
      <c r="K193" s="259">
        <v>102.95</v>
      </c>
      <c r="L193" s="259">
        <v>97.5</v>
      </c>
      <c r="M193" s="259">
        <v>9.5715699999999995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1044.05</v>
      </c>
      <c r="D194" s="260">
        <v>1048.0166666666667</v>
      </c>
      <c r="E194" s="260">
        <v>1037.3833333333332</v>
      </c>
      <c r="F194" s="260">
        <v>1030.7166666666665</v>
      </c>
      <c r="G194" s="260">
        <v>1020.083333333333</v>
      </c>
      <c r="H194" s="260">
        <v>1054.6833333333334</v>
      </c>
      <c r="I194" s="260">
        <v>1065.3166666666671</v>
      </c>
      <c r="J194" s="260">
        <v>1071.9833333333336</v>
      </c>
      <c r="K194" s="259">
        <v>1058.6500000000001</v>
      </c>
      <c r="L194" s="259">
        <v>1041.3499999999999</v>
      </c>
      <c r="M194" s="259">
        <v>17.041440000000001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671</v>
      </c>
      <c r="D195" s="260">
        <v>667.2833333333333</v>
      </c>
      <c r="E195" s="260">
        <v>660.71666666666658</v>
      </c>
      <c r="F195" s="260">
        <v>650.43333333333328</v>
      </c>
      <c r="G195" s="260">
        <v>643.86666666666656</v>
      </c>
      <c r="H195" s="260">
        <v>677.56666666666661</v>
      </c>
      <c r="I195" s="260">
        <v>684.13333333333321</v>
      </c>
      <c r="J195" s="260">
        <v>694.41666666666663</v>
      </c>
      <c r="K195" s="259">
        <v>673.85</v>
      </c>
      <c r="L195" s="259">
        <v>657</v>
      </c>
      <c r="M195" s="259">
        <v>4.0789099999999996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2601.75</v>
      </c>
      <c r="D196" s="260">
        <v>2608.35</v>
      </c>
      <c r="E196" s="260">
        <v>2584.1999999999998</v>
      </c>
      <c r="F196" s="260">
        <v>2566.65</v>
      </c>
      <c r="G196" s="260">
        <v>2542.5</v>
      </c>
      <c r="H196" s="260">
        <v>2625.8999999999996</v>
      </c>
      <c r="I196" s="260">
        <v>2650.05</v>
      </c>
      <c r="J196" s="260">
        <v>2667.5999999999995</v>
      </c>
      <c r="K196" s="259">
        <v>2632.5</v>
      </c>
      <c r="L196" s="259">
        <v>2590.8000000000002</v>
      </c>
      <c r="M196" s="259">
        <v>9.9287299999999998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1620.85</v>
      </c>
      <c r="D197" s="260">
        <v>1625.3333333333333</v>
      </c>
      <c r="E197" s="260">
        <v>1605.5166666666664</v>
      </c>
      <c r="F197" s="260">
        <v>1590.1833333333332</v>
      </c>
      <c r="G197" s="260">
        <v>1570.3666666666663</v>
      </c>
      <c r="H197" s="260">
        <v>1640.6666666666665</v>
      </c>
      <c r="I197" s="260">
        <v>1660.4833333333336</v>
      </c>
      <c r="J197" s="260">
        <v>1675.8166666666666</v>
      </c>
      <c r="K197" s="259">
        <v>1645.15</v>
      </c>
      <c r="L197" s="259">
        <v>1610</v>
      </c>
      <c r="M197" s="259">
        <v>2.0295000000000001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537.20000000000005</v>
      </c>
      <c r="D198" s="260">
        <v>536.01666666666665</v>
      </c>
      <c r="E198" s="260">
        <v>530.23333333333335</v>
      </c>
      <c r="F198" s="260">
        <v>523.26666666666665</v>
      </c>
      <c r="G198" s="260">
        <v>517.48333333333335</v>
      </c>
      <c r="H198" s="260">
        <v>542.98333333333335</v>
      </c>
      <c r="I198" s="260">
        <v>548.76666666666665</v>
      </c>
      <c r="J198" s="260">
        <v>555.73333333333335</v>
      </c>
      <c r="K198" s="259">
        <v>541.79999999999995</v>
      </c>
      <c r="L198" s="259">
        <v>529.04999999999995</v>
      </c>
      <c r="M198" s="259">
        <v>5.6621600000000001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1410.3</v>
      </c>
      <c r="D199" s="260">
        <v>1410.75</v>
      </c>
      <c r="E199" s="260">
        <v>1399.55</v>
      </c>
      <c r="F199" s="260">
        <v>1388.8</v>
      </c>
      <c r="G199" s="260">
        <v>1377.6</v>
      </c>
      <c r="H199" s="260">
        <v>1421.5</v>
      </c>
      <c r="I199" s="260">
        <v>1432.6999999999998</v>
      </c>
      <c r="J199" s="260">
        <v>1443.45</v>
      </c>
      <c r="K199" s="259">
        <v>1421.95</v>
      </c>
      <c r="L199" s="259">
        <v>1400</v>
      </c>
      <c r="M199" s="259">
        <v>13.90277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34.049999999999997</v>
      </c>
      <c r="D200" s="260">
        <v>34.116666666666667</v>
      </c>
      <c r="E200" s="260">
        <v>33.933333333333337</v>
      </c>
      <c r="F200" s="260">
        <v>33.81666666666667</v>
      </c>
      <c r="G200" s="260">
        <v>33.63333333333334</v>
      </c>
      <c r="H200" s="260">
        <v>34.233333333333334</v>
      </c>
      <c r="I200" s="260">
        <v>34.416666666666657</v>
      </c>
      <c r="J200" s="260">
        <v>34.533333333333331</v>
      </c>
      <c r="K200" s="259">
        <v>34.299999999999997</v>
      </c>
      <c r="L200" s="259">
        <v>34</v>
      </c>
      <c r="M200" s="259">
        <v>32.988309999999998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2582.15</v>
      </c>
      <c r="D201" s="260">
        <v>2594.2333333333331</v>
      </c>
      <c r="E201" s="260">
        <v>2519.4666666666662</v>
      </c>
      <c r="F201" s="260">
        <v>2456.7833333333333</v>
      </c>
      <c r="G201" s="260">
        <v>2382.0166666666664</v>
      </c>
      <c r="H201" s="260">
        <v>2656.9166666666661</v>
      </c>
      <c r="I201" s="260">
        <v>2731.6833333333334</v>
      </c>
      <c r="J201" s="260">
        <v>2794.3666666666659</v>
      </c>
      <c r="K201" s="259">
        <v>2669</v>
      </c>
      <c r="L201" s="259">
        <v>2531.5500000000002</v>
      </c>
      <c r="M201" s="259">
        <v>6.5361200000000004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768.5</v>
      </c>
      <c r="D202" s="260">
        <v>770.26666666666677</v>
      </c>
      <c r="E202" s="260">
        <v>764.48333333333358</v>
      </c>
      <c r="F202" s="260">
        <v>760.46666666666681</v>
      </c>
      <c r="G202" s="260">
        <v>754.68333333333362</v>
      </c>
      <c r="H202" s="260">
        <v>774.28333333333353</v>
      </c>
      <c r="I202" s="260">
        <v>780.06666666666661</v>
      </c>
      <c r="J202" s="260">
        <v>784.08333333333348</v>
      </c>
      <c r="K202" s="259">
        <v>776.05</v>
      </c>
      <c r="L202" s="259">
        <v>766.25</v>
      </c>
      <c r="M202" s="259">
        <v>9.0750399999999996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6824.05</v>
      </c>
      <c r="D203" s="260">
        <v>6843.3</v>
      </c>
      <c r="E203" s="260">
        <v>6782.1</v>
      </c>
      <c r="F203" s="260">
        <v>6740.1500000000005</v>
      </c>
      <c r="G203" s="260">
        <v>6678.9500000000007</v>
      </c>
      <c r="H203" s="260">
        <v>6885.25</v>
      </c>
      <c r="I203" s="260">
        <v>6946.4499999999989</v>
      </c>
      <c r="J203" s="260">
        <v>6988.4</v>
      </c>
      <c r="K203" s="259">
        <v>6904.5</v>
      </c>
      <c r="L203" s="259">
        <v>6801.35</v>
      </c>
      <c r="M203" s="259">
        <v>2.5894599999999999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75.8</v>
      </c>
      <c r="D204" s="260">
        <v>75.86666666666666</v>
      </c>
      <c r="E204" s="260">
        <v>74.533333333333317</v>
      </c>
      <c r="F204" s="260">
        <v>73.266666666666652</v>
      </c>
      <c r="G204" s="260">
        <v>71.933333333333309</v>
      </c>
      <c r="H204" s="260">
        <v>77.133333333333326</v>
      </c>
      <c r="I204" s="260">
        <v>78.466666666666669</v>
      </c>
      <c r="J204" s="260">
        <v>79.733333333333334</v>
      </c>
      <c r="K204" s="259">
        <v>77.2</v>
      </c>
      <c r="L204" s="259">
        <v>74.599999999999994</v>
      </c>
      <c r="M204" s="259">
        <v>199.46010999999999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1665.8</v>
      </c>
      <c r="D205" s="260">
        <v>1675.6666666666667</v>
      </c>
      <c r="E205" s="260">
        <v>1652.1333333333334</v>
      </c>
      <c r="F205" s="260">
        <v>1638.4666666666667</v>
      </c>
      <c r="G205" s="260">
        <v>1614.9333333333334</v>
      </c>
      <c r="H205" s="260">
        <v>1689.3333333333335</v>
      </c>
      <c r="I205" s="260">
        <v>1712.8666666666668</v>
      </c>
      <c r="J205" s="260">
        <v>1726.5333333333335</v>
      </c>
      <c r="K205" s="259">
        <v>1699.2</v>
      </c>
      <c r="L205" s="259">
        <v>1662</v>
      </c>
      <c r="M205" s="259">
        <v>2.7889300000000001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878.8</v>
      </c>
      <c r="D206" s="260">
        <v>881.4</v>
      </c>
      <c r="E206" s="260">
        <v>873.4</v>
      </c>
      <c r="F206" s="260">
        <v>868</v>
      </c>
      <c r="G206" s="260">
        <v>860</v>
      </c>
      <c r="H206" s="260">
        <v>886.8</v>
      </c>
      <c r="I206" s="260">
        <v>894.8</v>
      </c>
      <c r="J206" s="260">
        <v>900.19999999999993</v>
      </c>
      <c r="K206" s="259">
        <v>889.4</v>
      </c>
      <c r="L206" s="259">
        <v>876</v>
      </c>
      <c r="M206" s="259">
        <v>6.3248499999999996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1164.5</v>
      </c>
      <c r="D207" s="260">
        <v>1159.1666666666667</v>
      </c>
      <c r="E207" s="260">
        <v>1143.3333333333335</v>
      </c>
      <c r="F207" s="260">
        <v>1122.1666666666667</v>
      </c>
      <c r="G207" s="260">
        <v>1106.3333333333335</v>
      </c>
      <c r="H207" s="260">
        <v>1180.3333333333335</v>
      </c>
      <c r="I207" s="260">
        <v>1196.166666666667</v>
      </c>
      <c r="J207" s="260">
        <v>1217.3333333333335</v>
      </c>
      <c r="K207" s="259">
        <v>1175</v>
      </c>
      <c r="L207" s="259">
        <v>1138</v>
      </c>
      <c r="M207" s="259">
        <v>17.445640000000001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307.85000000000002</v>
      </c>
      <c r="D208" s="260">
        <v>308.66666666666669</v>
      </c>
      <c r="E208" s="260">
        <v>303.83333333333337</v>
      </c>
      <c r="F208" s="260">
        <v>299.81666666666666</v>
      </c>
      <c r="G208" s="260">
        <v>294.98333333333335</v>
      </c>
      <c r="H208" s="260">
        <v>312.68333333333339</v>
      </c>
      <c r="I208" s="260">
        <v>317.51666666666677</v>
      </c>
      <c r="J208" s="260">
        <v>321.53333333333342</v>
      </c>
      <c r="K208" s="259">
        <v>313.5</v>
      </c>
      <c r="L208" s="259">
        <v>304.64999999999998</v>
      </c>
      <c r="M208" s="259">
        <v>193.47161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8.25</v>
      </c>
      <c r="D209" s="260">
        <v>8.2666666666666657</v>
      </c>
      <c r="E209" s="260">
        <v>8.1333333333333311</v>
      </c>
      <c r="F209" s="260">
        <v>8.0166666666666657</v>
      </c>
      <c r="G209" s="260">
        <v>7.8833333333333311</v>
      </c>
      <c r="H209" s="260">
        <v>8.3833333333333311</v>
      </c>
      <c r="I209" s="260">
        <v>8.5166666666666639</v>
      </c>
      <c r="J209" s="260">
        <v>8.6333333333333311</v>
      </c>
      <c r="K209" s="259">
        <v>8.4</v>
      </c>
      <c r="L209" s="259">
        <v>8.15</v>
      </c>
      <c r="M209" s="259">
        <v>747.36941999999999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813.1</v>
      </c>
      <c r="D210" s="260">
        <v>815.44999999999993</v>
      </c>
      <c r="E210" s="260">
        <v>808.89999999999986</v>
      </c>
      <c r="F210" s="260">
        <v>804.69999999999993</v>
      </c>
      <c r="G210" s="260">
        <v>798.14999999999986</v>
      </c>
      <c r="H210" s="260">
        <v>819.64999999999986</v>
      </c>
      <c r="I210" s="260">
        <v>826.19999999999982</v>
      </c>
      <c r="J210" s="260">
        <v>830.39999999999986</v>
      </c>
      <c r="K210" s="259">
        <v>822</v>
      </c>
      <c r="L210" s="259">
        <v>811.25</v>
      </c>
      <c r="M210" s="259">
        <v>9.9303299999999997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1492.3</v>
      </c>
      <c r="D211" s="260">
        <v>1497.0166666666664</v>
      </c>
      <c r="E211" s="260">
        <v>1482.8833333333328</v>
      </c>
      <c r="F211" s="260">
        <v>1473.4666666666662</v>
      </c>
      <c r="G211" s="260">
        <v>1459.3333333333326</v>
      </c>
      <c r="H211" s="260">
        <v>1506.4333333333329</v>
      </c>
      <c r="I211" s="260">
        <v>1520.5666666666666</v>
      </c>
      <c r="J211" s="260">
        <v>1529.9833333333331</v>
      </c>
      <c r="K211" s="259">
        <v>1511.15</v>
      </c>
      <c r="L211" s="259">
        <v>1487.6</v>
      </c>
      <c r="M211" s="259">
        <v>0.64934000000000003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388.75</v>
      </c>
      <c r="D212" s="260">
        <v>389.56666666666666</v>
      </c>
      <c r="E212" s="260">
        <v>387.18333333333334</v>
      </c>
      <c r="F212" s="260">
        <v>385.61666666666667</v>
      </c>
      <c r="G212" s="260">
        <v>383.23333333333335</v>
      </c>
      <c r="H212" s="260">
        <v>391.13333333333333</v>
      </c>
      <c r="I212" s="260">
        <v>393.51666666666665</v>
      </c>
      <c r="J212" s="260">
        <v>395.08333333333331</v>
      </c>
      <c r="K212" s="259">
        <v>391.95</v>
      </c>
      <c r="L212" s="259">
        <v>388</v>
      </c>
      <c r="M212" s="259">
        <v>33.588799999999999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16.850000000000001</v>
      </c>
      <c r="D213" s="260">
        <v>16.933333333333334</v>
      </c>
      <c r="E213" s="260">
        <v>16.716666666666669</v>
      </c>
      <c r="F213" s="260">
        <v>16.583333333333336</v>
      </c>
      <c r="G213" s="260">
        <v>16.366666666666671</v>
      </c>
      <c r="H213" s="260">
        <v>17.066666666666666</v>
      </c>
      <c r="I213" s="260">
        <v>17.283333333333328</v>
      </c>
      <c r="J213" s="260">
        <v>17.416666666666664</v>
      </c>
      <c r="K213" s="259">
        <v>17.149999999999999</v>
      </c>
      <c r="L213" s="259">
        <v>16.8</v>
      </c>
      <c r="M213" s="259">
        <v>494.41045000000003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253.8</v>
      </c>
      <c r="D214" s="260">
        <v>254.45000000000002</v>
      </c>
      <c r="E214" s="260">
        <v>251.55</v>
      </c>
      <c r="F214" s="260">
        <v>249.29999999999998</v>
      </c>
      <c r="G214" s="260">
        <v>246.39999999999998</v>
      </c>
      <c r="H214" s="260">
        <v>256.70000000000005</v>
      </c>
      <c r="I214" s="260">
        <v>259.60000000000008</v>
      </c>
      <c r="J214" s="260">
        <v>261.85000000000008</v>
      </c>
      <c r="K214" s="259">
        <v>257.35000000000002</v>
      </c>
      <c r="L214" s="259">
        <v>252.2</v>
      </c>
      <c r="M214" s="259">
        <v>84.803579999999997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61.75</v>
      </c>
      <c r="D215" s="260">
        <v>62.483333333333327</v>
      </c>
      <c r="E215" s="260">
        <v>60.666666666666657</v>
      </c>
      <c r="F215" s="260">
        <v>59.583333333333329</v>
      </c>
      <c r="G215" s="260">
        <v>57.766666666666659</v>
      </c>
      <c r="H215" s="260">
        <v>63.566666666666656</v>
      </c>
      <c r="I215" s="260">
        <v>65.383333333333326</v>
      </c>
      <c r="J215" s="260">
        <v>66.466666666666654</v>
      </c>
      <c r="K215" s="259">
        <v>64.3</v>
      </c>
      <c r="L215" s="259">
        <v>61.4</v>
      </c>
      <c r="M215" s="259">
        <v>698.15602000000001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394.05</v>
      </c>
      <c r="D216" s="260">
        <v>393.41666666666669</v>
      </c>
      <c r="E216" s="260">
        <v>391.48333333333335</v>
      </c>
      <c r="F216" s="260">
        <v>388.91666666666669</v>
      </c>
      <c r="G216" s="260">
        <v>386.98333333333335</v>
      </c>
      <c r="H216" s="260">
        <v>395.98333333333335</v>
      </c>
      <c r="I216" s="260">
        <v>397.91666666666663</v>
      </c>
      <c r="J216" s="260">
        <v>400.48333333333335</v>
      </c>
      <c r="K216" s="259">
        <v>395.35</v>
      </c>
      <c r="L216" s="259">
        <v>390.85</v>
      </c>
      <c r="M216" s="259">
        <v>7.7181499999999996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3" sqref="G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3"/>
      <c r="B1" s="41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2" t="s">
        <v>20</v>
      </c>
      <c r="D9" s="412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3"/>
      <c r="L9" s="24"/>
      <c r="M9" s="50"/>
      <c r="N9" s="1"/>
      <c r="O9" s="1"/>
    </row>
    <row r="10" spans="1:15" ht="42.75" customHeight="1">
      <c r="A10" s="410"/>
      <c r="B10" s="411"/>
      <c r="C10" s="411"/>
      <c r="D10" s="4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22974.45</v>
      </c>
      <c r="D11" s="260">
        <v>23040.816666666666</v>
      </c>
      <c r="E11" s="260">
        <v>22833.633333333331</v>
      </c>
      <c r="F11" s="260">
        <v>22692.816666666666</v>
      </c>
      <c r="G11" s="260">
        <v>22485.633333333331</v>
      </c>
      <c r="H11" s="260">
        <v>23181.633333333331</v>
      </c>
      <c r="I11" s="260">
        <v>23388.816666666666</v>
      </c>
      <c r="J11" s="260">
        <v>23529.633333333331</v>
      </c>
      <c r="K11" s="259">
        <v>23248</v>
      </c>
      <c r="L11" s="259">
        <v>22900</v>
      </c>
      <c r="M11" s="259">
        <v>2.4500000000000001E-2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3099.3</v>
      </c>
      <c r="D12" s="260">
        <v>3088.1833333333329</v>
      </c>
      <c r="E12" s="260">
        <v>3067.516666666666</v>
      </c>
      <c r="F12" s="260">
        <v>3035.7333333333331</v>
      </c>
      <c r="G12" s="260">
        <v>3015.0666666666662</v>
      </c>
      <c r="H12" s="260">
        <v>3119.9666666666658</v>
      </c>
      <c r="I12" s="260">
        <v>3140.6333333333328</v>
      </c>
      <c r="J12" s="260">
        <v>3172.4166666666656</v>
      </c>
      <c r="K12" s="259">
        <v>3108.85</v>
      </c>
      <c r="L12" s="259">
        <v>3056.4</v>
      </c>
      <c r="M12" s="259">
        <v>3.3123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2458.9</v>
      </c>
      <c r="D13" s="260">
        <v>2460.9833333333331</v>
      </c>
      <c r="E13" s="260">
        <v>2441.9666666666662</v>
      </c>
      <c r="F13" s="260">
        <v>2425.0333333333333</v>
      </c>
      <c r="G13" s="260">
        <v>2406.0166666666664</v>
      </c>
      <c r="H13" s="260">
        <v>2477.9166666666661</v>
      </c>
      <c r="I13" s="260">
        <v>2496.9333333333334</v>
      </c>
      <c r="J13" s="260">
        <v>2513.8666666666659</v>
      </c>
      <c r="K13" s="259">
        <v>2480</v>
      </c>
      <c r="L13" s="259">
        <v>2444.0500000000002</v>
      </c>
      <c r="M13" s="259">
        <v>2.7848700000000002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2702.95</v>
      </c>
      <c r="D14" s="260">
        <v>2700.9833333333331</v>
      </c>
      <c r="E14" s="260">
        <v>2681.9666666666662</v>
      </c>
      <c r="F14" s="260">
        <v>2660.9833333333331</v>
      </c>
      <c r="G14" s="260">
        <v>2641.9666666666662</v>
      </c>
      <c r="H14" s="260">
        <v>2721.9666666666662</v>
      </c>
      <c r="I14" s="260">
        <v>2740.9833333333336</v>
      </c>
      <c r="J14" s="260">
        <v>2761.9666666666662</v>
      </c>
      <c r="K14" s="259">
        <v>2720</v>
      </c>
      <c r="L14" s="259">
        <v>2680</v>
      </c>
      <c r="M14" s="259">
        <v>0.18479999999999999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1134.5999999999999</v>
      </c>
      <c r="D15" s="260">
        <v>1134.0666666666666</v>
      </c>
      <c r="E15" s="260">
        <v>1125.2833333333333</v>
      </c>
      <c r="F15" s="260">
        <v>1115.9666666666667</v>
      </c>
      <c r="G15" s="260">
        <v>1107.1833333333334</v>
      </c>
      <c r="H15" s="260">
        <v>1143.3833333333332</v>
      </c>
      <c r="I15" s="260">
        <v>1152.1666666666665</v>
      </c>
      <c r="J15" s="260">
        <v>1161.4833333333331</v>
      </c>
      <c r="K15" s="259">
        <v>1142.8499999999999</v>
      </c>
      <c r="L15" s="259">
        <v>1124.75</v>
      </c>
      <c r="M15" s="259">
        <v>2.8189299999999999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623.9</v>
      </c>
      <c r="D16" s="260">
        <v>622.08333333333337</v>
      </c>
      <c r="E16" s="260">
        <v>617.16666666666674</v>
      </c>
      <c r="F16" s="260">
        <v>610.43333333333339</v>
      </c>
      <c r="G16" s="260">
        <v>605.51666666666677</v>
      </c>
      <c r="H16" s="260">
        <v>628.81666666666672</v>
      </c>
      <c r="I16" s="260">
        <v>633.73333333333346</v>
      </c>
      <c r="J16" s="260">
        <v>640.4666666666667</v>
      </c>
      <c r="K16" s="259">
        <v>627</v>
      </c>
      <c r="L16" s="259">
        <v>615.35</v>
      </c>
      <c r="M16" s="259">
        <v>8.2788000000000004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452.5</v>
      </c>
      <c r="D17" s="260">
        <v>455.5</v>
      </c>
      <c r="E17" s="260">
        <v>448</v>
      </c>
      <c r="F17" s="260">
        <v>443.5</v>
      </c>
      <c r="G17" s="260">
        <v>436</v>
      </c>
      <c r="H17" s="260">
        <v>460</v>
      </c>
      <c r="I17" s="260">
        <v>467.5</v>
      </c>
      <c r="J17" s="260">
        <v>472</v>
      </c>
      <c r="K17" s="259">
        <v>463</v>
      </c>
      <c r="L17" s="259">
        <v>451</v>
      </c>
      <c r="M17" s="259">
        <v>0.60723000000000005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1912.2</v>
      </c>
      <c r="D18" s="260">
        <v>1919.7166666666665</v>
      </c>
      <c r="E18" s="260">
        <v>1894.583333333333</v>
      </c>
      <c r="F18" s="260">
        <v>1876.9666666666665</v>
      </c>
      <c r="G18" s="260">
        <v>1851.833333333333</v>
      </c>
      <c r="H18" s="260">
        <v>1937.333333333333</v>
      </c>
      <c r="I18" s="260">
        <v>1962.4666666666667</v>
      </c>
      <c r="J18" s="260">
        <v>1980.083333333333</v>
      </c>
      <c r="K18" s="259">
        <v>1944.85</v>
      </c>
      <c r="L18" s="259">
        <v>1902.1</v>
      </c>
      <c r="M18" s="259">
        <v>0.28602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20037.150000000001</v>
      </c>
      <c r="D19" s="260">
        <v>19956.75</v>
      </c>
      <c r="E19" s="260">
        <v>19718.5</v>
      </c>
      <c r="F19" s="260">
        <v>19399.849999999999</v>
      </c>
      <c r="G19" s="260">
        <v>19161.599999999999</v>
      </c>
      <c r="H19" s="260">
        <v>20275.400000000001</v>
      </c>
      <c r="I19" s="260">
        <v>20513.650000000001</v>
      </c>
      <c r="J19" s="260">
        <v>20832.300000000003</v>
      </c>
      <c r="K19" s="259">
        <v>20195</v>
      </c>
      <c r="L19" s="259">
        <v>19638.099999999999</v>
      </c>
      <c r="M19" s="259">
        <v>0.19234000000000001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3903.3</v>
      </c>
      <c r="D20" s="260">
        <v>3946.0499999999997</v>
      </c>
      <c r="E20" s="260">
        <v>3830.2499999999995</v>
      </c>
      <c r="F20" s="260">
        <v>3757.2</v>
      </c>
      <c r="G20" s="260">
        <v>3641.3999999999996</v>
      </c>
      <c r="H20" s="260">
        <v>4019.0999999999995</v>
      </c>
      <c r="I20" s="260">
        <v>4134.8999999999996</v>
      </c>
      <c r="J20" s="260">
        <v>4207.9499999999989</v>
      </c>
      <c r="K20" s="259">
        <v>4061.85</v>
      </c>
      <c r="L20" s="259">
        <v>3873</v>
      </c>
      <c r="M20" s="259">
        <v>28.611560000000001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2036.5</v>
      </c>
      <c r="D21" s="260">
        <v>2024.5</v>
      </c>
      <c r="E21" s="260">
        <v>1999</v>
      </c>
      <c r="F21" s="260">
        <v>1961.5</v>
      </c>
      <c r="G21" s="260">
        <v>1936</v>
      </c>
      <c r="H21" s="260">
        <v>2062</v>
      </c>
      <c r="I21" s="260">
        <v>2087.5</v>
      </c>
      <c r="J21" s="260">
        <v>2125</v>
      </c>
      <c r="K21" s="259">
        <v>2050</v>
      </c>
      <c r="L21" s="259">
        <v>1987</v>
      </c>
      <c r="M21" s="259">
        <v>6.3728100000000003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873.6</v>
      </c>
      <c r="D22" s="260">
        <v>875.91666666666663</v>
      </c>
      <c r="E22" s="260">
        <v>864.33333333333326</v>
      </c>
      <c r="F22" s="260">
        <v>855.06666666666661</v>
      </c>
      <c r="G22" s="260">
        <v>843.48333333333323</v>
      </c>
      <c r="H22" s="260">
        <v>885.18333333333328</v>
      </c>
      <c r="I22" s="260">
        <v>896.76666666666654</v>
      </c>
      <c r="J22" s="260">
        <v>906.0333333333333</v>
      </c>
      <c r="K22" s="259">
        <v>887.5</v>
      </c>
      <c r="L22" s="259">
        <v>866.65</v>
      </c>
      <c r="M22" s="259">
        <v>53.199489999999997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3752.45</v>
      </c>
      <c r="D23" s="260">
        <v>3739.5499999999997</v>
      </c>
      <c r="E23" s="260">
        <v>3684.3499999999995</v>
      </c>
      <c r="F23" s="260">
        <v>3616.2499999999995</v>
      </c>
      <c r="G23" s="260">
        <v>3561.0499999999993</v>
      </c>
      <c r="H23" s="260">
        <v>3807.6499999999996</v>
      </c>
      <c r="I23" s="260">
        <v>3862.8499999999995</v>
      </c>
      <c r="J23" s="260">
        <v>3930.95</v>
      </c>
      <c r="K23" s="259">
        <v>3794.75</v>
      </c>
      <c r="L23" s="259">
        <v>3671.45</v>
      </c>
      <c r="M23" s="259">
        <v>2.05491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2856.85</v>
      </c>
      <c r="D24" s="260">
        <v>2878.2833333333333</v>
      </c>
      <c r="E24" s="260">
        <v>2798.5666666666666</v>
      </c>
      <c r="F24" s="260">
        <v>2740.2833333333333</v>
      </c>
      <c r="G24" s="260">
        <v>2660.5666666666666</v>
      </c>
      <c r="H24" s="260">
        <v>2936.5666666666666</v>
      </c>
      <c r="I24" s="260">
        <v>3016.2833333333328</v>
      </c>
      <c r="J24" s="260">
        <v>3074.5666666666666</v>
      </c>
      <c r="K24" s="259">
        <v>2958</v>
      </c>
      <c r="L24" s="259">
        <v>2820</v>
      </c>
      <c r="M24" s="259">
        <v>8.9476800000000001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640.54999999999995</v>
      </c>
      <c r="D25" s="260">
        <v>640.85</v>
      </c>
      <c r="E25" s="260">
        <v>633.70000000000005</v>
      </c>
      <c r="F25" s="260">
        <v>626.85</v>
      </c>
      <c r="G25" s="260">
        <v>619.70000000000005</v>
      </c>
      <c r="H25" s="260">
        <v>647.70000000000005</v>
      </c>
      <c r="I25" s="260">
        <v>654.84999999999991</v>
      </c>
      <c r="J25" s="260">
        <v>661.7</v>
      </c>
      <c r="K25" s="259">
        <v>648</v>
      </c>
      <c r="L25" s="259">
        <v>634</v>
      </c>
      <c r="M25" s="259">
        <v>12.231400000000001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129</v>
      </c>
      <c r="D26" s="260">
        <v>128.18333333333334</v>
      </c>
      <c r="E26" s="260">
        <v>126.51666666666668</v>
      </c>
      <c r="F26" s="260">
        <v>124.03333333333335</v>
      </c>
      <c r="G26" s="260">
        <v>122.36666666666669</v>
      </c>
      <c r="H26" s="260">
        <v>130.66666666666669</v>
      </c>
      <c r="I26" s="260">
        <v>132.33333333333331</v>
      </c>
      <c r="J26" s="260">
        <v>134.81666666666666</v>
      </c>
      <c r="K26" s="259">
        <v>129.85</v>
      </c>
      <c r="L26" s="259">
        <v>125.7</v>
      </c>
      <c r="M26" s="259">
        <v>30.212240000000001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305.95</v>
      </c>
      <c r="D27" s="260">
        <v>307.51666666666665</v>
      </c>
      <c r="E27" s="260">
        <v>303.48333333333329</v>
      </c>
      <c r="F27" s="260">
        <v>301.01666666666665</v>
      </c>
      <c r="G27" s="260">
        <v>296.98333333333329</v>
      </c>
      <c r="H27" s="260">
        <v>309.98333333333329</v>
      </c>
      <c r="I27" s="260">
        <v>314.01666666666659</v>
      </c>
      <c r="J27" s="260">
        <v>316.48333333333329</v>
      </c>
      <c r="K27" s="259">
        <v>311.55</v>
      </c>
      <c r="L27" s="259">
        <v>305.05</v>
      </c>
      <c r="M27" s="259">
        <v>17.595949999999998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418.1</v>
      </c>
      <c r="D28" s="260">
        <v>418.88333333333338</v>
      </c>
      <c r="E28" s="260">
        <v>416.81666666666678</v>
      </c>
      <c r="F28" s="260">
        <v>415.53333333333342</v>
      </c>
      <c r="G28" s="260">
        <v>413.46666666666681</v>
      </c>
      <c r="H28" s="260">
        <v>420.16666666666674</v>
      </c>
      <c r="I28" s="260">
        <v>422.23333333333335</v>
      </c>
      <c r="J28" s="260">
        <v>423.51666666666671</v>
      </c>
      <c r="K28" s="259">
        <v>420.95</v>
      </c>
      <c r="L28" s="259">
        <v>417.6</v>
      </c>
      <c r="M28" s="259">
        <v>0.92227999999999999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329.65</v>
      </c>
      <c r="D29" s="260">
        <v>327.61666666666662</v>
      </c>
      <c r="E29" s="260">
        <v>321.28333333333325</v>
      </c>
      <c r="F29" s="260">
        <v>312.91666666666663</v>
      </c>
      <c r="G29" s="260">
        <v>306.58333333333326</v>
      </c>
      <c r="H29" s="260">
        <v>335.98333333333323</v>
      </c>
      <c r="I29" s="260">
        <v>342.31666666666661</v>
      </c>
      <c r="J29" s="260">
        <v>350.68333333333322</v>
      </c>
      <c r="K29" s="259">
        <v>333.95</v>
      </c>
      <c r="L29" s="259">
        <v>319.25</v>
      </c>
      <c r="M29" s="259">
        <v>12.44075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916.15</v>
      </c>
      <c r="D30" s="260">
        <v>915.68333333333328</v>
      </c>
      <c r="E30" s="260">
        <v>902.56666666666661</v>
      </c>
      <c r="F30" s="260">
        <v>888.98333333333335</v>
      </c>
      <c r="G30" s="260">
        <v>875.86666666666667</v>
      </c>
      <c r="H30" s="260">
        <v>929.26666666666654</v>
      </c>
      <c r="I30" s="260">
        <v>942.3833333333331</v>
      </c>
      <c r="J30" s="260">
        <v>955.96666666666647</v>
      </c>
      <c r="K30" s="259">
        <v>928.8</v>
      </c>
      <c r="L30" s="259">
        <v>902.1</v>
      </c>
      <c r="M30" s="259">
        <v>0.79169999999999996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1228.9000000000001</v>
      </c>
      <c r="D31" s="260">
        <v>1235.95</v>
      </c>
      <c r="E31" s="260">
        <v>1213.95</v>
      </c>
      <c r="F31" s="260">
        <v>1199</v>
      </c>
      <c r="G31" s="260">
        <v>1177</v>
      </c>
      <c r="H31" s="260">
        <v>1250.9000000000001</v>
      </c>
      <c r="I31" s="260">
        <v>1272.9000000000001</v>
      </c>
      <c r="J31" s="260">
        <v>1287.8500000000001</v>
      </c>
      <c r="K31" s="259">
        <v>1257.95</v>
      </c>
      <c r="L31" s="259">
        <v>1221</v>
      </c>
      <c r="M31" s="259">
        <v>1.63185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1224.75</v>
      </c>
      <c r="D32" s="260">
        <v>1228.7333333333333</v>
      </c>
      <c r="E32" s="260">
        <v>1213.4666666666667</v>
      </c>
      <c r="F32" s="260">
        <v>1202.1833333333334</v>
      </c>
      <c r="G32" s="260">
        <v>1186.9166666666667</v>
      </c>
      <c r="H32" s="260">
        <v>1240.0166666666667</v>
      </c>
      <c r="I32" s="260">
        <v>1255.2833333333335</v>
      </c>
      <c r="J32" s="260">
        <v>1266.5666666666666</v>
      </c>
      <c r="K32" s="259">
        <v>1244</v>
      </c>
      <c r="L32" s="259">
        <v>1217.45</v>
      </c>
      <c r="M32" s="259">
        <v>0.81454000000000004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610.29999999999995</v>
      </c>
      <c r="D33" s="260">
        <v>612.0333333333333</v>
      </c>
      <c r="E33" s="260">
        <v>606.06666666666661</v>
      </c>
      <c r="F33" s="260">
        <v>601.83333333333326</v>
      </c>
      <c r="G33" s="260">
        <v>595.86666666666656</v>
      </c>
      <c r="H33" s="260">
        <v>616.26666666666665</v>
      </c>
      <c r="I33" s="260">
        <v>622.23333333333335</v>
      </c>
      <c r="J33" s="260">
        <v>626.4666666666667</v>
      </c>
      <c r="K33" s="259">
        <v>618</v>
      </c>
      <c r="L33" s="259">
        <v>607.79999999999995</v>
      </c>
      <c r="M33" s="259">
        <v>1.9637899999999999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3125.3</v>
      </c>
      <c r="D34" s="260">
        <v>3115.5833333333335</v>
      </c>
      <c r="E34" s="260">
        <v>3091.166666666667</v>
      </c>
      <c r="F34" s="260">
        <v>3057.0333333333333</v>
      </c>
      <c r="G34" s="260">
        <v>3032.6166666666668</v>
      </c>
      <c r="H34" s="260">
        <v>3149.7166666666672</v>
      </c>
      <c r="I34" s="260">
        <v>3174.1333333333341</v>
      </c>
      <c r="J34" s="260">
        <v>3208.2666666666673</v>
      </c>
      <c r="K34" s="259">
        <v>3140</v>
      </c>
      <c r="L34" s="259">
        <v>3081.45</v>
      </c>
      <c r="M34" s="259">
        <v>0.37048999999999999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2854.95</v>
      </c>
      <c r="D35" s="260">
        <v>2861.3333333333335</v>
      </c>
      <c r="E35" s="260">
        <v>2822.666666666667</v>
      </c>
      <c r="F35" s="260">
        <v>2790.3833333333337</v>
      </c>
      <c r="G35" s="260">
        <v>2751.7166666666672</v>
      </c>
      <c r="H35" s="260">
        <v>2893.6166666666668</v>
      </c>
      <c r="I35" s="260">
        <v>2932.2833333333338</v>
      </c>
      <c r="J35" s="260">
        <v>2964.5666666666666</v>
      </c>
      <c r="K35" s="259">
        <v>2900</v>
      </c>
      <c r="L35" s="259">
        <v>2829.05</v>
      </c>
      <c r="M35" s="259">
        <v>0.23487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473.35</v>
      </c>
      <c r="D36" s="260">
        <v>474.38333333333338</v>
      </c>
      <c r="E36" s="260">
        <v>469.36666666666679</v>
      </c>
      <c r="F36" s="260">
        <v>465.38333333333338</v>
      </c>
      <c r="G36" s="260">
        <v>460.36666666666679</v>
      </c>
      <c r="H36" s="260">
        <v>478.36666666666679</v>
      </c>
      <c r="I36" s="260">
        <v>483.38333333333333</v>
      </c>
      <c r="J36" s="260">
        <v>487.36666666666679</v>
      </c>
      <c r="K36" s="259">
        <v>479.4</v>
      </c>
      <c r="L36" s="259">
        <v>470.4</v>
      </c>
      <c r="M36" s="259">
        <v>5.6781499999999996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14.95</v>
      </c>
      <c r="D37" s="260">
        <v>14.933333333333332</v>
      </c>
      <c r="E37" s="260">
        <v>14.716666666666663</v>
      </c>
      <c r="F37" s="260">
        <v>14.483333333333331</v>
      </c>
      <c r="G37" s="260">
        <v>14.266666666666662</v>
      </c>
      <c r="H37" s="260">
        <v>15.166666666666664</v>
      </c>
      <c r="I37" s="260">
        <v>15.383333333333333</v>
      </c>
      <c r="J37" s="260">
        <v>15.616666666666665</v>
      </c>
      <c r="K37" s="259">
        <v>15.15</v>
      </c>
      <c r="L37" s="259">
        <v>14.7</v>
      </c>
      <c r="M37" s="259">
        <v>16.901599999999998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644.1</v>
      </c>
      <c r="D38" s="260">
        <v>642.58333333333337</v>
      </c>
      <c r="E38" s="260">
        <v>637.86666666666679</v>
      </c>
      <c r="F38" s="260">
        <v>631.63333333333344</v>
      </c>
      <c r="G38" s="260">
        <v>626.91666666666686</v>
      </c>
      <c r="H38" s="260">
        <v>648.81666666666672</v>
      </c>
      <c r="I38" s="260">
        <v>653.53333333333319</v>
      </c>
      <c r="J38" s="260">
        <v>659.76666666666665</v>
      </c>
      <c r="K38" s="259">
        <v>647.29999999999995</v>
      </c>
      <c r="L38" s="259">
        <v>636.35</v>
      </c>
      <c r="M38" s="259">
        <v>9.8249700000000004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1953.2</v>
      </c>
      <c r="D39" s="260">
        <v>1964.5999999999997</v>
      </c>
      <c r="E39" s="260">
        <v>1934.1999999999994</v>
      </c>
      <c r="F39" s="260">
        <v>1915.1999999999996</v>
      </c>
      <c r="G39" s="260">
        <v>1884.7999999999993</v>
      </c>
      <c r="H39" s="260">
        <v>1983.5999999999995</v>
      </c>
      <c r="I39" s="260">
        <v>2013.9999999999995</v>
      </c>
      <c r="J39" s="260">
        <v>2032.9999999999995</v>
      </c>
      <c r="K39" s="259">
        <v>1995</v>
      </c>
      <c r="L39" s="259">
        <v>1945.6</v>
      </c>
      <c r="M39" s="259">
        <v>1.02179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562.9</v>
      </c>
      <c r="D40" s="260">
        <v>564.70000000000005</v>
      </c>
      <c r="E40" s="260">
        <v>558.40000000000009</v>
      </c>
      <c r="F40" s="260">
        <v>553.90000000000009</v>
      </c>
      <c r="G40" s="260">
        <v>547.60000000000014</v>
      </c>
      <c r="H40" s="260">
        <v>569.20000000000005</v>
      </c>
      <c r="I40" s="260">
        <v>575.5</v>
      </c>
      <c r="J40" s="260">
        <v>580</v>
      </c>
      <c r="K40" s="259">
        <v>571</v>
      </c>
      <c r="L40" s="259">
        <v>560.20000000000005</v>
      </c>
      <c r="M40" s="259">
        <v>27.826139999999999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1441.95</v>
      </c>
      <c r="D41" s="260">
        <v>1456.0333333333335</v>
      </c>
      <c r="E41" s="260">
        <v>1416.116666666667</v>
      </c>
      <c r="F41" s="260">
        <v>1390.2833333333335</v>
      </c>
      <c r="G41" s="260">
        <v>1350.366666666667</v>
      </c>
      <c r="H41" s="260">
        <v>1481.866666666667</v>
      </c>
      <c r="I41" s="260">
        <v>1521.7833333333335</v>
      </c>
      <c r="J41" s="260">
        <v>1547.616666666667</v>
      </c>
      <c r="K41" s="259">
        <v>1495.95</v>
      </c>
      <c r="L41" s="259">
        <v>1430.2</v>
      </c>
      <c r="M41" s="259">
        <v>3.1673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729.05</v>
      </c>
      <c r="D42" s="260">
        <v>728.7833333333333</v>
      </c>
      <c r="E42" s="260">
        <v>725.26666666666665</v>
      </c>
      <c r="F42" s="260">
        <v>721.48333333333335</v>
      </c>
      <c r="G42" s="260">
        <v>717.9666666666667</v>
      </c>
      <c r="H42" s="260">
        <v>732.56666666666661</v>
      </c>
      <c r="I42" s="260">
        <v>736.08333333333326</v>
      </c>
      <c r="J42" s="260">
        <v>739.86666666666656</v>
      </c>
      <c r="K42" s="259">
        <v>732.3</v>
      </c>
      <c r="L42" s="259">
        <v>725</v>
      </c>
      <c r="M42" s="259">
        <v>0.55345999999999995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4605.2</v>
      </c>
      <c r="D43" s="260">
        <v>4556.45</v>
      </c>
      <c r="E43" s="260">
        <v>4496.75</v>
      </c>
      <c r="F43" s="260">
        <v>4388.3</v>
      </c>
      <c r="G43" s="260">
        <v>4328.6000000000004</v>
      </c>
      <c r="H43" s="260">
        <v>4664.8999999999996</v>
      </c>
      <c r="I43" s="260">
        <v>4724.5999999999985</v>
      </c>
      <c r="J43" s="260">
        <v>4833.0499999999993</v>
      </c>
      <c r="K43" s="259">
        <v>4616.1499999999996</v>
      </c>
      <c r="L43" s="259">
        <v>4448</v>
      </c>
      <c r="M43" s="259">
        <v>7.9942200000000003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284</v>
      </c>
      <c r="D44" s="260">
        <v>284.08333333333331</v>
      </c>
      <c r="E44" s="260">
        <v>281.71666666666664</v>
      </c>
      <c r="F44" s="260">
        <v>279.43333333333334</v>
      </c>
      <c r="G44" s="260">
        <v>277.06666666666666</v>
      </c>
      <c r="H44" s="260">
        <v>286.36666666666662</v>
      </c>
      <c r="I44" s="260">
        <v>288.73333333333329</v>
      </c>
      <c r="J44" s="260">
        <v>291.01666666666659</v>
      </c>
      <c r="K44" s="259">
        <v>286.45</v>
      </c>
      <c r="L44" s="259">
        <v>281.8</v>
      </c>
      <c r="M44" s="259">
        <v>21.50977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314.85000000000002</v>
      </c>
      <c r="D45" s="260">
        <v>314.65000000000003</v>
      </c>
      <c r="E45" s="260">
        <v>311.45000000000005</v>
      </c>
      <c r="F45" s="260">
        <v>308.05</v>
      </c>
      <c r="G45" s="260">
        <v>304.85000000000002</v>
      </c>
      <c r="H45" s="260">
        <v>318.05000000000007</v>
      </c>
      <c r="I45" s="260">
        <v>321.25</v>
      </c>
      <c r="J45" s="260">
        <v>324.65000000000009</v>
      </c>
      <c r="K45" s="259">
        <v>317.85000000000002</v>
      </c>
      <c r="L45" s="259">
        <v>311.25</v>
      </c>
      <c r="M45" s="259">
        <v>0.75790000000000002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632.54999999999995</v>
      </c>
      <c r="D46" s="260">
        <v>626.85</v>
      </c>
      <c r="E46" s="260">
        <v>618.70000000000005</v>
      </c>
      <c r="F46" s="260">
        <v>604.85</v>
      </c>
      <c r="G46" s="260">
        <v>596.70000000000005</v>
      </c>
      <c r="H46" s="260">
        <v>640.70000000000005</v>
      </c>
      <c r="I46" s="260">
        <v>648.84999999999991</v>
      </c>
      <c r="J46" s="260">
        <v>662.7</v>
      </c>
      <c r="K46" s="259">
        <v>635</v>
      </c>
      <c r="L46" s="259">
        <v>613</v>
      </c>
      <c r="M46" s="259">
        <v>1.4984900000000001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145.44999999999999</v>
      </c>
      <c r="D47" s="260">
        <v>145.43333333333334</v>
      </c>
      <c r="E47" s="260">
        <v>144.56666666666666</v>
      </c>
      <c r="F47" s="260">
        <v>143.68333333333334</v>
      </c>
      <c r="G47" s="260">
        <v>142.81666666666666</v>
      </c>
      <c r="H47" s="260">
        <v>146.31666666666666</v>
      </c>
      <c r="I47" s="260">
        <v>147.18333333333334</v>
      </c>
      <c r="J47" s="260">
        <v>148.06666666666666</v>
      </c>
      <c r="K47" s="259">
        <v>146.30000000000001</v>
      </c>
      <c r="L47" s="259">
        <v>144.55000000000001</v>
      </c>
      <c r="M47" s="259">
        <v>41.067700000000002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3100.8</v>
      </c>
      <c r="D48" s="260">
        <v>3101.8666666666668</v>
      </c>
      <c r="E48" s="260">
        <v>3088.9333333333334</v>
      </c>
      <c r="F48" s="260">
        <v>3077.0666666666666</v>
      </c>
      <c r="G48" s="260">
        <v>3064.1333333333332</v>
      </c>
      <c r="H48" s="260">
        <v>3113.7333333333336</v>
      </c>
      <c r="I48" s="260">
        <v>3126.666666666667</v>
      </c>
      <c r="J48" s="260">
        <v>3138.5333333333338</v>
      </c>
      <c r="K48" s="259">
        <v>3114.8</v>
      </c>
      <c r="L48" s="259">
        <v>3090</v>
      </c>
      <c r="M48" s="259">
        <v>4.8834099999999996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228.25</v>
      </c>
      <c r="D49" s="260">
        <v>226.35</v>
      </c>
      <c r="E49" s="260">
        <v>223.7</v>
      </c>
      <c r="F49" s="260">
        <v>219.15</v>
      </c>
      <c r="G49" s="260">
        <v>216.5</v>
      </c>
      <c r="H49" s="260">
        <v>230.89999999999998</v>
      </c>
      <c r="I49" s="260">
        <v>233.55</v>
      </c>
      <c r="J49" s="260">
        <v>238.09999999999997</v>
      </c>
      <c r="K49" s="259">
        <v>229</v>
      </c>
      <c r="L49" s="259">
        <v>221.8</v>
      </c>
      <c r="M49" s="259">
        <v>3.91133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3367</v>
      </c>
      <c r="D50" s="260">
        <v>3393.9</v>
      </c>
      <c r="E50" s="260">
        <v>3292.8</v>
      </c>
      <c r="F50" s="260">
        <v>3218.6</v>
      </c>
      <c r="G50" s="260">
        <v>3117.5</v>
      </c>
      <c r="H50" s="260">
        <v>3468.1000000000004</v>
      </c>
      <c r="I50" s="260">
        <v>3569.2</v>
      </c>
      <c r="J50" s="260">
        <v>3643.4000000000005</v>
      </c>
      <c r="K50" s="259">
        <v>3495</v>
      </c>
      <c r="L50" s="259">
        <v>3319.7</v>
      </c>
      <c r="M50" s="259">
        <v>0.63409000000000004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1896.35</v>
      </c>
      <c r="D51" s="260">
        <v>1898.5166666666664</v>
      </c>
      <c r="E51" s="260">
        <v>1882.4833333333329</v>
      </c>
      <c r="F51" s="260">
        <v>1868.6166666666666</v>
      </c>
      <c r="G51" s="260">
        <v>1852.583333333333</v>
      </c>
      <c r="H51" s="260">
        <v>1912.3833333333328</v>
      </c>
      <c r="I51" s="260">
        <v>1928.4166666666665</v>
      </c>
      <c r="J51" s="260">
        <v>1942.2833333333326</v>
      </c>
      <c r="K51" s="259">
        <v>1914.55</v>
      </c>
      <c r="L51" s="259">
        <v>1884.65</v>
      </c>
      <c r="M51" s="259">
        <v>1.8971800000000001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8024.95</v>
      </c>
      <c r="D52" s="260">
        <v>8029.416666666667</v>
      </c>
      <c r="E52" s="260">
        <v>7988.9333333333343</v>
      </c>
      <c r="F52" s="260">
        <v>7952.916666666667</v>
      </c>
      <c r="G52" s="260">
        <v>7912.4333333333343</v>
      </c>
      <c r="H52" s="260">
        <v>8065.4333333333343</v>
      </c>
      <c r="I52" s="260">
        <v>8105.9166666666661</v>
      </c>
      <c r="J52" s="260">
        <v>8141.9333333333343</v>
      </c>
      <c r="K52" s="259">
        <v>8069.9</v>
      </c>
      <c r="L52" s="259">
        <v>7993.4</v>
      </c>
      <c r="M52" s="259">
        <v>0.14971000000000001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459.65</v>
      </c>
      <c r="D53" s="260">
        <v>460.7</v>
      </c>
      <c r="E53" s="260">
        <v>456.59999999999997</v>
      </c>
      <c r="F53" s="260">
        <v>453.54999999999995</v>
      </c>
      <c r="G53" s="260">
        <v>449.44999999999993</v>
      </c>
      <c r="H53" s="260">
        <v>463.75</v>
      </c>
      <c r="I53" s="260">
        <v>467.85</v>
      </c>
      <c r="J53" s="260">
        <v>470.90000000000003</v>
      </c>
      <c r="K53" s="259">
        <v>464.8</v>
      </c>
      <c r="L53" s="259">
        <v>457.65</v>
      </c>
      <c r="M53" s="259">
        <v>9.1321200000000005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365.35</v>
      </c>
      <c r="D54" s="260">
        <v>371.5</v>
      </c>
      <c r="E54" s="260">
        <v>358.1</v>
      </c>
      <c r="F54" s="260">
        <v>350.85</v>
      </c>
      <c r="G54" s="260">
        <v>337.45000000000005</v>
      </c>
      <c r="H54" s="260">
        <v>378.75</v>
      </c>
      <c r="I54" s="260">
        <v>392.15</v>
      </c>
      <c r="J54" s="260">
        <v>399.4</v>
      </c>
      <c r="K54" s="259">
        <v>384.9</v>
      </c>
      <c r="L54" s="259">
        <v>364.25</v>
      </c>
      <c r="M54" s="259">
        <v>12.064399999999999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3954.75</v>
      </c>
      <c r="D55" s="260">
        <v>3962.5333333333333</v>
      </c>
      <c r="E55" s="260">
        <v>3926.4666666666667</v>
      </c>
      <c r="F55" s="260">
        <v>3898.1833333333334</v>
      </c>
      <c r="G55" s="260">
        <v>3862.1166666666668</v>
      </c>
      <c r="H55" s="260">
        <v>3990.8166666666666</v>
      </c>
      <c r="I55" s="260">
        <v>4026.8833333333332</v>
      </c>
      <c r="J55" s="260">
        <v>4055.1666666666665</v>
      </c>
      <c r="K55" s="259">
        <v>3998.6</v>
      </c>
      <c r="L55" s="259">
        <v>3934.25</v>
      </c>
      <c r="M55" s="259">
        <v>1.8263100000000001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874.7</v>
      </c>
      <c r="D56" s="260">
        <v>873.75</v>
      </c>
      <c r="E56" s="260">
        <v>869.7</v>
      </c>
      <c r="F56" s="260">
        <v>864.7</v>
      </c>
      <c r="G56" s="260">
        <v>860.65000000000009</v>
      </c>
      <c r="H56" s="260">
        <v>878.75</v>
      </c>
      <c r="I56" s="260">
        <v>882.8</v>
      </c>
      <c r="J56" s="260">
        <v>887.8</v>
      </c>
      <c r="K56" s="259">
        <v>877.8</v>
      </c>
      <c r="L56" s="259">
        <v>868.75</v>
      </c>
      <c r="M56" s="259">
        <v>58.614170000000001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2701.9</v>
      </c>
      <c r="D57" s="260">
        <v>2707.9833333333331</v>
      </c>
      <c r="E57" s="260">
        <v>2688.9666666666662</v>
      </c>
      <c r="F57" s="260">
        <v>2676.0333333333333</v>
      </c>
      <c r="G57" s="260">
        <v>2657.0166666666664</v>
      </c>
      <c r="H57" s="260">
        <v>2720.9166666666661</v>
      </c>
      <c r="I57" s="260">
        <v>2739.9333333333334</v>
      </c>
      <c r="J57" s="260">
        <v>2752.8666666666659</v>
      </c>
      <c r="K57" s="259">
        <v>2727</v>
      </c>
      <c r="L57" s="259">
        <v>2695.05</v>
      </c>
      <c r="M57" s="259">
        <v>7.5029999999999999E-2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558.15</v>
      </c>
      <c r="D58" s="260">
        <v>558.81666666666672</v>
      </c>
      <c r="E58" s="260">
        <v>553.38333333333344</v>
      </c>
      <c r="F58" s="260">
        <v>548.61666666666667</v>
      </c>
      <c r="G58" s="260">
        <v>543.18333333333339</v>
      </c>
      <c r="H58" s="260">
        <v>563.58333333333348</v>
      </c>
      <c r="I58" s="260">
        <v>569.01666666666665</v>
      </c>
      <c r="J58" s="260">
        <v>573.78333333333353</v>
      </c>
      <c r="K58" s="259">
        <v>564.25</v>
      </c>
      <c r="L58" s="259">
        <v>554.04999999999995</v>
      </c>
      <c r="M58" s="259">
        <v>4.2186599999999999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3607.85</v>
      </c>
      <c r="D59" s="260">
        <v>3619</v>
      </c>
      <c r="E59" s="260">
        <v>3583.85</v>
      </c>
      <c r="F59" s="260">
        <v>3559.85</v>
      </c>
      <c r="G59" s="260">
        <v>3524.7</v>
      </c>
      <c r="H59" s="260">
        <v>3643</v>
      </c>
      <c r="I59" s="260">
        <v>3678.1499999999996</v>
      </c>
      <c r="J59" s="260">
        <v>3702.15</v>
      </c>
      <c r="K59" s="259">
        <v>3654.15</v>
      </c>
      <c r="L59" s="259">
        <v>3595</v>
      </c>
      <c r="M59" s="259">
        <v>3.40707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1067.5</v>
      </c>
      <c r="D60" s="260">
        <v>1070.5</v>
      </c>
      <c r="E60" s="260">
        <v>1059</v>
      </c>
      <c r="F60" s="260">
        <v>1050.5</v>
      </c>
      <c r="G60" s="260">
        <v>1039</v>
      </c>
      <c r="H60" s="260">
        <v>1079</v>
      </c>
      <c r="I60" s="260">
        <v>1090.5</v>
      </c>
      <c r="J60" s="260">
        <v>1099</v>
      </c>
      <c r="K60" s="259">
        <v>1082</v>
      </c>
      <c r="L60" s="259">
        <v>1062</v>
      </c>
      <c r="M60" s="259">
        <v>0.64237999999999995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6780.05</v>
      </c>
      <c r="D61" s="260">
        <v>6758.3499999999995</v>
      </c>
      <c r="E61" s="260">
        <v>6711.6999999999989</v>
      </c>
      <c r="F61" s="260">
        <v>6643.3499999999995</v>
      </c>
      <c r="G61" s="260">
        <v>6596.6999999999989</v>
      </c>
      <c r="H61" s="260">
        <v>6826.6999999999989</v>
      </c>
      <c r="I61" s="260">
        <v>6873.3499999999985</v>
      </c>
      <c r="J61" s="260">
        <v>6941.6999999999989</v>
      </c>
      <c r="K61" s="259">
        <v>6805</v>
      </c>
      <c r="L61" s="259">
        <v>6690</v>
      </c>
      <c r="M61" s="259">
        <v>8.9366699999999994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1636.2</v>
      </c>
      <c r="D62" s="260">
        <v>1640.75</v>
      </c>
      <c r="E62" s="260">
        <v>1625.5</v>
      </c>
      <c r="F62" s="260">
        <v>1614.8</v>
      </c>
      <c r="G62" s="260">
        <v>1599.55</v>
      </c>
      <c r="H62" s="260">
        <v>1651.45</v>
      </c>
      <c r="I62" s="260">
        <v>1666.7</v>
      </c>
      <c r="J62" s="260">
        <v>1677.4</v>
      </c>
      <c r="K62" s="259">
        <v>1656</v>
      </c>
      <c r="L62" s="259">
        <v>1630.05</v>
      </c>
      <c r="M62" s="259">
        <v>18.379519999999999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6474.5</v>
      </c>
      <c r="D63" s="260">
        <v>6529.8833333333341</v>
      </c>
      <c r="E63" s="260">
        <v>6384.8166666666684</v>
      </c>
      <c r="F63" s="260">
        <v>6295.1333333333341</v>
      </c>
      <c r="G63" s="260">
        <v>6150.0666666666684</v>
      </c>
      <c r="H63" s="260">
        <v>6619.5666666666684</v>
      </c>
      <c r="I63" s="260">
        <v>6764.6333333333341</v>
      </c>
      <c r="J63" s="260">
        <v>6854.3166666666684</v>
      </c>
      <c r="K63" s="259">
        <v>6674.95</v>
      </c>
      <c r="L63" s="259">
        <v>6440.2</v>
      </c>
      <c r="M63" s="259">
        <v>0.84509999999999996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2920.25</v>
      </c>
      <c r="D64" s="260">
        <v>2920.3166666666671</v>
      </c>
      <c r="E64" s="260">
        <v>2904.9333333333343</v>
      </c>
      <c r="F64" s="260">
        <v>2889.6166666666672</v>
      </c>
      <c r="G64" s="260">
        <v>2874.2333333333345</v>
      </c>
      <c r="H64" s="260">
        <v>2935.6333333333341</v>
      </c>
      <c r="I64" s="260">
        <v>2951.0166666666664</v>
      </c>
      <c r="J64" s="260">
        <v>2966.3333333333339</v>
      </c>
      <c r="K64" s="259">
        <v>2935.7</v>
      </c>
      <c r="L64" s="259">
        <v>2905</v>
      </c>
      <c r="M64" s="259">
        <v>0.18287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1946.6</v>
      </c>
      <c r="D65" s="260">
        <v>1946.6833333333332</v>
      </c>
      <c r="E65" s="260">
        <v>1932.0166666666664</v>
      </c>
      <c r="F65" s="260">
        <v>1917.4333333333332</v>
      </c>
      <c r="G65" s="260">
        <v>1902.7666666666664</v>
      </c>
      <c r="H65" s="260">
        <v>1961.2666666666664</v>
      </c>
      <c r="I65" s="260">
        <v>1975.9333333333329</v>
      </c>
      <c r="J65" s="260">
        <v>1990.5166666666664</v>
      </c>
      <c r="K65" s="259">
        <v>1961.35</v>
      </c>
      <c r="L65" s="259">
        <v>1932.1</v>
      </c>
      <c r="M65" s="259">
        <v>1.35991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354.65</v>
      </c>
      <c r="D66" s="260">
        <v>355.68333333333334</v>
      </c>
      <c r="E66" s="260">
        <v>351.4666666666667</v>
      </c>
      <c r="F66" s="260">
        <v>348.28333333333336</v>
      </c>
      <c r="G66" s="260">
        <v>344.06666666666672</v>
      </c>
      <c r="H66" s="260">
        <v>358.86666666666667</v>
      </c>
      <c r="I66" s="260">
        <v>363.08333333333326</v>
      </c>
      <c r="J66" s="260">
        <v>366.26666666666665</v>
      </c>
      <c r="K66" s="259">
        <v>359.9</v>
      </c>
      <c r="L66" s="259">
        <v>352.5</v>
      </c>
      <c r="M66" s="259">
        <v>13.84177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215.3</v>
      </c>
      <c r="D67" s="260">
        <v>215.13333333333335</v>
      </c>
      <c r="E67" s="260">
        <v>213.7166666666667</v>
      </c>
      <c r="F67" s="260">
        <v>212.13333333333335</v>
      </c>
      <c r="G67" s="260">
        <v>210.7166666666667</v>
      </c>
      <c r="H67" s="260">
        <v>216.7166666666667</v>
      </c>
      <c r="I67" s="260">
        <v>218.13333333333338</v>
      </c>
      <c r="J67" s="260">
        <v>219.7166666666667</v>
      </c>
      <c r="K67" s="259">
        <v>216.55</v>
      </c>
      <c r="L67" s="259">
        <v>213.55</v>
      </c>
      <c r="M67" s="259">
        <v>65.709040000000002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168.85</v>
      </c>
      <c r="D68" s="260">
        <v>168.5</v>
      </c>
      <c r="E68" s="260">
        <v>166.65</v>
      </c>
      <c r="F68" s="260">
        <v>164.45000000000002</v>
      </c>
      <c r="G68" s="260">
        <v>162.60000000000002</v>
      </c>
      <c r="H68" s="260">
        <v>170.7</v>
      </c>
      <c r="I68" s="260">
        <v>172.55</v>
      </c>
      <c r="J68" s="260">
        <v>174.74999999999997</v>
      </c>
      <c r="K68" s="259">
        <v>170.35</v>
      </c>
      <c r="L68" s="259">
        <v>166.3</v>
      </c>
      <c r="M68" s="259">
        <v>351.03723000000002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79.349999999999994</v>
      </c>
      <c r="D69" s="260">
        <v>79.566666666666663</v>
      </c>
      <c r="E69" s="260">
        <v>78.133333333333326</v>
      </c>
      <c r="F69" s="260">
        <v>76.916666666666657</v>
      </c>
      <c r="G69" s="260">
        <v>75.48333333333332</v>
      </c>
      <c r="H69" s="260">
        <v>80.783333333333331</v>
      </c>
      <c r="I69" s="260">
        <v>82.216666666666669</v>
      </c>
      <c r="J69" s="260">
        <v>83.433333333333337</v>
      </c>
      <c r="K69" s="259">
        <v>81</v>
      </c>
      <c r="L69" s="259">
        <v>78.349999999999994</v>
      </c>
      <c r="M69" s="259">
        <v>189.82148000000001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27.2</v>
      </c>
      <c r="D70" s="260">
        <v>27.566666666666666</v>
      </c>
      <c r="E70" s="260">
        <v>26.633333333333333</v>
      </c>
      <c r="F70" s="260">
        <v>26.066666666666666</v>
      </c>
      <c r="G70" s="260">
        <v>25.133333333333333</v>
      </c>
      <c r="H70" s="260">
        <v>28.133333333333333</v>
      </c>
      <c r="I70" s="260">
        <v>29.066666666666663</v>
      </c>
      <c r="J70" s="260">
        <v>29.633333333333333</v>
      </c>
      <c r="K70" s="259">
        <v>28.5</v>
      </c>
      <c r="L70" s="259">
        <v>27</v>
      </c>
      <c r="M70" s="259">
        <v>400.32938000000001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1696.8</v>
      </c>
      <c r="D71" s="260">
        <v>1696.7666666666667</v>
      </c>
      <c r="E71" s="260">
        <v>1684.0833333333333</v>
      </c>
      <c r="F71" s="260">
        <v>1671.3666666666666</v>
      </c>
      <c r="G71" s="260">
        <v>1658.6833333333332</v>
      </c>
      <c r="H71" s="260">
        <v>1709.4833333333333</v>
      </c>
      <c r="I71" s="260">
        <v>1722.1666666666667</v>
      </c>
      <c r="J71" s="260">
        <v>1734.8833333333334</v>
      </c>
      <c r="K71" s="259">
        <v>1709.45</v>
      </c>
      <c r="L71" s="259">
        <v>1684.05</v>
      </c>
      <c r="M71" s="259">
        <v>4.4842700000000004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4543.25</v>
      </c>
      <c r="D72" s="260">
        <v>4555.8499999999995</v>
      </c>
      <c r="E72" s="260">
        <v>4512.6999999999989</v>
      </c>
      <c r="F72" s="260">
        <v>4482.1499999999996</v>
      </c>
      <c r="G72" s="260">
        <v>4438.9999999999991</v>
      </c>
      <c r="H72" s="260">
        <v>4586.3999999999987</v>
      </c>
      <c r="I72" s="260">
        <v>4629.5499999999984</v>
      </c>
      <c r="J72" s="260">
        <v>4660.0999999999985</v>
      </c>
      <c r="K72" s="259">
        <v>4599</v>
      </c>
      <c r="L72" s="259">
        <v>4525.3</v>
      </c>
      <c r="M72" s="259">
        <v>4.6050000000000001E-2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613.95000000000005</v>
      </c>
      <c r="D73" s="260">
        <v>611.45000000000005</v>
      </c>
      <c r="E73" s="260">
        <v>608.20000000000005</v>
      </c>
      <c r="F73" s="260">
        <v>602.45000000000005</v>
      </c>
      <c r="G73" s="260">
        <v>599.20000000000005</v>
      </c>
      <c r="H73" s="260">
        <v>617.20000000000005</v>
      </c>
      <c r="I73" s="260">
        <v>620.45000000000005</v>
      </c>
      <c r="J73" s="260">
        <v>626.20000000000005</v>
      </c>
      <c r="K73" s="259">
        <v>614.70000000000005</v>
      </c>
      <c r="L73" s="259">
        <v>605.70000000000005</v>
      </c>
      <c r="M73" s="259">
        <v>5.5484099999999996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964.55</v>
      </c>
      <c r="D74" s="260">
        <v>970.48333333333323</v>
      </c>
      <c r="E74" s="260">
        <v>954.11666666666645</v>
      </c>
      <c r="F74" s="260">
        <v>943.68333333333317</v>
      </c>
      <c r="G74" s="260">
        <v>927.31666666666638</v>
      </c>
      <c r="H74" s="260">
        <v>980.91666666666652</v>
      </c>
      <c r="I74" s="260">
        <v>997.2833333333333</v>
      </c>
      <c r="J74" s="260">
        <v>1007.7166666666666</v>
      </c>
      <c r="K74" s="259">
        <v>986.85</v>
      </c>
      <c r="L74" s="259">
        <v>960.05</v>
      </c>
      <c r="M74" s="259">
        <v>16.491309999999999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106.9</v>
      </c>
      <c r="D75" s="260">
        <v>107.45</v>
      </c>
      <c r="E75" s="260">
        <v>105.80000000000001</v>
      </c>
      <c r="F75" s="260">
        <v>104.7</v>
      </c>
      <c r="G75" s="260">
        <v>103.05000000000001</v>
      </c>
      <c r="H75" s="260">
        <v>108.55000000000001</v>
      </c>
      <c r="I75" s="260">
        <v>110.20000000000002</v>
      </c>
      <c r="J75" s="260">
        <v>111.30000000000001</v>
      </c>
      <c r="K75" s="259">
        <v>109.1</v>
      </c>
      <c r="L75" s="259">
        <v>106.35</v>
      </c>
      <c r="M75" s="259">
        <v>210.24176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844</v>
      </c>
      <c r="D76" s="260">
        <v>843.69999999999993</v>
      </c>
      <c r="E76" s="260">
        <v>838.59999999999991</v>
      </c>
      <c r="F76" s="260">
        <v>833.19999999999993</v>
      </c>
      <c r="G76" s="260">
        <v>828.09999999999991</v>
      </c>
      <c r="H76" s="260">
        <v>849.09999999999991</v>
      </c>
      <c r="I76" s="260">
        <v>854.2</v>
      </c>
      <c r="J76" s="260">
        <v>859.59999999999991</v>
      </c>
      <c r="K76" s="259">
        <v>848.8</v>
      </c>
      <c r="L76" s="259">
        <v>838.3</v>
      </c>
      <c r="M76" s="259">
        <v>9.1646699999999992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74.95</v>
      </c>
      <c r="D77" s="260">
        <v>75.100000000000009</v>
      </c>
      <c r="E77" s="260">
        <v>74.000000000000014</v>
      </c>
      <c r="F77" s="260">
        <v>73.050000000000011</v>
      </c>
      <c r="G77" s="260">
        <v>71.950000000000017</v>
      </c>
      <c r="H77" s="260">
        <v>76.050000000000011</v>
      </c>
      <c r="I77" s="260">
        <v>77.150000000000006</v>
      </c>
      <c r="J77" s="260">
        <v>78.100000000000009</v>
      </c>
      <c r="K77" s="259">
        <v>76.2</v>
      </c>
      <c r="L77" s="259">
        <v>74.150000000000006</v>
      </c>
      <c r="M77" s="259">
        <v>294.57344999999998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310.14999999999998</v>
      </c>
      <c r="D78" s="260">
        <v>309</v>
      </c>
      <c r="E78" s="260">
        <v>307.25</v>
      </c>
      <c r="F78" s="260">
        <v>304.35000000000002</v>
      </c>
      <c r="G78" s="260">
        <v>302.60000000000002</v>
      </c>
      <c r="H78" s="260">
        <v>311.89999999999998</v>
      </c>
      <c r="I78" s="260">
        <v>313.64999999999998</v>
      </c>
      <c r="J78" s="260">
        <v>316.54999999999995</v>
      </c>
      <c r="K78" s="259">
        <v>310.75</v>
      </c>
      <c r="L78" s="259">
        <v>306.10000000000002</v>
      </c>
      <c r="M78" s="259">
        <v>28.567299999999999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10072.5</v>
      </c>
      <c r="D79" s="260">
        <v>10073.85</v>
      </c>
      <c r="E79" s="260">
        <v>9998.6500000000015</v>
      </c>
      <c r="F79" s="260">
        <v>9924.8000000000011</v>
      </c>
      <c r="G79" s="260">
        <v>9849.6000000000022</v>
      </c>
      <c r="H79" s="260">
        <v>10147.700000000001</v>
      </c>
      <c r="I79" s="260">
        <v>10222.900000000001</v>
      </c>
      <c r="J79" s="260">
        <v>10296.75</v>
      </c>
      <c r="K79" s="259">
        <v>10149.049999999999</v>
      </c>
      <c r="L79" s="259">
        <v>10000</v>
      </c>
      <c r="M79" s="259">
        <v>1.269E-2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843.25</v>
      </c>
      <c r="D80" s="260">
        <v>845.56666666666661</v>
      </c>
      <c r="E80" s="260">
        <v>839.28333333333319</v>
      </c>
      <c r="F80" s="260">
        <v>835.31666666666661</v>
      </c>
      <c r="G80" s="260">
        <v>829.03333333333319</v>
      </c>
      <c r="H80" s="260">
        <v>849.53333333333319</v>
      </c>
      <c r="I80" s="260">
        <v>855.81666666666649</v>
      </c>
      <c r="J80" s="260">
        <v>859.78333333333319</v>
      </c>
      <c r="K80" s="259">
        <v>851.85</v>
      </c>
      <c r="L80" s="259">
        <v>841.6</v>
      </c>
      <c r="M80" s="259">
        <v>45.968159999999997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280.14999999999998</v>
      </c>
      <c r="D81" s="260">
        <v>280.98333333333329</v>
      </c>
      <c r="E81" s="260">
        <v>278.76666666666659</v>
      </c>
      <c r="F81" s="260">
        <v>277.38333333333333</v>
      </c>
      <c r="G81" s="260">
        <v>275.16666666666663</v>
      </c>
      <c r="H81" s="260">
        <v>282.36666666666656</v>
      </c>
      <c r="I81" s="260">
        <v>284.58333333333326</v>
      </c>
      <c r="J81" s="260">
        <v>285.96666666666653</v>
      </c>
      <c r="K81" s="259">
        <v>283.2</v>
      </c>
      <c r="L81" s="259">
        <v>279.60000000000002</v>
      </c>
      <c r="M81" s="259">
        <v>14.100009999999999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957</v>
      </c>
      <c r="D82" s="260">
        <v>953.4</v>
      </c>
      <c r="E82" s="260">
        <v>940.8</v>
      </c>
      <c r="F82" s="260">
        <v>924.6</v>
      </c>
      <c r="G82" s="260">
        <v>912</v>
      </c>
      <c r="H82" s="260">
        <v>969.59999999999991</v>
      </c>
      <c r="I82" s="260">
        <v>982.2</v>
      </c>
      <c r="J82" s="260">
        <v>998.39999999999986</v>
      </c>
      <c r="K82" s="259">
        <v>966</v>
      </c>
      <c r="L82" s="259">
        <v>937.2</v>
      </c>
      <c r="M82" s="259">
        <v>0.98401000000000005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278.35000000000002</v>
      </c>
      <c r="D83" s="260">
        <v>277.35000000000002</v>
      </c>
      <c r="E83" s="260">
        <v>275.65000000000003</v>
      </c>
      <c r="F83" s="260">
        <v>272.95</v>
      </c>
      <c r="G83" s="260">
        <v>271.25</v>
      </c>
      <c r="H83" s="260">
        <v>280.05000000000007</v>
      </c>
      <c r="I83" s="260">
        <v>281.75000000000011</v>
      </c>
      <c r="J83" s="260">
        <v>284.4500000000001</v>
      </c>
      <c r="K83" s="259">
        <v>279.05</v>
      </c>
      <c r="L83" s="259">
        <v>274.64999999999998</v>
      </c>
      <c r="M83" s="259">
        <v>15.96749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7386.8</v>
      </c>
      <c r="D84" s="260">
        <v>7361.3666666666659</v>
      </c>
      <c r="E84" s="260">
        <v>7292.7333333333318</v>
      </c>
      <c r="F84" s="260">
        <v>7198.6666666666661</v>
      </c>
      <c r="G84" s="260">
        <v>7130.0333333333319</v>
      </c>
      <c r="H84" s="260">
        <v>7455.4333333333316</v>
      </c>
      <c r="I84" s="260">
        <v>7524.0666666666648</v>
      </c>
      <c r="J84" s="260">
        <v>7618.1333333333314</v>
      </c>
      <c r="K84" s="259">
        <v>7430</v>
      </c>
      <c r="L84" s="259">
        <v>7267.3</v>
      </c>
      <c r="M84" s="259">
        <v>0.22344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1206.25</v>
      </c>
      <c r="D85" s="260">
        <v>1202.5166666666667</v>
      </c>
      <c r="E85" s="260">
        <v>1195.7333333333333</v>
      </c>
      <c r="F85" s="260">
        <v>1185.2166666666667</v>
      </c>
      <c r="G85" s="260">
        <v>1178.4333333333334</v>
      </c>
      <c r="H85" s="260">
        <v>1213.0333333333333</v>
      </c>
      <c r="I85" s="260">
        <v>1219.8166666666666</v>
      </c>
      <c r="J85" s="260">
        <v>1230.3333333333333</v>
      </c>
      <c r="K85" s="259">
        <v>1209.3</v>
      </c>
      <c r="L85" s="259">
        <v>1192</v>
      </c>
      <c r="M85" s="259">
        <v>0.45561000000000001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913.5</v>
      </c>
      <c r="D86" s="260">
        <v>917.98333333333323</v>
      </c>
      <c r="E86" s="260">
        <v>898.61666666666645</v>
      </c>
      <c r="F86" s="260">
        <v>883.73333333333323</v>
      </c>
      <c r="G86" s="260">
        <v>864.36666666666645</v>
      </c>
      <c r="H86" s="260">
        <v>932.86666666666645</v>
      </c>
      <c r="I86" s="260">
        <v>952.23333333333323</v>
      </c>
      <c r="J86" s="260">
        <v>967.11666666666645</v>
      </c>
      <c r="K86" s="259">
        <v>937.35</v>
      </c>
      <c r="L86" s="259">
        <v>903.1</v>
      </c>
      <c r="M86" s="259">
        <v>0.30581999999999998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537.29999999999995</v>
      </c>
      <c r="D87" s="260">
        <v>532.56666666666672</v>
      </c>
      <c r="E87" s="260">
        <v>524.78333333333342</v>
      </c>
      <c r="F87" s="260">
        <v>512.26666666666665</v>
      </c>
      <c r="G87" s="260">
        <v>504.48333333333335</v>
      </c>
      <c r="H87" s="260">
        <v>545.08333333333348</v>
      </c>
      <c r="I87" s="260">
        <v>552.86666666666679</v>
      </c>
      <c r="J87" s="260">
        <v>565.38333333333355</v>
      </c>
      <c r="K87" s="259">
        <v>540.35</v>
      </c>
      <c r="L87" s="259">
        <v>520.04999999999995</v>
      </c>
      <c r="M87" s="259">
        <v>2.4534099999999999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16647.650000000001</v>
      </c>
      <c r="D88" s="260">
        <v>16608.600000000002</v>
      </c>
      <c r="E88" s="260">
        <v>16461.200000000004</v>
      </c>
      <c r="F88" s="260">
        <v>16274.750000000004</v>
      </c>
      <c r="G88" s="260">
        <v>16127.350000000006</v>
      </c>
      <c r="H88" s="260">
        <v>16795.050000000003</v>
      </c>
      <c r="I88" s="260">
        <v>16942.450000000004</v>
      </c>
      <c r="J88" s="260">
        <v>17128.900000000001</v>
      </c>
      <c r="K88" s="259">
        <v>16756</v>
      </c>
      <c r="L88" s="259">
        <v>16422.150000000001</v>
      </c>
      <c r="M88" s="259">
        <v>0.59286000000000005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464.35</v>
      </c>
      <c r="D89" s="260">
        <v>466.3</v>
      </c>
      <c r="E89" s="260">
        <v>458.15000000000003</v>
      </c>
      <c r="F89" s="260">
        <v>451.95000000000005</v>
      </c>
      <c r="G89" s="260">
        <v>443.80000000000007</v>
      </c>
      <c r="H89" s="260">
        <v>472.5</v>
      </c>
      <c r="I89" s="260">
        <v>480.65</v>
      </c>
      <c r="J89" s="260">
        <v>486.84999999999997</v>
      </c>
      <c r="K89" s="259">
        <v>474.45</v>
      </c>
      <c r="L89" s="259">
        <v>460.1</v>
      </c>
      <c r="M89" s="259">
        <v>2.1942400000000002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34.5</v>
      </c>
      <c r="D90" s="260">
        <v>34.583333333333336</v>
      </c>
      <c r="E90" s="260">
        <v>34.06666666666667</v>
      </c>
      <c r="F90" s="260">
        <v>33.633333333333333</v>
      </c>
      <c r="G90" s="260">
        <v>33.116666666666667</v>
      </c>
      <c r="H90" s="260">
        <v>35.016666666666673</v>
      </c>
      <c r="I90" s="260">
        <v>35.533333333333339</v>
      </c>
      <c r="J90" s="260">
        <v>35.966666666666676</v>
      </c>
      <c r="K90" s="259">
        <v>35.1</v>
      </c>
      <c r="L90" s="259">
        <v>34.15</v>
      </c>
      <c r="M90" s="259">
        <v>112.78857000000001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4155.1499999999996</v>
      </c>
      <c r="D91" s="260">
        <v>4162.9000000000005</v>
      </c>
      <c r="E91" s="260">
        <v>4131.7500000000009</v>
      </c>
      <c r="F91" s="260">
        <v>4108.3500000000004</v>
      </c>
      <c r="G91" s="260">
        <v>4077.2000000000007</v>
      </c>
      <c r="H91" s="260">
        <v>4186.3000000000011</v>
      </c>
      <c r="I91" s="260">
        <v>4217.4500000000007</v>
      </c>
      <c r="J91" s="260">
        <v>4240.8500000000013</v>
      </c>
      <c r="K91" s="259">
        <v>4194.05</v>
      </c>
      <c r="L91" s="259">
        <v>4139.5</v>
      </c>
      <c r="M91" s="259">
        <v>2.4744000000000002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1156.0999999999999</v>
      </c>
      <c r="D92" s="260">
        <v>1165.2166666666665</v>
      </c>
      <c r="E92" s="260">
        <v>1142.883333333333</v>
      </c>
      <c r="F92" s="260">
        <v>1129.6666666666665</v>
      </c>
      <c r="G92" s="260">
        <v>1107.333333333333</v>
      </c>
      <c r="H92" s="260">
        <v>1178.4333333333329</v>
      </c>
      <c r="I92" s="260">
        <v>1200.7666666666664</v>
      </c>
      <c r="J92" s="260">
        <v>1213.9833333333329</v>
      </c>
      <c r="K92" s="259">
        <v>1187.55</v>
      </c>
      <c r="L92" s="259">
        <v>1152</v>
      </c>
      <c r="M92" s="259">
        <v>0.73096000000000005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501.7</v>
      </c>
      <c r="D93" s="260">
        <v>502.76666666666665</v>
      </c>
      <c r="E93" s="260">
        <v>497.43333333333328</v>
      </c>
      <c r="F93" s="260">
        <v>493.16666666666663</v>
      </c>
      <c r="G93" s="260">
        <v>487.83333333333326</v>
      </c>
      <c r="H93" s="260">
        <v>507.0333333333333</v>
      </c>
      <c r="I93" s="260">
        <v>512.36666666666667</v>
      </c>
      <c r="J93" s="260">
        <v>516.63333333333333</v>
      </c>
      <c r="K93" s="259">
        <v>508.1</v>
      </c>
      <c r="L93" s="259">
        <v>498.5</v>
      </c>
      <c r="M93" s="259">
        <v>0.56828999999999996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76.3</v>
      </c>
      <c r="D94" s="260">
        <v>74.95</v>
      </c>
      <c r="E94" s="260">
        <v>73.350000000000009</v>
      </c>
      <c r="F94" s="260">
        <v>70.400000000000006</v>
      </c>
      <c r="G94" s="260">
        <v>68.800000000000011</v>
      </c>
      <c r="H94" s="260">
        <v>77.900000000000006</v>
      </c>
      <c r="I94" s="260">
        <v>79.5</v>
      </c>
      <c r="J94" s="260">
        <v>82.45</v>
      </c>
      <c r="K94" s="259">
        <v>76.55</v>
      </c>
      <c r="L94" s="259">
        <v>72</v>
      </c>
      <c r="M94" s="259">
        <v>48.960900000000002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271.55</v>
      </c>
      <c r="D95" s="260">
        <v>271.09999999999997</v>
      </c>
      <c r="E95" s="260">
        <v>268.69999999999993</v>
      </c>
      <c r="F95" s="260">
        <v>265.84999999999997</v>
      </c>
      <c r="G95" s="260">
        <v>263.44999999999993</v>
      </c>
      <c r="H95" s="260">
        <v>273.94999999999993</v>
      </c>
      <c r="I95" s="260">
        <v>276.34999999999991</v>
      </c>
      <c r="J95" s="260">
        <v>279.19999999999993</v>
      </c>
      <c r="K95" s="259">
        <v>273.5</v>
      </c>
      <c r="L95" s="259">
        <v>268.25</v>
      </c>
      <c r="M95" s="259">
        <v>14.99518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2988.1</v>
      </c>
      <c r="D96" s="260">
        <v>2999.0333333333333</v>
      </c>
      <c r="E96" s="260">
        <v>2969.0666666666666</v>
      </c>
      <c r="F96" s="260">
        <v>2950.0333333333333</v>
      </c>
      <c r="G96" s="260">
        <v>2920.0666666666666</v>
      </c>
      <c r="H96" s="260">
        <v>3018.0666666666666</v>
      </c>
      <c r="I96" s="260">
        <v>3048.0333333333328</v>
      </c>
      <c r="J96" s="260">
        <v>3067.0666666666666</v>
      </c>
      <c r="K96" s="259">
        <v>3029</v>
      </c>
      <c r="L96" s="259">
        <v>2980</v>
      </c>
      <c r="M96" s="259">
        <v>0.18027000000000001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217.8</v>
      </c>
      <c r="D97" s="260">
        <v>217.7166666666667</v>
      </c>
      <c r="E97" s="260">
        <v>215.63333333333338</v>
      </c>
      <c r="F97" s="260">
        <v>213.4666666666667</v>
      </c>
      <c r="G97" s="260">
        <v>211.38333333333338</v>
      </c>
      <c r="H97" s="260">
        <v>219.88333333333338</v>
      </c>
      <c r="I97" s="260">
        <v>221.9666666666667</v>
      </c>
      <c r="J97" s="260">
        <v>224.13333333333338</v>
      </c>
      <c r="K97" s="259">
        <v>219.8</v>
      </c>
      <c r="L97" s="259">
        <v>215.55</v>
      </c>
      <c r="M97" s="259">
        <v>1.4318599999999999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431.95</v>
      </c>
      <c r="D98" s="260">
        <v>431.61666666666662</v>
      </c>
      <c r="E98" s="260">
        <v>425.93333333333322</v>
      </c>
      <c r="F98" s="260">
        <v>419.91666666666663</v>
      </c>
      <c r="G98" s="260">
        <v>414.23333333333323</v>
      </c>
      <c r="H98" s="260">
        <v>437.63333333333321</v>
      </c>
      <c r="I98" s="260">
        <v>443.31666666666661</v>
      </c>
      <c r="J98" s="260">
        <v>449.3333333333332</v>
      </c>
      <c r="K98" s="259">
        <v>437.3</v>
      </c>
      <c r="L98" s="259">
        <v>425.6</v>
      </c>
      <c r="M98" s="259">
        <v>8.1947899999999994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525.65</v>
      </c>
      <c r="D99" s="260">
        <v>521.93333333333328</v>
      </c>
      <c r="E99" s="260">
        <v>516.46666666666658</v>
      </c>
      <c r="F99" s="260">
        <v>507.2833333333333</v>
      </c>
      <c r="G99" s="260">
        <v>501.81666666666661</v>
      </c>
      <c r="H99" s="260">
        <v>531.11666666666656</v>
      </c>
      <c r="I99" s="260">
        <v>536.58333333333326</v>
      </c>
      <c r="J99" s="260">
        <v>545.76666666666654</v>
      </c>
      <c r="K99" s="259">
        <v>527.4</v>
      </c>
      <c r="L99" s="259">
        <v>512.75</v>
      </c>
      <c r="M99" s="259">
        <v>5.9661900000000001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324.95</v>
      </c>
      <c r="D100" s="260">
        <v>323.46666666666664</v>
      </c>
      <c r="E100" s="260">
        <v>320.48333333333329</v>
      </c>
      <c r="F100" s="260">
        <v>316.01666666666665</v>
      </c>
      <c r="G100" s="260">
        <v>313.0333333333333</v>
      </c>
      <c r="H100" s="260">
        <v>327.93333333333328</v>
      </c>
      <c r="I100" s="260">
        <v>330.91666666666663</v>
      </c>
      <c r="J100" s="260">
        <v>335.38333333333327</v>
      </c>
      <c r="K100" s="259">
        <v>326.45</v>
      </c>
      <c r="L100" s="259">
        <v>319</v>
      </c>
      <c r="M100" s="259">
        <v>128.43010000000001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734.25</v>
      </c>
      <c r="D101" s="260">
        <v>733.9</v>
      </c>
      <c r="E101" s="260">
        <v>731.4</v>
      </c>
      <c r="F101" s="260">
        <v>728.55</v>
      </c>
      <c r="G101" s="260">
        <v>726.05</v>
      </c>
      <c r="H101" s="260">
        <v>736.75</v>
      </c>
      <c r="I101" s="260">
        <v>739.25</v>
      </c>
      <c r="J101" s="260">
        <v>742.1</v>
      </c>
      <c r="K101" s="259">
        <v>736.4</v>
      </c>
      <c r="L101" s="259">
        <v>731.05</v>
      </c>
      <c r="M101" s="259">
        <v>0.14792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749.45</v>
      </c>
      <c r="D102" s="260">
        <v>747.23333333333323</v>
      </c>
      <c r="E102" s="260">
        <v>744.46666666666647</v>
      </c>
      <c r="F102" s="260">
        <v>739.48333333333323</v>
      </c>
      <c r="G102" s="260">
        <v>736.71666666666647</v>
      </c>
      <c r="H102" s="260">
        <v>752.21666666666647</v>
      </c>
      <c r="I102" s="260">
        <v>754.98333333333312</v>
      </c>
      <c r="J102" s="260">
        <v>759.96666666666647</v>
      </c>
      <c r="K102" s="259">
        <v>750</v>
      </c>
      <c r="L102" s="259">
        <v>742.25</v>
      </c>
      <c r="M102" s="259">
        <v>0.19766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825.5</v>
      </c>
      <c r="D103" s="260">
        <v>818.75</v>
      </c>
      <c r="E103" s="260">
        <v>807.5</v>
      </c>
      <c r="F103" s="260">
        <v>789.5</v>
      </c>
      <c r="G103" s="260">
        <v>778.25</v>
      </c>
      <c r="H103" s="260">
        <v>836.75</v>
      </c>
      <c r="I103" s="260">
        <v>848</v>
      </c>
      <c r="J103" s="260">
        <v>866</v>
      </c>
      <c r="K103" s="259">
        <v>830</v>
      </c>
      <c r="L103" s="259">
        <v>800.75</v>
      </c>
      <c r="M103" s="259">
        <v>1.0559000000000001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131.25</v>
      </c>
      <c r="D104" s="260">
        <v>132.41666666666666</v>
      </c>
      <c r="E104" s="260">
        <v>128.93333333333331</v>
      </c>
      <c r="F104" s="260">
        <v>126.61666666666665</v>
      </c>
      <c r="G104" s="260">
        <v>123.1333333333333</v>
      </c>
      <c r="H104" s="260">
        <v>134.73333333333332</v>
      </c>
      <c r="I104" s="260">
        <v>138.21666666666667</v>
      </c>
      <c r="J104" s="260">
        <v>140.53333333333333</v>
      </c>
      <c r="K104" s="259">
        <v>135.9</v>
      </c>
      <c r="L104" s="259">
        <v>130.1</v>
      </c>
      <c r="M104" s="259">
        <v>12.26754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1714.75</v>
      </c>
      <c r="D105" s="260">
        <v>1728.55</v>
      </c>
      <c r="E105" s="260">
        <v>1686.1999999999998</v>
      </c>
      <c r="F105" s="260">
        <v>1657.6499999999999</v>
      </c>
      <c r="G105" s="260">
        <v>1615.2999999999997</v>
      </c>
      <c r="H105" s="260">
        <v>1757.1</v>
      </c>
      <c r="I105" s="260">
        <v>1799.4499999999998</v>
      </c>
      <c r="J105" s="260">
        <v>1828</v>
      </c>
      <c r="K105" s="259">
        <v>1770.9</v>
      </c>
      <c r="L105" s="259">
        <v>1700</v>
      </c>
      <c r="M105" s="259">
        <v>0.93403999999999998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25.6</v>
      </c>
      <c r="D106" s="260">
        <v>25.950000000000003</v>
      </c>
      <c r="E106" s="260">
        <v>24.850000000000005</v>
      </c>
      <c r="F106" s="260">
        <v>24.1</v>
      </c>
      <c r="G106" s="260">
        <v>23.000000000000004</v>
      </c>
      <c r="H106" s="260">
        <v>26.700000000000006</v>
      </c>
      <c r="I106" s="260">
        <v>27.8</v>
      </c>
      <c r="J106" s="260">
        <v>28.550000000000008</v>
      </c>
      <c r="K106" s="259">
        <v>27.05</v>
      </c>
      <c r="L106" s="259">
        <v>25.2</v>
      </c>
      <c r="M106" s="259">
        <v>272.82208000000003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1214.55</v>
      </c>
      <c r="D107" s="260">
        <v>1217.1666666666667</v>
      </c>
      <c r="E107" s="260">
        <v>1210.3333333333335</v>
      </c>
      <c r="F107" s="260">
        <v>1206.1166666666668</v>
      </c>
      <c r="G107" s="260">
        <v>1199.2833333333335</v>
      </c>
      <c r="H107" s="260">
        <v>1221.3833333333334</v>
      </c>
      <c r="I107" s="260">
        <v>1228.2166666666669</v>
      </c>
      <c r="J107" s="260">
        <v>1232.4333333333334</v>
      </c>
      <c r="K107" s="259">
        <v>1224</v>
      </c>
      <c r="L107" s="259">
        <v>1212.95</v>
      </c>
      <c r="M107" s="259">
        <v>1.7456799999999999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547.1</v>
      </c>
      <c r="D108" s="260">
        <v>548.25</v>
      </c>
      <c r="E108" s="260">
        <v>539.35</v>
      </c>
      <c r="F108" s="260">
        <v>531.6</v>
      </c>
      <c r="G108" s="260">
        <v>522.70000000000005</v>
      </c>
      <c r="H108" s="260">
        <v>556</v>
      </c>
      <c r="I108" s="260">
        <v>564.90000000000009</v>
      </c>
      <c r="J108" s="260">
        <v>572.65</v>
      </c>
      <c r="K108" s="259">
        <v>557.15</v>
      </c>
      <c r="L108" s="259">
        <v>540.5</v>
      </c>
      <c r="M108" s="259">
        <v>1.03403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783.15</v>
      </c>
      <c r="D109" s="260">
        <v>782.5333333333333</v>
      </c>
      <c r="E109" s="260">
        <v>773.16666666666663</v>
      </c>
      <c r="F109" s="260">
        <v>763.18333333333328</v>
      </c>
      <c r="G109" s="260">
        <v>753.81666666666661</v>
      </c>
      <c r="H109" s="260">
        <v>792.51666666666665</v>
      </c>
      <c r="I109" s="260">
        <v>801.88333333333344</v>
      </c>
      <c r="J109" s="260">
        <v>811.86666666666667</v>
      </c>
      <c r="K109" s="259">
        <v>791.9</v>
      </c>
      <c r="L109" s="259">
        <v>772.55</v>
      </c>
      <c r="M109" s="259">
        <v>1.09467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5347.9</v>
      </c>
      <c r="D110" s="260">
        <v>5344.0666666666666</v>
      </c>
      <c r="E110" s="260">
        <v>5252.6333333333332</v>
      </c>
      <c r="F110" s="260">
        <v>5157.3666666666668</v>
      </c>
      <c r="G110" s="260">
        <v>5065.9333333333334</v>
      </c>
      <c r="H110" s="260">
        <v>5439.333333333333</v>
      </c>
      <c r="I110" s="260">
        <v>5530.7666666666655</v>
      </c>
      <c r="J110" s="260">
        <v>5626.0333333333328</v>
      </c>
      <c r="K110" s="259">
        <v>5435.5</v>
      </c>
      <c r="L110" s="259">
        <v>5248.8</v>
      </c>
      <c r="M110" s="259">
        <v>0.30985000000000001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330.45</v>
      </c>
      <c r="D111" s="260">
        <v>334.23333333333335</v>
      </c>
      <c r="E111" s="260">
        <v>323.51666666666671</v>
      </c>
      <c r="F111" s="260">
        <v>316.58333333333337</v>
      </c>
      <c r="G111" s="260">
        <v>305.86666666666673</v>
      </c>
      <c r="H111" s="260">
        <v>341.16666666666669</v>
      </c>
      <c r="I111" s="260">
        <v>351.88333333333338</v>
      </c>
      <c r="J111" s="260">
        <v>358.81666666666666</v>
      </c>
      <c r="K111" s="259">
        <v>344.95</v>
      </c>
      <c r="L111" s="259">
        <v>327.3</v>
      </c>
      <c r="M111" s="259">
        <v>0.61643000000000003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296.89999999999998</v>
      </c>
      <c r="D112" s="260">
        <v>294.73333333333329</v>
      </c>
      <c r="E112" s="260">
        <v>287.76666666666659</v>
      </c>
      <c r="F112" s="260">
        <v>278.63333333333333</v>
      </c>
      <c r="G112" s="260">
        <v>271.66666666666663</v>
      </c>
      <c r="H112" s="260">
        <v>303.86666666666656</v>
      </c>
      <c r="I112" s="260">
        <v>310.83333333333326</v>
      </c>
      <c r="J112" s="260">
        <v>319.96666666666653</v>
      </c>
      <c r="K112" s="259">
        <v>301.7</v>
      </c>
      <c r="L112" s="259">
        <v>285.60000000000002</v>
      </c>
      <c r="M112" s="259">
        <v>50.712969999999999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390.6</v>
      </c>
      <c r="D113" s="260">
        <v>391.65000000000003</v>
      </c>
      <c r="E113" s="260">
        <v>385.90000000000009</v>
      </c>
      <c r="F113" s="260">
        <v>381.20000000000005</v>
      </c>
      <c r="G113" s="260">
        <v>375.4500000000001</v>
      </c>
      <c r="H113" s="260">
        <v>396.35000000000008</v>
      </c>
      <c r="I113" s="260">
        <v>402.09999999999997</v>
      </c>
      <c r="J113" s="260">
        <v>406.80000000000007</v>
      </c>
      <c r="K113" s="259">
        <v>397.4</v>
      </c>
      <c r="L113" s="259">
        <v>386.95</v>
      </c>
      <c r="M113" s="259">
        <v>0.45983000000000002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595.6</v>
      </c>
      <c r="D114" s="260">
        <v>596.31666666666672</v>
      </c>
      <c r="E114" s="260">
        <v>588.48333333333346</v>
      </c>
      <c r="F114" s="260">
        <v>581.36666666666679</v>
      </c>
      <c r="G114" s="260">
        <v>573.53333333333353</v>
      </c>
      <c r="H114" s="260">
        <v>603.43333333333339</v>
      </c>
      <c r="I114" s="260">
        <v>611.26666666666665</v>
      </c>
      <c r="J114" s="260">
        <v>618.38333333333333</v>
      </c>
      <c r="K114" s="259">
        <v>604.15</v>
      </c>
      <c r="L114" s="259">
        <v>589.20000000000005</v>
      </c>
      <c r="M114" s="259">
        <v>0.70716999999999997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718.65</v>
      </c>
      <c r="D115" s="260">
        <v>717.23333333333323</v>
      </c>
      <c r="E115" s="260">
        <v>712.46666666666647</v>
      </c>
      <c r="F115" s="260">
        <v>706.28333333333319</v>
      </c>
      <c r="G115" s="260">
        <v>701.51666666666642</v>
      </c>
      <c r="H115" s="260">
        <v>723.41666666666652</v>
      </c>
      <c r="I115" s="260">
        <v>728.18333333333317</v>
      </c>
      <c r="J115" s="260">
        <v>734.36666666666656</v>
      </c>
      <c r="K115" s="259">
        <v>722</v>
      </c>
      <c r="L115" s="259">
        <v>711.05</v>
      </c>
      <c r="M115" s="259">
        <v>10.02234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1108</v>
      </c>
      <c r="D116" s="260">
        <v>1110.4000000000001</v>
      </c>
      <c r="E116" s="260">
        <v>1096.2500000000002</v>
      </c>
      <c r="F116" s="260">
        <v>1084.5000000000002</v>
      </c>
      <c r="G116" s="260">
        <v>1070.3500000000004</v>
      </c>
      <c r="H116" s="260">
        <v>1122.1500000000001</v>
      </c>
      <c r="I116" s="260">
        <v>1136.2999999999997</v>
      </c>
      <c r="J116" s="260">
        <v>1148.05</v>
      </c>
      <c r="K116" s="259">
        <v>1124.55</v>
      </c>
      <c r="L116" s="259">
        <v>1098.6500000000001</v>
      </c>
      <c r="M116" s="259">
        <v>21.92276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184.95</v>
      </c>
      <c r="D117" s="260">
        <v>185.51666666666665</v>
      </c>
      <c r="E117" s="260">
        <v>183.5333333333333</v>
      </c>
      <c r="F117" s="260">
        <v>182.11666666666665</v>
      </c>
      <c r="G117" s="260">
        <v>180.1333333333333</v>
      </c>
      <c r="H117" s="260">
        <v>186.93333333333331</v>
      </c>
      <c r="I117" s="260">
        <v>188.91666666666666</v>
      </c>
      <c r="J117" s="260">
        <v>190.33333333333331</v>
      </c>
      <c r="K117" s="259">
        <v>187.5</v>
      </c>
      <c r="L117" s="259">
        <v>184.1</v>
      </c>
      <c r="M117" s="259">
        <v>17.692019999999999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1492.85</v>
      </c>
      <c r="D118" s="260">
        <v>1493.9333333333334</v>
      </c>
      <c r="E118" s="260">
        <v>1482.9166666666667</v>
      </c>
      <c r="F118" s="260">
        <v>1472.9833333333333</v>
      </c>
      <c r="G118" s="260">
        <v>1461.9666666666667</v>
      </c>
      <c r="H118" s="260">
        <v>1503.8666666666668</v>
      </c>
      <c r="I118" s="260">
        <v>1514.8833333333332</v>
      </c>
      <c r="J118" s="260">
        <v>1524.8166666666668</v>
      </c>
      <c r="K118" s="259">
        <v>1504.95</v>
      </c>
      <c r="L118" s="259">
        <v>1484</v>
      </c>
      <c r="M118" s="259">
        <v>0.60731000000000002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230.6</v>
      </c>
      <c r="D119" s="260">
        <v>230.23333333333335</v>
      </c>
      <c r="E119" s="260">
        <v>229.3666666666667</v>
      </c>
      <c r="F119" s="260">
        <v>228.13333333333335</v>
      </c>
      <c r="G119" s="260">
        <v>227.26666666666671</v>
      </c>
      <c r="H119" s="260">
        <v>231.4666666666667</v>
      </c>
      <c r="I119" s="260">
        <v>232.33333333333337</v>
      </c>
      <c r="J119" s="260">
        <v>233.56666666666669</v>
      </c>
      <c r="K119" s="259">
        <v>231.1</v>
      </c>
      <c r="L119" s="259">
        <v>229</v>
      </c>
      <c r="M119" s="259">
        <v>56.932740000000003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647.65</v>
      </c>
      <c r="D120" s="260">
        <v>653.51666666666654</v>
      </c>
      <c r="E120" s="260">
        <v>634.23333333333312</v>
      </c>
      <c r="F120" s="260">
        <v>620.81666666666661</v>
      </c>
      <c r="G120" s="260">
        <v>601.53333333333319</v>
      </c>
      <c r="H120" s="260">
        <v>666.93333333333305</v>
      </c>
      <c r="I120" s="260">
        <v>686.21666666666658</v>
      </c>
      <c r="J120" s="260">
        <v>699.63333333333298</v>
      </c>
      <c r="K120" s="259">
        <v>672.8</v>
      </c>
      <c r="L120" s="259">
        <v>640.1</v>
      </c>
      <c r="M120" s="259">
        <v>37.250900000000001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3874.35</v>
      </c>
      <c r="D121" s="260">
        <v>3861.4500000000003</v>
      </c>
      <c r="E121" s="260">
        <v>3833.9000000000005</v>
      </c>
      <c r="F121" s="260">
        <v>3793.4500000000003</v>
      </c>
      <c r="G121" s="260">
        <v>3765.9000000000005</v>
      </c>
      <c r="H121" s="260">
        <v>3901.9000000000005</v>
      </c>
      <c r="I121" s="260">
        <v>3929.4500000000007</v>
      </c>
      <c r="J121" s="260">
        <v>3969.9000000000005</v>
      </c>
      <c r="K121" s="259">
        <v>3889</v>
      </c>
      <c r="L121" s="259">
        <v>3821</v>
      </c>
      <c r="M121" s="259">
        <v>2.2225999999999999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1588.7</v>
      </c>
      <c r="D122" s="260">
        <v>1587.5999999999997</v>
      </c>
      <c r="E122" s="260">
        <v>1575.6999999999994</v>
      </c>
      <c r="F122" s="260">
        <v>1562.6999999999996</v>
      </c>
      <c r="G122" s="260">
        <v>1550.7999999999993</v>
      </c>
      <c r="H122" s="260">
        <v>1600.5999999999995</v>
      </c>
      <c r="I122" s="260">
        <v>1612.4999999999995</v>
      </c>
      <c r="J122" s="260">
        <v>1625.4999999999995</v>
      </c>
      <c r="K122" s="259">
        <v>1599.5</v>
      </c>
      <c r="L122" s="259">
        <v>1574.6</v>
      </c>
      <c r="M122" s="259">
        <v>1.3735900000000001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2272.15</v>
      </c>
      <c r="D123" s="260">
        <v>2273.6166666666668</v>
      </c>
      <c r="E123" s="260">
        <v>2253.5333333333338</v>
      </c>
      <c r="F123" s="260">
        <v>2234.916666666667</v>
      </c>
      <c r="G123" s="260">
        <v>2214.8333333333339</v>
      </c>
      <c r="H123" s="260">
        <v>2292.2333333333336</v>
      </c>
      <c r="I123" s="260">
        <v>2312.3166666666666</v>
      </c>
      <c r="J123" s="260">
        <v>2330.9333333333334</v>
      </c>
      <c r="K123" s="259">
        <v>2293.6999999999998</v>
      </c>
      <c r="L123" s="259">
        <v>2255</v>
      </c>
      <c r="M123" s="259">
        <v>2.86374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747.55</v>
      </c>
      <c r="D124" s="260">
        <v>747.43333333333339</v>
      </c>
      <c r="E124" s="260">
        <v>736.66666666666674</v>
      </c>
      <c r="F124" s="260">
        <v>725.7833333333333</v>
      </c>
      <c r="G124" s="260">
        <v>715.01666666666665</v>
      </c>
      <c r="H124" s="260">
        <v>758.31666666666683</v>
      </c>
      <c r="I124" s="260">
        <v>769.08333333333348</v>
      </c>
      <c r="J124" s="260">
        <v>779.96666666666692</v>
      </c>
      <c r="K124" s="259">
        <v>758.2</v>
      </c>
      <c r="L124" s="259">
        <v>736.55</v>
      </c>
      <c r="M124" s="259">
        <v>17.669070000000001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902.75</v>
      </c>
      <c r="D125" s="260">
        <v>903.9</v>
      </c>
      <c r="E125" s="260">
        <v>891.25</v>
      </c>
      <c r="F125" s="260">
        <v>879.75</v>
      </c>
      <c r="G125" s="260">
        <v>867.1</v>
      </c>
      <c r="H125" s="260">
        <v>915.4</v>
      </c>
      <c r="I125" s="260">
        <v>928.04999999999984</v>
      </c>
      <c r="J125" s="260">
        <v>939.55</v>
      </c>
      <c r="K125" s="259">
        <v>916.55</v>
      </c>
      <c r="L125" s="259">
        <v>892.4</v>
      </c>
      <c r="M125" s="259">
        <v>6.7271000000000001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953.5</v>
      </c>
      <c r="D126" s="260">
        <v>956.5</v>
      </c>
      <c r="E126" s="260">
        <v>935</v>
      </c>
      <c r="F126" s="260">
        <v>916.5</v>
      </c>
      <c r="G126" s="260">
        <v>895</v>
      </c>
      <c r="H126" s="260">
        <v>975</v>
      </c>
      <c r="I126" s="260">
        <v>996.5</v>
      </c>
      <c r="J126" s="260">
        <v>1015</v>
      </c>
      <c r="K126" s="259">
        <v>978</v>
      </c>
      <c r="L126" s="259">
        <v>938</v>
      </c>
      <c r="M126" s="259">
        <v>1.2115899999999999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367.25</v>
      </c>
      <c r="D127" s="260">
        <v>367.81666666666661</v>
      </c>
      <c r="E127" s="260">
        <v>363.8333333333332</v>
      </c>
      <c r="F127" s="260">
        <v>360.41666666666657</v>
      </c>
      <c r="G127" s="260">
        <v>356.43333333333317</v>
      </c>
      <c r="H127" s="260">
        <v>371.23333333333323</v>
      </c>
      <c r="I127" s="260">
        <v>375.21666666666658</v>
      </c>
      <c r="J127" s="260">
        <v>378.63333333333327</v>
      </c>
      <c r="K127" s="259">
        <v>371.8</v>
      </c>
      <c r="L127" s="259">
        <v>364.4</v>
      </c>
      <c r="M127" s="259">
        <v>4.8877800000000002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1353.5</v>
      </c>
      <c r="D128" s="260">
        <v>1348.8833333333334</v>
      </c>
      <c r="E128" s="260">
        <v>1338.7666666666669</v>
      </c>
      <c r="F128" s="260">
        <v>1324.0333333333335</v>
      </c>
      <c r="G128" s="260">
        <v>1313.916666666667</v>
      </c>
      <c r="H128" s="260">
        <v>1363.6166666666668</v>
      </c>
      <c r="I128" s="260">
        <v>1373.7333333333331</v>
      </c>
      <c r="J128" s="260">
        <v>1388.4666666666667</v>
      </c>
      <c r="K128" s="259">
        <v>1359</v>
      </c>
      <c r="L128" s="259">
        <v>1334.15</v>
      </c>
      <c r="M128" s="259">
        <v>8.6898499999999999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803.1</v>
      </c>
      <c r="D129" s="260">
        <v>809.6</v>
      </c>
      <c r="E129" s="260">
        <v>794.45</v>
      </c>
      <c r="F129" s="260">
        <v>785.80000000000007</v>
      </c>
      <c r="G129" s="260">
        <v>770.65000000000009</v>
      </c>
      <c r="H129" s="260">
        <v>818.25</v>
      </c>
      <c r="I129" s="260">
        <v>833.39999999999986</v>
      </c>
      <c r="J129" s="260">
        <v>842.05</v>
      </c>
      <c r="K129" s="259">
        <v>824.75</v>
      </c>
      <c r="L129" s="259">
        <v>800.95</v>
      </c>
      <c r="M129" s="259">
        <v>1.0555300000000001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852.7</v>
      </c>
      <c r="D130" s="260">
        <v>856.58333333333337</v>
      </c>
      <c r="E130" s="260">
        <v>839.01666666666677</v>
      </c>
      <c r="F130" s="260">
        <v>825.33333333333337</v>
      </c>
      <c r="G130" s="260">
        <v>807.76666666666677</v>
      </c>
      <c r="H130" s="260">
        <v>870.26666666666677</v>
      </c>
      <c r="I130" s="260">
        <v>887.83333333333337</v>
      </c>
      <c r="J130" s="260">
        <v>901.51666666666677</v>
      </c>
      <c r="K130" s="259">
        <v>874.15</v>
      </c>
      <c r="L130" s="259">
        <v>842.9</v>
      </c>
      <c r="M130" s="259">
        <v>0.82206000000000001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391.6</v>
      </c>
      <c r="D131" s="260">
        <v>392.15000000000003</v>
      </c>
      <c r="E131" s="260">
        <v>389.55000000000007</v>
      </c>
      <c r="F131" s="260">
        <v>387.50000000000006</v>
      </c>
      <c r="G131" s="260">
        <v>384.90000000000009</v>
      </c>
      <c r="H131" s="260">
        <v>394.20000000000005</v>
      </c>
      <c r="I131" s="260">
        <v>396.80000000000007</v>
      </c>
      <c r="J131" s="260">
        <v>398.85</v>
      </c>
      <c r="K131" s="259">
        <v>394.75</v>
      </c>
      <c r="L131" s="259">
        <v>390.1</v>
      </c>
      <c r="M131" s="259">
        <v>19.197579999999999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551.4</v>
      </c>
      <c r="D132" s="260">
        <v>549.30000000000007</v>
      </c>
      <c r="E132" s="260">
        <v>546.10000000000014</v>
      </c>
      <c r="F132" s="260">
        <v>540.80000000000007</v>
      </c>
      <c r="G132" s="260">
        <v>537.60000000000014</v>
      </c>
      <c r="H132" s="260">
        <v>554.60000000000014</v>
      </c>
      <c r="I132" s="260">
        <v>557.80000000000018</v>
      </c>
      <c r="J132" s="260">
        <v>563.10000000000014</v>
      </c>
      <c r="K132" s="259">
        <v>552.5</v>
      </c>
      <c r="L132" s="259">
        <v>544</v>
      </c>
      <c r="M132" s="259">
        <v>14.50395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1734.75</v>
      </c>
      <c r="D133" s="260">
        <v>1722.1000000000001</v>
      </c>
      <c r="E133" s="260">
        <v>1697.8000000000002</v>
      </c>
      <c r="F133" s="260">
        <v>1660.8500000000001</v>
      </c>
      <c r="G133" s="260">
        <v>1636.5500000000002</v>
      </c>
      <c r="H133" s="260">
        <v>1759.0500000000002</v>
      </c>
      <c r="I133" s="260">
        <v>1783.35</v>
      </c>
      <c r="J133" s="260">
        <v>1820.3000000000002</v>
      </c>
      <c r="K133" s="259">
        <v>1746.4</v>
      </c>
      <c r="L133" s="259">
        <v>1685.15</v>
      </c>
      <c r="M133" s="259">
        <v>2.16567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817.9</v>
      </c>
      <c r="D134" s="260">
        <v>812.66666666666663</v>
      </c>
      <c r="E134" s="260">
        <v>796.33333333333326</v>
      </c>
      <c r="F134" s="260">
        <v>774.76666666666665</v>
      </c>
      <c r="G134" s="260">
        <v>758.43333333333328</v>
      </c>
      <c r="H134" s="260">
        <v>834.23333333333323</v>
      </c>
      <c r="I134" s="260">
        <v>850.56666666666649</v>
      </c>
      <c r="J134" s="260">
        <v>872.13333333333321</v>
      </c>
      <c r="K134" s="259">
        <v>829</v>
      </c>
      <c r="L134" s="259">
        <v>791.1</v>
      </c>
      <c r="M134" s="259">
        <v>10.50328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2129</v>
      </c>
      <c r="D135" s="260">
        <v>2131.3333333333335</v>
      </c>
      <c r="E135" s="260">
        <v>2117.666666666667</v>
      </c>
      <c r="F135" s="260">
        <v>2106.3333333333335</v>
      </c>
      <c r="G135" s="260">
        <v>2092.666666666667</v>
      </c>
      <c r="H135" s="260">
        <v>2142.666666666667</v>
      </c>
      <c r="I135" s="260">
        <v>2156.3333333333339</v>
      </c>
      <c r="J135" s="260">
        <v>2167.666666666667</v>
      </c>
      <c r="K135" s="259">
        <v>2145</v>
      </c>
      <c r="L135" s="259">
        <v>2120</v>
      </c>
      <c r="M135" s="259">
        <v>2.7224200000000001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326.2</v>
      </c>
      <c r="D136" s="260">
        <v>327.73333333333335</v>
      </c>
      <c r="E136" s="260">
        <v>315.4666666666667</v>
      </c>
      <c r="F136" s="260">
        <v>304.73333333333335</v>
      </c>
      <c r="G136" s="260">
        <v>292.4666666666667</v>
      </c>
      <c r="H136" s="260">
        <v>338.4666666666667</v>
      </c>
      <c r="I136" s="260">
        <v>350.73333333333335</v>
      </c>
      <c r="J136" s="260">
        <v>361.4666666666667</v>
      </c>
      <c r="K136" s="259">
        <v>340</v>
      </c>
      <c r="L136" s="259">
        <v>317</v>
      </c>
      <c r="M136" s="259">
        <v>60.811030000000002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222</v>
      </c>
      <c r="D137" s="260">
        <v>221.76666666666665</v>
      </c>
      <c r="E137" s="260">
        <v>218.73333333333329</v>
      </c>
      <c r="F137" s="260">
        <v>215.46666666666664</v>
      </c>
      <c r="G137" s="260">
        <v>212.43333333333328</v>
      </c>
      <c r="H137" s="260">
        <v>225.0333333333333</v>
      </c>
      <c r="I137" s="260">
        <v>228.06666666666666</v>
      </c>
      <c r="J137" s="260">
        <v>231.33333333333331</v>
      </c>
      <c r="K137" s="259">
        <v>224.8</v>
      </c>
      <c r="L137" s="259">
        <v>218.5</v>
      </c>
      <c r="M137" s="259">
        <v>42.941809999999997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188.9</v>
      </c>
      <c r="D138" s="260">
        <v>187.73333333333335</v>
      </c>
      <c r="E138" s="260">
        <v>185.9666666666667</v>
      </c>
      <c r="F138" s="260">
        <v>183.03333333333336</v>
      </c>
      <c r="G138" s="260">
        <v>181.26666666666671</v>
      </c>
      <c r="H138" s="260">
        <v>190.66666666666669</v>
      </c>
      <c r="I138" s="260">
        <v>192.43333333333334</v>
      </c>
      <c r="J138" s="260">
        <v>195.36666666666667</v>
      </c>
      <c r="K138" s="259">
        <v>189.5</v>
      </c>
      <c r="L138" s="259">
        <v>184.8</v>
      </c>
      <c r="M138" s="259">
        <v>19.830349999999999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45.85</v>
      </c>
      <c r="D139" s="260">
        <v>45.949999999999996</v>
      </c>
      <c r="E139" s="260">
        <v>45.399999999999991</v>
      </c>
      <c r="F139" s="260">
        <v>44.949999999999996</v>
      </c>
      <c r="G139" s="260">
        <v>44.399999999999991</v>
      </c>
      <c r="H139" s="260">
        <v>46.399999999999991</v>
      </c>
      <c r="I139" s="260">
        <v>46.949999999999989</v>
      </c>
      <c r="J139" s="260">
        <v>47.399999999999991</v>
      </c>
      <c r="K139" s="259">
        <v>46.5</v>
      </c>
      <c r="L139" s="259">
        <v>45.5</v>
      </c>
      <c r="M139" s="259">
        <v>10.642709999999999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220.7</v>
      </c>
      <c r="D140" s="260">
        <v>221.33333333333334</v>
      </c>
      <c r="E140" s="260">
        <v>219.51666666666668</v>
      </c>
      <c r="F140" s="260">
        <v>218.33333333333334</v>
      </c>
      <c r="G140" s="260">
        <v>216.51666666666668</v>
      </c>
      <c r="H140" s="260">
        <v>222.51666666666668</v>
      </c>
      <c r="I140" s="260">
        <v>224.33333333333334</v>
      </c>
      <c r="J140" s="260">
        <v>225.51666666666668</v>
      </c>
      <c r="K140" s="259">
        <v>223.15</v>
      </c>
      <c r="L140" s="259">
        <v>220.15</v>
      </c>
      <c r="M140" s="259">
        <v>1.1016600000000001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3299.95</v>
      </c>
      <c r="D141" s="260">
        <v>3305.8333333333335</v>
      </c>
      <c r="E141" s="260">
        <v>3289.1166666666668</v>
      </c>
      <c r="F141" s="260">
        <v>3278.2833333333333</v>
      </c>
      <c r="G141" s="260">
        <v>3261.5666666666666</v>
      </c>
      <c r="H141" s="260">
        <v>3316.666666666667</v>
      </c>
      <c r="I141" s="260">
        <v>3333.3833333333332</v>
      </c>
      <c r="J141" s="260">
        <v>3344.2166666666672</v>
      </c>
      <c r="K141" s="259">
        <v>3322.55</v>
      </c>
      <c r="L141" s="259">
        <v>3295</v>
      </c>
      <c r="M141" s="259">
        <v>3.2123400000000002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4382.95</v>
      </c>
      <c r="D142" s="260">
        <v>4371.3</v>
      </c>
      <c r="E142" s="260">
        <v>4332.6500000000005</v>
      </c>
      <c r="F142" s="260">
        <v>4282.3500000000004</v>
      </c>
      <c r="G142" s="260">
        <v>4243.7000000000007</v>
      </c>
      <c r="H142" s="260">
        <v>4421.6000000000004</v>
      </c>
      <c r="I142" s="260">
        <v>4460.25</v>
      </c>
      <c r="J142" s="260">
        <v>4510.55</v>
      </c>
      <c r="K142" s="259">
        <v>4409.95</v>
      </c>
      <c r="L142" s="259">
        <v>4321</v>
      </c>
      <c r="M142" s="259">
        <v>0.98894000000000004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2439.3000000000002</v>
      </c>
      <c r="D143" s="260">
        <v>2437.1333333333332</v>
      </c>
      <c r="E143" s="260">
        <v>2421.1666666666665</v>
      </c>
      <c r="F143" s="260">
        <v>2403.0333333333333</v>
      </c>
      <c r="G143" s="260">
        <v>2387.0666666666666</v>
      </c>
      <c r="H143" s="260">
        <v>2455.2666666666664</v>
      </c>
      <c r="I143" s="260">
        <v>2471.2333333333336</v>
      </c>
      <c r="J143" s="260">
        <v>2489.3666666666663</v>
      </c>
      <c r="K143" s="259">
        <v>2453.1</v>
      </c>
      <c r="L143" s="259">
        <v>2419</v>
      </c>
      <c r="M143" s="259">
        <v>1.62341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4405.6499999999996</v>
      </c>
      <c r="D144" s="260">
        <v>4395.2166666666662</v>
      </c>
      <c r="E144" s="260">
        <v>4370.4333333333325</v>
      </c>
      <c r="F144" s="260">
        <v>4335.2166666666662</v>
      </c>
      <c r="G144" s="260">
        <v>4310.4333333333325</v>
      </c>
      <c r="H144" s="260">
        <v>4430.4333333333325</v>
      </c>
      <c r="I144" s="260">
        <v>4455.2166666666672</v>
      </c>
      <c r="J144" s="260">
        <v>4490.4333333333325</v>
      </c>
      <c r="K144" s="259">
        <v>4420</v>
      </c>
      <c r="L144" s="259">
        <v>4360</v>
      </c>
      <c r="M144" s="259">
        <v>3.92869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608.70000000000005</v>
      </c>
      <c r="D145" s="260">
        <v>611.44999999999993</v>
      </c>
      <c r="E145" s="260">
        <v>603.74999999999989</v>
      </c>
      <c r="F145" s="260">
        <v>598.79999999999995</v>
      </c>
      <c r="G145" s="260">
        <v>591.09999999999991</v>
      </c>
      <c r="H145" s="260">
        <v>616.39999999999986</v>
      </c>
      <c r="I145" s="260">
        <v>624.09999999999991</v>
      </c>
      <c r="J145" s="260">
        <v>629.04999999999984</v>
      </c>
      <c r="K145" s="259">
        <v>619.15</v>
      </c>
      <c r="L145" s="259">
        <v>606.5</v>
      </c>
      <c r="M145" s="259">
        <v>1.80976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171.85</v>
      </c>
      <c r="D146" s="260">
        <v>171.54999999999998</v>
      </c>
      <c r="E146" s="260">
        <v>170.29999999999995</v>
      </c>
      <c r="F146" s="260">
        <v>168.74999999999997</v>
      </c>
      <c r="G146" s="260">
        <v>167.49999999999994</v>
      </c>
      <c r="H146" s="260">
        <v>173.09999999999997</v>
      </c>
      <c r="I146" s="260">
        <v>174.35000000000002</v>
      </c>
      <c r="J146" s="260">
        <v>175.89999999999998</v>
      </c>
      <c r="K146" s="259">
        <v>172.8</v>
      </c>
      <c r="L146" s="259">
        <v>170</v>
      </c>
      <c r="M146" s="259">
        <v>1.4909600000000001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154.80000000000001</v>
      </c>
      <c r="D147" s="260">
        <v>154.48333333333335</v>
      </c>
      <c r="E147" s="260">
        <v>153.4666666666667</v>
      </c>
      <c r="F147" s="260">
        <v>152.13333333333335</v>
      </c>
      <c r="G147" s="260">
        <v>151.1166666666667</v>
      </c>
      <c r="H147" s="260">
        <v>155.81666666666669</v>
      </c>
      <c r="I147" s="260">
        <v>156.83333333333334</v>
      </c>
      <c r="J147" s="260">
        <v>158.16666666666669</v>
      </c>
      <c r="K147" s="259">
        <v>155.5</v>
      </c>
      <c r="L147" s="259">
        <v>153.15</v>
      </c>
      <c r="M147" s="259">
        <v>0.60253000000000001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67</v>
      </c>
      <c r="D148" s="260">
        <v>67.583333333333329</v>
      </c>
      <c r="E148" s="260">
        <v>63.766666666666652</v>
      </c>
      <c r="F148" s="260">
        <v>60.533333333333317</v>
      </c>
      <c r="G148" s="260">
        <v>56.71666666666664</v>
      </c>
      <c r="H148" s="260">
        <v>70.816666666666663</v>
      </c>
      <c r="I148" s="260">
        <v>74.633333333333354</v>
      </c>
      <c r="J148" s="260">
        <v>77.866666666666674</v>
      </c>
      <c r="K148" s="259">
        <v>71.400000000000006</v>
      </c>
      <c r="L148" s="259">
        <v>64.349999999999994</v>
      </c>
      <c r="M148" s="259">
        <v>800.24392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63.9</v>
      </c>
      <c r="D149" s="260">
        <v>64</v>
      </c>
      <c r="E149" s="260">
        <v>60.2</v>
      </c>
      <c r="F149" s="260">
        <v>56.5</v>
      </c>
      <c r="G149" s="260">
        <v>52.7</v>
      </c>
      <c r="H149" s="260">
        <v>67.7</v>
      </c>
      <c r="I149" s="260">
        <v>71.500000000000014</v>
      </c>
      <c r="J149" s="260">
        <v>75.2</v>
      </c>
      <c r="K149" s="259">
        <v>67.8</v>
      </c>
      <c r="L149" s="259">
        <v>60.3</v>
      </c>
      <c r="M149" s="259">
        <v>209.26806999999999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3380.9</v>
      </c>
      <c r="D150" s="260">
        <v>3391.6166666666668</v>
      </c>
      <c r="E150" s="260">
        <v>3364.2833333333338</v>
      </c>
      <c r="F150" s="260">
        <v>3347.666666666667</v>
      </c>
      <c r="G150" s="260">
        <v>3320.3333333333339</v>
      </c>
      <c r="H150" s="260">
        <v>3408.2333333333336</v>
      </c>
      <c r="I150" s="260">
        <v>3435.5666666666666</v>
      </c>
      <c r="J150" s="260">
        <v>3452.1833333333334</v>
      </c>
      <c r="K150" s="259">
        <v>3418.95</v>
      </c>
      <c r="L150" s="259">
        <v>3375</v>
      </c>
      <c r="M150" s="259">
        <v>7.3855599999999999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499.4</v>
      </c>
      <c r="D151" s="260">
        <v>500.51666666666665</v>
      </c>
      <c r="E151" s="260">
        <v>494.5333333333333</v>
      </c>
      <c r="F151" s="260">
        <v>489.66666666666663</v>
      </c>
      <c r="G151" s="260">
        <v>483.68333333333328</v>
      </c>
      <c r="H151" s="260">
        <v>505.38333333333333</v>
      </c>
      <c r="I151" s="260">
        <v>511.36666666666667</v>
      </c>
      <c r="J151" s="260">
        <v>516.23333333333335</v>
      </c>
      <c r="K151" s="259">
        <v>506.5</v>
      </c>
      <c r="L151" s="259">
        <v>495.65</v>
      </c>
      <c r="M151" s="259">
        <v>3.9690400000000001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425.7</v>
      </c>
      <c r="D152" s="260">
        <v>429.18333333333334</v>
      </c>
      <c r="E152" s="260">
        <v>421.51666666666665</v>
      </c>
      <c r="F152" s="260">
        <v>417.33333333333331</v>
      </c>
      <c r="G152" s="260">
        <v>409.66666666666663</v>
      </c>
      <c r="H152" s="260">
        <v>433.36666666666667</v>
      </c>
      <c r="I152" s="260">
        <v>441.0333333333333</v>
      </c>
      <c r="J152" s="260">
        <v>445.2166666666667</v>
      </c>
      <c r="K152" s="259">
        <v>436.85</v>
      </c>
      <c r="L152" s="259">
        <v>425</v>
      </c>
      <c r="M152" s="259">
        <v>0.90619000000000005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1519.3</v>
      </c>
      <c r="D153" s="260">
        <v>1512.7833333333335</v>
      </c>
      <c r="E153" s="260">
        <v>1498.5666666666671</v>
      </c>
      <c r="F153" s="260">
        <v>1477.8333333333335</v>
      </c>
      <c r="G153" s="260">
        <v>1463.616666666667</v>
      </c>
      <c r="H153" s="260">
        <v>1533.5166666666671</v>
      </c>
      <c r="I153" s="260">
        <v>1547.7333333333338</v>
      </c>
      <c r="J153" s="260">
        <v>1568.4666666666672</v>
      </c>
      <c r="K153" s="259">
        <v>1527</v>
      </c>
      <c r="L153" s="259">
        <v>1492.05</v>
      </c>
      <c r="M153" s="259">
        <v>0.19867000000000001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79.3</v>
      </c>
      <c r="D154" s="260">
        <v>79.683333333333337</v>
      </c>
      <c r="E154" s="260">
        <v>77.866666666666674</v>
      </c>
      <c r="F154" s="260">
        <v>76.433333333333337</v>
      </c>
      <c r="G154" s="260">
        <v>74.616666666666674</v>
      </c>
      <c r="H154" s="260">
        <v>81.116666666666674</v>
      </c>
      <c r="I154" s="260">
        <v>82.933333333333337</v>
      </c>
      <c r="J154" s="260">
        <v>84.366666666666674</v>
      </c>
      <c r="K154" s="259">
        <v>81.5</v>
      </c>
      <c r="L154" s="259">
        <v>78.25</v>
      </c>
      <c r="M154" s="259">
        <v>73.255229999999997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52.65</v>
      </c>
      <c r="D155" s="260">
        <v>52.716666666666669</v>
      </c>
      <c r="E155" s="260">
        <v>52.333333333333336</v>
      </c>
      <c r="F155" s="260">
        <v>52.016666666666666</v>
      </c>
      <c r="G155" s="260">
        <v>51.633333333333333</v>
      </c>
      <c r="H155" s="260">
        <v>53.033333333333339</v>
      </c>
      <c r="I155" s="260">
        <v>53.416666666666664</v>
      </c>
      <c r="J155" s="260">
        <v>53.733333333333341</v>
      </c>
      <c r="K155" s="259">
        <v>53.1</v>
      </c>
      <c r="L155" s="259">
        <v>52.4</v>
      </c>
      <c r="M155" s="259">
        <v>6.4497600000000004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2213.6</v>
      </c>
      <c r="D156" s="260">
        <v>2203.8666666666668</v>
      </c>
      <c r="E156" s="260">
        <v>2185.7333333333336</v>
      </c>
      <c r="F156" s="260">
        <v>2157.8666666666668</v>
      </c>
      <c r="G156" s="260">
        <v>2139.7333333333336</v>
      </c>
      <c r="H156" s="260">
        <v>2231.7333333333336</v>
      </c>
      <c r="I156" s="260">
        <v>2249.8666666666668</v>
      </c>
      <c r="J156" s="260">
        <v>2277.7333333333336</v>
      </c>
      <c r="K156" s="259">
        <v>2222</v>
      </c>
      <c r="L156" s="259">
        <v>2176</v>
      </c>
      <c r="M156" s="259">
        <v>7.5598200000000002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182.7</v>
      </c>
      <c r="D157" s="260">
        <v>182.70000000000002</v>
      </c>
      <c r="E157" s="260">
        <v>181.25000000000003</v>
      </c>
      <c r="F157" s="260">
        <v>179.8</v>
      </c>
      <c r="G157" s="260">
        <v>178.35000000000002</v>
      </c>
      <c r="H157" s="260">
        <v>184.15000000000003</v>
      </c>
      <c r="I157" s="260">
        <v>185.60000000000002</v>
      </c>
      <c r="J157" s="260">
        <v>187.05000000000004</v>
      </c>
      <c r="K157" s="259">
        <v>184.15</v>
      </c>
      <c r="L157" s="259">
        <v>181.25</v>
      </c>
      <c r="M157" s="259">
        <v>36.209269999999997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280.39999999999998</v>
      </c>
      <c r="D158" s="260">
        <v>279.75</v>
      </c>
      <c r="E158" s="260">
        <v>277.2</v>
      </c>
      <c r="F158" s="260">
        <v>274</v>
      </c>
      <c r="G158" s="260">
        <v>271.45</v>
      </c>
      <c r="H158" s="260">
        <v>282.95</v>
      </c>
      <c r="I158" s="260">
        <v>285.49999999999994</v>
      </c>
      <c r="J158" s="260">
        <v>288.7</v>
      </c>
      <c r="K158" s="259">
        <v>282.3</v>
      </c>
      <c r="L158" s="259">
        <v>276.55</v>
      </c>
      <c r="M158" s="259">
        <v>1.2050099999999999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171.7</v>
      </c>
      <c r="D159" s="260">
        <v>171.73333333333335</v>
      </c>
      <c r="E159" s="260">
        <v>168.9666666666667</v>
      </c>
      <c r="F159" s="260">
        <v>166.23333333333335</v>
      </c>
      <c r="G159" s="260">
        <v>163.4666666666667</v>
      </c>
      <c r="H159" s="260">
        <v>174.4666666666667</v>
      </c>
      <c r="I159" s="260">
        <v>177.23333333333335</v>
      </c>
      <c r="J159" s="260">
        <v>179.9666666666667</v>
      </c>
      <c r="K159" s="259">
        <v>174.5</v>
      </c>
      <c r="L159" s="259">
        <v>169</v>
      </c>
      <c r="M159" s="259">
        <v>222.84438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134.35</v>
      </c>
      <c r="D160" s="260">
        <v>133.64999999999998</v>
      </c>
      <c r="E160" s="260">
        <v>132.34999999999997</v>
      </c>
      <c r="F160" s="260">
        <v>130.35</v>
      </c>
      <c r="G160" s="260">
        <v>129.04999999999998</v>
      </c>
      <c r="H160" s="260">
        <v>135.64999999999995</v>
      </c>
      <c r="I160" s="260">
        <v>136.94999999999996</v>
      </c>
      <c r="J160" s="260">
        <v>138.94999999999993</v>
      </c>
      <c r="K160" s="259">
        <v>134.94999999999999</v>
      </c>
      <c r="L160" s="259">
        <v>131.65</v>
      </c>
      <c r="M160" s="259">
        <v>80.200190000000006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142.25</v>
      </c>
      <c r="D161" s="260">
        <v>139.06666666666666</v>
      </c>
      <c r="E161" s="260">
        <v>131.18333333333334</v>
      </c>
      <c r="F161" s="260">
        <v>120.11666666666667</v>
      </c>
      <c r="G161" s="260">
        <v>112.23333333333335</v>
      </c>
      <c r="H161" s="260">
        <v>150.13333333333333</v>
      </c>
      <c r="I161" s="260">
        <v>158.01666666666665</v>
      </c>
      <c r="J161" s="260">
        <v>169.08333333333331</v>
      </c>
      <c r="K161" s="259">
        <v>146.94999999999999</v>
      </c>
      <c r="L161" s="259">
        <v>128</v>
      </c>
      <c r="M161" s="259">
        <v>57.513039999999997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6120.5</v>
      </c>
      <c r="D162" s="260">
        <v>6113.05</v>
      </c>
      <c r="E162" s="260">
        <v>6057.4500000000007</v>
      </c>
      <c r="F162" s="260">
        <v>5994.4000000000005</v>
      </c>
      <c r="G162" s="260">
        <v>5938.8000000000011</v>
      </c>
      <c r="H162" s="260">
        <v>6176.1</v>
      </c>
      <c r="I162" s="260">
        <v>6231.7000000000007</v>
      </c>
      <c r="J162" s="260">
        <v>6294.75</v>
      </c>
      <c r="K162" s="259">
        <v>6168.65</v>
      </c>
      <c r="L162" s="259">
        <v>6050</v>
      </c>
      <c r="M162" s="259">
        <v>0.25009999999999999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545.54999999999995</v>
      </c>
      <c r="D163" s="260">
        <v>549</v>
      </c>
      <c r="E163" s="260">
        <v>538.54999999999995</v>
      </c>
      <c r="F163" s="260">
        <v>531.54999999999995</v>
      </c>
      <c r="G163" s="260">
        <v>521.09999999999991</v>
      </c>
      <c r="H163" s="260">
        <v>556</v>
      </c>
      <c r="I163" s="260">
        <v>566.45000000000005</v>
      </c>
      <c r="J163" s="260">
        <v>573.45000000000005</v>
      </c>
      <c r="K163" s="259">
        <v>559.45000000000005</v>
      </c>
      <c r="L163" s="259">
        <v>542</v>
      </c>
      <c r="M163" s="259">
        <v>1.87887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155.69999999999999</v>
      </c>
      <c r="D164" s="260">
        <v>156.88333333333333</v>
      </c>
      <c r="E164" s="260">
        <v>153.81666666666666</v>
      </c>
      <c r="F164" s="260">
        <v>151.93333333333334</v>
      </c>
      <c r="G164" s="260">
        <v>148.86666666666667</v>
      </c>
      <c r="H164" s="260">
        <v>158.76666666666665</v>
      </c>
      <c r="I164" s="260">
        <v>161.83333333333331</v>
      </c>
      <c r="J164" s="260">
        <v>163.71666666666664</v>
      </c>
      <c r="K164" s="259">
        <v>159.94999999999999</v>
      </c>
      <c r="L164" s="259">
        <v>155</v>
      </c>
      <c r="M164" s="259">
        <v>4.5766299999999998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104.8</v>
      </c>
      <c r="D165" s="260">
        <v>105.08333333333333</v>
      </c>
      <c r="E165" s="260">
        <v>103.66666666666666</v>
      </c>
      <c r="F165" s="260">
        <v>102.53333333333333</v>
      </c>
      <c r="G165" s="260">
        <v>101.11666666666666</v>
      </c>
      <c r="H165" s="260">
        <v>106.21666666666665</v>
      </c>
      <c r="I165" s="260">
        <v>107.63333333333331</v>
      </c>
      <c r="J165" s="260">
        <v>108.76666666666665</v>
      </c>
      <c r="K165" s="259">
        <v>106.5</v>
      </c>
      <c r="L165" s="259">
        <v>103.95</v>
      </c>
      <c r="M165" s="259">
        <v>15.115539999999999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276.8</v>
      </c>
      <c r="D166" s="260">
        <v>278.09999999999997</v>
      </c>
      <c r="E166" s="260">
        <v>274.19999999999993</v>
      </c>
      <c r="F166" s="260">
        <v>271.59999999999997</v>
      </c>
      <c r="G166" s="260">
        <v>267.69999999999993</v>
      </c>
      <c r="H166" s="260">
        <v>280.69999999999993</v>
      </c>
      <c r="I166" s="260">
        <v>284.59999999999991</v>
      </c>
      <c r="J166" s="260">
        <v>287.19999999999993</v>
      </c>
      <c r="K166" s="259">
        <v>282</v>
      </c>
      <c r="L166" s="259">
        <v>275.5</v>
      </c>
      <c r="M166" s="259">
        <v>4.5663999999999998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1164.75</v>
      </c>
      <c r="D167" s="260">
        <v>1160.6000000000001</v>
      </c>
      <c r="E167" s="260">
        <v>1153.5500000000002</v>
      </c>
      <c r="F167" s="260">
        <v>1142.3500000000001</v>
      </c>
      <c r="G167" s="260">
        <v>1135.3000000000002</v>
      </c>
      <c r="H167" s="260">
        <v>1171.8000000000002</v>
      </c>
      <c r="I167" s="260">
        <v>1178.8499999999999</v>
      </c>
      <c r="J167" s="260">
        <v>1190.0500000000002</v>
      </c>
      <c r="K167" s="259">
        <v>1167.6500000000001</v>
      </c>
      <c r="L167" s="259">
        <v>1149.4000000000001</v>
      </c>
      <c r="M167" s="259">
        <v>0.12406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90.8</v>
      </c>
      <c r="D168" s="260">
        <v>90.733333333333334</v>
      </c>
      <c r="E168" s="260">
        <v>90.066666666666663</v>
      </c>
      <c r="F168" s="260">
        <v>89.333333333333329</v>
      </c>
      <c r="G168" s="260">
        <v>88.666666666666657</v>
      </c>
      <c r="H168" s="260">
        <v>91.466666666666669</v>
      </c>
      <c r="I168" s="260">
        <v>92.133333333333326</v>
      </c>
      <c r="J168" s="260">
        <v>92.866666666666674</v>
      </c>
      <c r="K168" s="259">
        <v>91.4</v>
      </c>
      <c r="L168" s="259">
        <v>90</v>
      </c>
      <c r="M168" s="259">
        <v>86.244910000000004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1905.65</v>
      </c>
      <c r="D169" s="260">
        <v>1915.05</v>
      </c>
      <c r="E169" s="260">
        <v>1885.6</v>
      </c>
      <c r="F169" s="260">
        <v>1865.55</v>
      </c>
      <c r="G169" s="260">
        <v>1836.1</v>
      </c>
      <c r="H169" s="260">
        <v>1935.1</v>
      </c>
      <c r="I169" s="260">
        <v>1964.5500000000002</v>
      </c>
      <c r="J169" s="260">
        <v>1984.6</v>
      </c>
      <c r="K169" s="259">
        <v>1944.5</v>
      </c>
      <c r="L169" s="259">
        <v>1895</v>
      </c>
      <c r="M169" s="259">
        <v>0.37012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39</v>
      </c>
      <c r="D170" s="260">
        <v>38.683333333333337</v>
      </c>
      <c r="E170" s="260">
        <v>37.916666666666671</v>
      </c>
      <c r="F170" s="260">
        <v>36.833333333333336</v>
      </c>
      <c r="G170" s="260">
        <v>36.06666666666667</v>
      </c>
      <c r="H170" s="260">
        <v>39.766666666666673</v>
      </c>
      <c r="I170" s="260">
        <v>40.533333333333339</v>
      </c>
      <c r="J170" s="260">
        <v>41.616666666666674</v>
      </c>
      <c r="K170" s="259">
        <v>39.450000000000003</v>
      </c>
      <c r="L170" s="259">
        <v>37.6</v>
      </c>
      <c r="M170" s="259">
        <v>179.46338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2849.8</v>
      </c>
      <c r="D171" s="260">
        <v>2849.6333333333337</v>
      </c>
      <c r="E171" s="260">
        <v>2822.2166666666672</v>
      </c>
      <c r="F171" s="260">
        <v>2794.6333333333337</v>
      </c>
      <c r="G171" s="260">
        <v>2767.2166666666672</v>
      </c>
      <c r="H171" s="260">
        <v>2877.2166666666672</v>
      </c>
      <c r="I171" s="260">
        <v>2904.6333333333341</v>
      </c>
      <c r="J171" s="260">
        <v>2932.2166666666672</v>
      </c>
      <c r="K171" s="259">
        <v>2877.05</v>
      </c>
      <c r="L171" s="259">
        <v>2822.05</v>
      </c>
      <c r="M171" s="259">
        <v>0.14682999999999999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3263.25</v>
      </c>
      <c r="D172" s="260">
        <v>3285.8833333333332</v>
      </c>
      <c r="E172" s="260">
        <v>3235.7666666666664</v>
      </c>
      <c r="F172" s="260">
        <v>3208.2833333333333</v>
      </c>
      <c r="G172" s="260">
        <v>3158.1666666666665</v>
      </c>
      <c r="H172" s="260">
        <v>3313.3666666666663</v>
      </c>
      <c r="I172" s="260">
        <v>3363.4833333333331</v>
      </c>
      <c r="J172" s="260">
        <v>3390.9666666666662</v>
      </c>
      <c r="K172" s="259">
        <v>3336</v>
      </c>
      <c r="L172" s="259">
        <v>3258.4</v>
      </c>
      <c r="M172" s="259">
        <v>3.6089999999999997E-2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138.85</v>
      </c>
      <c r="D173" s="260">
        <v>138.44999999999999</v>
      </c>
      <c r="E173" s="260">
        <v>137.19999999999999</v>
      </c>
      <c r="F173" s="260">
        <v>135.55000000000001</v>
      </c>
      <c r="G173" s="260">
        <v>134.30000000000001</v>
      </c>
      <c r="H173" s="260">
        <v>140.09999999999997</v>
      </c>
      <c r="I173" s="260">
        <v>141.34999999999997</v>
      </c>
      <c r="J173" s="260">
        <v>142.99999999999994</v>
      </c>
      <c r="K173" s="259">
        <v>139.69999999999999</v>
      </c>
      <c r="L173" s="259">
        <v>136.80000000000001</v>
      </c>
      <c r="M173" s="259">
        <v>3.0311400000000002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1700.55</v>
      </c>
      <c r="D174" s="260">
        <v>1706.6166666666668</v>
      </c>
      <c r="E174" s="260">
        <v>1689.2833333333335</v>
      </c>
      <c r="F174" s="260">
        <v>1678.0166666666667</v>
      </c>
      <c r="G174" s="260">
        <v>1660.6833333333334</v>
      </c>
      <c r="H174" s="260">
        <v>1717.8833333333337</v>
      </c>
      <c r="I174" s="260">
        <v>1735.2166666666667</v>
      </c>
      <c r="J174" s="260">
        <v>1746.4833333333338</v>
      </c>
      <c r="K174" s="259">
        <v>1723.95</v>
      </c>
      <c r="L174" s="259">
        <v>1695.35</v>
      </c>
      <c r="M174" s="259">
        <v>2.0320800000000001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1300.45</v>
      </c>
      <c r="D175" s="260">
        <v>1303.45</v>
      </c>
      <c r="E175" s="260">
        <v>1292.95</v>
      </c>
      <c r="F175" s="260">
        <v>1285.45</v>
      </c>
      <c r="G175" s="260">
        <v>1274.95</v>
      </c>
      <c r="H175" s="260">
        <v>1310.95</v>
      </c>
      <c r="I175" s="260">
        <v>1321.45</v>
      </c>
      <c r="J175" s="260">
        <v>1328.95</v>
      </c>
      <c r="K175" s="259">
        <v>1313.95</v>
      </c>
      <c r="L175" s="259">
        <v>1295.95</v>
      </c>
      <c r="M175" s="259">
        <v>0.30353000000000002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425.4</v>
      </c>
      <c r="D176" s="260">
        <v>423.0333333333333</v>
      </c>
      <c r="E176" s="260">
        <v>419.56666666666661</v>
      </c>
      <c r="F176" s="260">
        <v>413.73333333333329</v>
      </c>
      <c r="G176" s="260">
        <v>410.26666666666659</v>
      </c>
      <c r="H176" s="260">
        <v>428.86666666666662</v>
      </c>
      <c r="I176" s="260">
        <v>432.33333333333331</v>
      </c>
      <c r="J176" s="260">
        <v>438.16666666666663</v>
      </c>
      <c r="K176" s="259">
        <v>426.5</v>
      </c>
      <c r="L176" s="259">
        <v>417.2</v>
      </c>
      <c r="M176" s="259">
        <v>7.4240500000000003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1159</v>
      </c>
      <c r="D177" s="260">
        <v>1166.8666666666668</v>
      </c>
      <c r="E177" s="260">
        <v>1144.1833333333336</v>
      </c>
      <c r="F177" s="260">
        <v>1129.3666666666668</v>
      </c>
      <c r="G177" s="260">
        <v>1106.6833333333336</v>
      </c>
      <c r="H177" s="260">
        <v>1181.6833333333336</v>
      </c>
      <c r="I177" s="260">
        <v>1204.366666666667</v>
      </c>
      <c r="J177" s="260">
        <v>1219.1833333333336</v>
      </c>
      <c r="K177" s="259">
        <v>1189.55</v>
      </c>
      <c r="L177" s="259">
        <v>1152.05</v>
      </c>
      <c r="M177" s="259">
        <v>1.2028399999999999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1798.65</v>
      </c>
      <c r="D178" s="260">
        <v>1813.9833333333336</v>
      </c>
      <c r="E178" s="260">
        <v>1774.5166666666671</v>
      </c>
      <c r="F178" s="260">
        <v>1750.3833333333334</v>
      </c>
      <c r="G178" s="260">
        <v>1710.916666666667</v>
      </c>
      <c r="H178" s="260">
        <v>1838.1166666666672</v>
      </c>
      <c r="I178" s="260">
        <v>1877.5833333333335</v>
      </c>
      <c r="J178" s="260">
        <v>1901.7166666666674</v>
      </c>
      <c r="K178" s="259">
        <v>1853.45</v>
      </c>
      <c r="L178" s="259">
        <v>1789.85</v>
      </c>
      <c r="M178" s="259">
        <v>1.48973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457</v>
      </c>
      <c r="D179" s="260">
        <v>457.36666666666662</v>
      </c>
      <c r="E179" s="260">
        <v>453.53333333333325</v>
      </c>
      <c r="F179" s="260">
        <v>450.06666666666661</v>
      </c>
      <c r="G179" s="260">
        <v>446.23333333333323</v>
      </c>
      <c r="H179" s="260">
        <v>460.83333333333326</v>
      </c>
      <c r="I179" s="260">
        <v>464.66666666666663</v>
      </c>
      <c r="J179" s="260">
        <v>468.13333333333327</v>
      </c>
      <c r="K179" s="259">
        <v>461.2</v>
      </c>
      <c r="L179" s="259">
        <v>453.9</v>
      </c>
      <c r="M179" s="259">
        <v>1.7214400000000001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848.1</v>
      </c>
      <c r="D180" s="260">
        <v>847.16666666666663</v>
      </c>
      <c r="E180" s="260">
        <v>841.58333333333326</v>
      </c>
      <c r="F180" s="260">
        <v>835.06666666666661</v>
      </c>
      <c r="G180" s="260">
        <v>829.48333333333323</v>
      </c>
      <c r="H180" s="260">
        <v>853.68333333333328</v>
      </c>
      <c r="I180" s="260">
        <v>859.26666666666654</v>
      </c>
      <c r="J180" s="260">
        <v>865.7833333333333</v>
      </c>
      <c r="K180" s="259">
        <v>852.75</v>
      </c>
      <c r="L180" s="259">
        <v>840.65</v>
      </c>
      <c r="M180" s="259">
        <v>6.5987900000000002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405.35</v>
      </c>
      <c r="D181" s="260">
        <v>406.9666666666667</v>
      </c>
      <c r="E181" s="260">
        <v>402.98333333333341</v>
      </c>
      <c r="F181" s="260">
        <v>400.61666666666673</v>
      </c>
      <c r="G181" s="260">
        <v>396.63333333333344</v>
      </c>
      <c r="H181" s="260">
        <v>409.33333333333337</v>
      </c>
      <c r="I181" s="260">
        <v>413.31666666666672</v>
      </c>
      <c r="J181" s="260">
        <v>415.68333333333334</v>
      </c>
      <c r="K181" s="259">
        <v>410.95</v>
      </c>
      <c r="L181" s="259">
        <v>404.6</v>
      </c>
      <c r="M181" s="259">
        <v>1.9114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1266</v>
      </c>
      <c r="D182" s="260">
        <v>1265.9000000000001</v>
      </c>
      <c r="E182" s="260">
        <v>1259.7500000000002</v>
      </c>
      <c r="F182" s="260">
        <v>1253.5000000000002</v>
      </c>
      <c r="G182" s="260">
        <v>1247.3500000000004</v>
      </c>
      <c r="H182" s="260">
        <v>1272.1500000000001</v>
      </c>
      <c r="I182" s="260">
        <v>1278.2999999999997</v>
      </c>
      <c r="J182" s="260">
        <v>1284.55</v>
      </c>
      <c r="K182" s="259">
        <v>1272.05</v>
      </c>
      <c r="L182" s="259">
        <v>1259.6500000000001</v>
      </c>
      <c r="M182" s="259">
        <v>2.1586400000000001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362.6</v>
      </c>
      <c r="D183" s="260">
        <v>362.85000000000008</v>
      </c>
      <c r="E183" s="260">
        <v>359.10000000000014</v>
      </c>
      <c r="F183" s="260">
        <v>355.60000000000008</v>
      </c>
      <c r="G183" s="260">
        <v>351.85000000000014</v>
      </c>
      <c r="H183" s="260">
        <v>366.35000000000014</v>
      </c>
      <c r="I183" s="260">
        <v>370.1</v>
      </c>
      <c r="J183" s="260">
        <v>373.60000000000014</v>
      </c>
      <c r="K183" s="259">
        <v>366.6</v>
      </c>
      <c r="L183" s="259">
        <v>359.35</v>
      </c>
      <c r="M183" s="259">
        <v>9.7860999999999994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371.7</v>
      </c>
      <c r="D184" s="260">
        <v>374.5333333333333</v>
      </c>
      <c r="E184" s="260">
        <v>367.06666666666661</v>
      </c>
      <c r="F184" s="260">
        <v>362.43333333333328</v>
      </c>
      <c r="G184" s="260">
        <v>354.96666666666658</v>
      </c>
      <c r="H184" s="260">
        <v>379.16666666666663</v>
      </c>
      <c r="I184" s="260">
        <v>386.63333333333333</v>
      </c>
      <c r="J184" s="260">
        <v>391.26666666666665</v>
      </c>
      <c r="K184" s="259">
        <v>382</v>
      </c>
      <c r="L184" s="259">
        <v>369.9</v>
      </c>
      <c r="M184" s="259">
        <v>3.82362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1702.55</v>
      </c>
      <c r="D185" s="260">
        <v>1703.2666666666664</v>
      </c>
      <c r="E185" s="260">
        <v>1692.8833333333328</v>
      </c>
      <c r="F185" s="260">
        <v>1683.2166666666662</v>
      </c>
      <c r="G185" s="260">
        <v>1672.8333333333326</v>
      </c>
      <c r="H185" s="260">
        <v>1712.9333333333329</v>
      </c>
      <c r="I185" s="260">
        <v>1723.3166666666666</v>
      </c>
      <c r="J185" s="260">
        <v>1732.9833333333331</v>
      </c>
      <c r="K185" s="259">
        <v>1713.65</v>
      </c>
      <c r="L185" s="259">
        <v>1693.6</v>
      </c>
      <c r="M185" s="259">
        <v>5.1394399999999996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639.45000000000005</v>
      </c>
      <c r="D186" s="260">
        <v>640.94999999999993</v>
      </c>
      <c r="E186" s="260">
        <v>633.99999999999989</v>
      </c>
      <c r="F186" s="260">
        <v>628.54999999999995</v>
      </c>
      <c r="G186" s="260">
        <v>621.59999999999991</v>
      </c>
      <c r="H186" s="260">
        <v>646.39999999999986</v>
      </c>
      <c r="I186" s="260">
        <v>653.34999999999991</v>
      </c>
      <c r="J186" s="260">
        <v>658.79999999999984</v>
      </c>
      <c r="K186" s="259">
        <v>647.9</v>
      </c>
      <c r="L186" s="259">
        <v>635.5</v>
      </c>
      <c r="M186" s="259">
        <v>4.0074699999999996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343.4</v>
      </c>
      <c r="D187" s="260">
        <v>341.29999999999995</v>
      </c>
      <c r="E187" s="260">
        <v>336.39999999999992</v>
      </c>
      <c r="F187" s="260">
        <v>329.4</v>
      </c>
      <c r="G187" s="260">
        <v>324.49999999999994</v>
      </c>
      <c r="H187" s="260">
        <v>348.2999999999999</v>
      </c>
      <c r="I187" s="260">
        <v>353.2</v>
      </c>
      <c r="J187" s="260">
        <v>360.19999999999987</v>
      </c>
      <c r="K187" s="259">
        <v>346.2</v>
      </c>
      <c r="L187" s="259">
        <v>334.3</v>
      </c>
      <c r="M187" s="259">
        <v>2.5108799999999998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1962.05</v>
      </c>
      <c r="D188" s="260">
        <v>1946</v>
      </c>
      <c r="E188" s="260">
        <v>1921.05</v>
      </c>
      <c r="F188" s="260">
        <v>1880.05</v>
      </c>
      <c r="G188" s="260">
        <v>1855.1</v>
      </c>
      <c r="H188" s="260">
        <v>1987</v>
      </c>
      <c r="I188" s="260">
        <v>2011.9499999999998</v>
      </c>
      <c r="J188" s="260">
        <v>2052.9499999999998</v>
      </c>
      <c r="K188" s="259">
        <v>1970.95</v>
      </c>
      <c r="L188" s="259">
        <v>1905</v>
      </c>
      <c r="M188" s="259">
        <v>0.66354000000000002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794.5</v>
      </c>
      <c r="D189" s="260">
        <v>790.68333333333339</v>
      </c>
      <c r="E189" s="260">
        <v>776.36666666666679</v>
      </c>
      <c r="F189" s="260">
        <v>758.23333333333335</v>
      </c>
      <c r="G189" s="260">
        <v>743.91666666666674</v>
      </c>
      <c r="H189" s="260">
        <v>808.81666666666683</v>
      </c>
      <c r="I189" s="260">
        <v>823.13333333333344</v>
      </c>
      <c r="J189" s="260">
        <v>841.26666666666688</v>
      </c>
      <c r="K189" s="259">
        <v>805</v>
      </c>
      <c r="L189" s="259">
        <v>772.55</v>
      </c>
      <c r="M189" s="259">
        <v>1.83568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227.4</v>
      </c>
      <c r="D190" s="260">
        <v>227.54999999999998</v>
      </c>
      <c r="E190" s="260">
        <v>224.94999999999996</v>
      </c>
      <c r="F190" s="260">
        <v>222.49999999999997</v>
      </c>
      <c r="G190" s="260">
        <v>219.89999999999995</v>
      </c>
      <c r="H190" s="260">
        <v>229.99999999999997</v>
      </c>
      <c r="I190" s="260">
        <v>232.6</v>
      </c>
      <c r="J190" s="260">
        <v>235.04999999999998</v>
      </c>
      <c r="K190" s="259">
        <v>230.15</v>
      </c>
      <c r="L190" s="259">
        <v>225.1</v>
      </c>
      <c r="M190" s="259">
        <v>1.6319699999999999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3526.7</v>
      </c>
      <c r="D191" s="260">
        <v>3511.5666666666671</v>
      </c>
      <c r="E191" s="260">
        <v>3485.1333333333341</v>
      </c>
      <c r="F191" s="260">
        <v>3443.5666666666671</v>
      </c>
      <c r="G191" s="260">
        <v>3417.1333333333341</v>
      </c>
      <c r="H191" s="260">
        <v>3553.1333333333341</v>
      </c>
      <c r="I191" s="260">
        <v>3579.5666666666675</v>
      </c>
      <c r="J191" s="260">
        <v>3621.1333333333341</v>
      </c>
      <c r="K191" s="259">
        <v>3538</v>
      </c>
      <c r="L191" s="259">
        <v>3470</v>
      </c>
      <c r="M191" s="259">
        <v>0.59806999999999999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503.55</v>
      </c>
      <c r="D192" s="260">
        <v>503.26666666666671</v>
      </c>
      <c r="E192" s="260">
        <v>498.38333333333344</v>
      </c>
      <c r="F192" s="260">
        <v>493.21666666666675</v>
      </c>
      <c r="G192" s="260">
        <v>488.33333333333348</v>
      </c>
      <c r="H192" s="260">
        <v>508.43333333333339</v>
      </c>
      <c r="I192" s="260">
        <v>513.31666666666672</v>
      </c>
      <c r="J192" s="260">
        <v>518.48333333333335</v>
      </c>
      <c r="K192" s="259">
        <v>508.15</v>
      </c>
      <c r="L192" s="259">
        <v>498.1</v>
      </c>
      <c r="M192" s="259">
        <v>6.2521100000000001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623.65</v>
      </c>
      <c r="D193" s="260">
        <v>615.44999999999993</v>
      </c>
      <c r="E193" s="260">
        <v>598.19999999999982</v>
      </c>
      <c r="F193" s="260">
        <v>572.74999999999989</v>
      </c>
      <c r="G193" s="260">
        <v>555.49999999999977</v>
      </c>
      <c r="H193" s="260">
        <v>640.89999999999986</v>
      </c>
      <c r="I193" s="260">
        <v>658.15000000000009</v>
      </c>
      <c r="J193" s="260">
        <v>683.59999999999991</v>
      </c>
      <c r="K193" s="259">
        <v>632.70000000000005</v>
      </c>
      <c r="L193" s="259">
        <v>590</v>
      </c>
      <c r="M193" s="259">
        <v>72.089389999999995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91.05</v>
      </c>
      <c r="D194" s="260">
        <v>90.966666666666654</v>
      </c>
      <c r="E194" s="260">
        <v>89.733333333333306</v>
      </c>
      <c r="F194" s="260">
        <v>88.416666666666657</v>
      </c>
      <c r="G194" s="260">
        <v>87.183333333333309</v>
      </c>
      <c r="H194" s="260">
        <v>92.283333333333303</v>
      </c>
      <c r="I194" s="260">
        <v>93.516666666666652</v>
      </c>
      <c r="J194" s="260">
        <v>94.8333333333333</v>
      </c>
      <c r="K194" s="259">
        <v>92.2</v>
      </c>
      <c r="L194" s="259">
        <v>89.65</v>
      </c>
      <c r="M194" s="259">
        <v>4.5838999999999999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129.05000000000001</v>
      </c>
      <c r="D195" s="260">
        <v>126.64999999999999</v>
      </c>
      <c r="E195" s="260">
        <v>123.1</v>
      </c>
      <c r="F195" s="260">
        <v>117.15</v>
      </c>
      <c r="G195" s="260">
        <v>113.60000000000001</v>
      </c>
      <c r="H195" s="260">
        <v>132.59999999999997</v>
      </c>
      <c r="I195" s="260">
        <v>136.14999999999998</v>
      </c>
      <c r="J195" s="260">
        <v>142.09999999999997</v>
      </c>
      <c r="K195" s="259">
        <v>130.19999999999999</v>
      </c>
      <c r="L195" s="259">
        <v>120.7</v>
      </c>
      <c r="M195" s="259">
        <v>103.38186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237.85</v>
      </c>
      <c r="D196" s="260">
        <v>238.31666666666669</v>
      </c>
      <c r="E196" s="260">
        <v>235.83333333333337</v>
      </c>
      <c r="F196" s="260">
        <v>233.81666666666669</v>
      </c>
      <c r="G196" s="260">
        <v>231.33333333333337</v>
      </c>
      <c r="H196" s="260">
        <v>240.33333333333337</v>
      </c>
      <c r="I196" s="260">
        <v>242.81666666666666</v>
      </c>
      <c r="J196" s="260">
        <v>244.83333333333337</v>
      </c>
      <c r="K196" s="259">
        <v>240.8</v>
      </c>
      <c r="L196" s="259">
        <v>236.3</v>
      </c>
      <c r="M196" s="259">
        <v>27.00816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1020</v>
      </c>
      <c r="D197" s="260">
        <v>1026.75</v>
      </c>
      <c r="E197" s="260">
        <v>1009.5</v>
      </c>
      <c r="F197" s="260">
        <v>999</v>
      </c>
      <c r="G197" s="260">
        <v>981.75</v>
      </c>
      <c r="H197" s="260">
        <v>1037.25</v>
      </c>
      <c r="I197" s="260">
        <v>1054.5</v>
      </c>
      <c r="J197" s="260">
        <v>1065</v>
      </c>
      <c r="K197" s="259">
        <v>1044</v>
      </c>
      <c r="L197" s="259">
        <v>1016.25</v>
      </c>
      <c r="M197" s="259">
        <v>1.44696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1103.4000000000001</v>
      </c>
      <c r="D198" s="260">
        <v>1104.8833333333334</v>
      </c>
      <c r="E198" s="260">
        <v>1098.2666666666669</v>
      </c>
      <c r="F198" s="260">
        <v>1093.1333333333334</v>
      </c>
      <c r="G198" s="260">
        <v>1086.5166666666669</v>
      </c>
      <c r="H198" s="260">
        <v>1110.0166666666669</v>
      </c>
      <c r="I198" s="260">
        <v>1116.6333333333332</v>
      </c>
      <c r="J198" s="260">
        <v>1121.7666666666669</v>
      </c>
      <c r="K198" s="259">
        <v>1111.5</v>
      </c>
      <c r="L198" s="259">
        <v>1099.75</v>
      </c>
      <c r="M198" s="259">
        <v>22.175989999999999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2128.4499999999998</v>
      </c>
      <c r="D199" s="260">
        <v>2118.1666666666665</v>
      </c>
      <c r="E199" s="260">
        <v>2100.333333333333</v>
      </c>
      <c r="F199" s="260">
        <v>2072.2166666666667</v>
      </c>
      <c r="G199" s="260">
        <v>2054.3833333333332</v>
      </c>
      <c r="H199" s="260">
        <v>2146.2833333333328</v>
      </c>
      <c r="I199" s="260">
        <v>2164.1166666666659</v>
      </c>
      <c r="J199" s="260">
        <v>2192.2333333333327</v>
      </c>
      <c r="K199" s="259">
        <v>2136</v>
      </c>
      <c r="L199" s="259">
        <v>2090.0500000000002</v>
      </c>
      <c r="M199" s="259">
        <v>3.3443200000000002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1599.15</v>
      </c>
      <c r="D200" s="260">
        <v>1599.3833333333332</v>
      </c>
      <c r="E200" s="260">
        <v>1593.7666666666664</v>
      </c>
      <c r="F200" s="260">
        <v>1588.3833333333332</v>
      </c>
      <c r="G200" s="260">
        <v>1582.7666666666664</v>
      </c>
      <c r="H200" s="260">
        <v>1604.7666666666664</v>
      </c>
      <c r="I200" s="260">
        <v>1610.3833333333332</v>
      </c>
      <c r="J200" s="260">
        <v>1615.7666666666664</v>
      </c>
      <c r="K200" s="259">
        <v>1605</v>
      </c>
      <c r="L200" s="259">
        <v>1594</v>
      </c>
      <c r="M200" s="259">
        <v>50.928690000000003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547.65</v>
      </c>
      <c r="D201" s="260">
        <v>545.91666666666663</v>
      </c>
      <c r="E201" s="260">
        <v>542.73333333333323</v>
      </c>
      <c r="F201" s="260">
        <v>537.81666666666661</v>
      </c>
      <c r="G201" s="260">
        <v>534.63333333333321</v>
      </c>
      <c r="H201" s="260">
        <v>550.83333333333326</v>
      </c>
      <c r="I201" s="260">
        <v>554.01666666666665</v>
      </c>
      <c r="J201" s="260">
        <v>558.93333333333328</v>
      </c>
      <c r="K201" s="259">
        <v>549.1</v>
      </c>
      <c r="L201" s="259">
        <v>541</v>
      </c>
      <c r="M201" s="259">
        <v>55.169020000000003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79.2</v>
      </c>
      <c r="D202" s="260">
        <v>78.95</v>
      </c>
      <c r="E202" s="260">
        <v>77.7</v>
      </c>
      <c r="F202" s="260">
        <v>76.2</v>
      </c>
      <c r="G202" s="260">
        <v>74.95</v>
      </c>
      <c r="H202" s="260">
        <v>80.45</v>
      </c>
      <c r="I202" s="260">
        <v>81.7</v>
      </c>
      <c r="J202" s="260">
        <v>83.2</v>
      </c>
      <c r="K202" s="259">
        <v>80.2</v>
      </c>
      <c r="L202" s="259">
        <v>77.45</v>
      </c>
      <c r="M202" s="259">
        <v>75.15737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632.1</v>
      </c>
      <c r="D203" s="260">
        <v>633.63333333333333</v>
      </c>
      <c r="E203" s="260">
        <v>628.56666666666661</v>
      </c>
      <c r="F203" s="260">
        <v>625.0333333333333</v>
      </c>
      <c r="G203" s="260">
        <v>619.96666666666658</v>
      </c>
      <c r="H203" s="260">
        <v>637.16666666666663</v>
      </c>
      <c r="I203" s="260">
        <v>642.23333333333346</v>
      </c>
      <c r="J203" s="260">
        <v>645.76666666666665</v>
      </c>
      <c r="K203" s="259">
        <v>638.70000000000005</v>
      </c>
      <c r="L203" s="259">
        <v>630.1</v>
      </c>
      <c r="M203" s="259">
        <v>0.19794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961.45</v>
      </c>
      <c r="D204" s="260">
        <v>963.2166666666667</v>
      </c>
      <c r="E204" s="260">
        <v>958.23333333333335</v>
      </c>
      <c r="F204" s="260">
        <v>955.01666666666665</v>
      </c>
      <c r="G204" s="260">
        <v>950.0333333333333</v>
      </c>
      <c r="H204" s="260">
        <v>966.43333333333339</v>
      </c>
      <c r="I204" s="260">
        <v>971.41666666666674</v>
      </c>
      <c r="J204" s="260">
        <v>974.63333333333344</v>
      </c>
      <c r="K204" s="259">
        <v>968.2</v>
      </c>
      <c r="L204" s="259">
        <v>960</v>
      </c>
      <c r="M204" s="259">
        <v>1.08334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905.7</v>
      </c>
      <c r="D205" s="260">
        <v>910.56666666666672</v>
      </c>
      <c r="E205" s="260">
        <v>890.78333333333342</v>
      </c>
      <c r="F205" s="260">
        <v>875.86666666666667</v>
      </c>
      <c r="G205" s="260">
        <v>856.08333333333337</v>
      </c>
      <c r="H205" s="260">
        <v>925.48333333333346</v>
      </c>
      <c r="I205" s="260">
        <v>945.26666666666677</v>
      </c>
      <c r="J205" s="260">
        <v>960.18333333333351</v>
      </c>
      <c r="K205" s="259">
        <v>930.35</v>
      </c>
      <c r="L205" s="259">
        <v>895.65</v>
      </c>
      <c r="M205" s="259">
        <v>0.18515000000000001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1240.8</v>
      </c>
      <c r="D206" s="260">
        <v>1240.3166666666666</v>
      </c>
      <c r="E206" s="260">
        <v>1229.4833333333331</v>
      </c>
      <c r="F206" s="260">
        <v>1218.1666666666665</v>
      </c>
      <c r="G206" s="260">
        <v>1207.333333333333</v>
      </c>
      <c r="H206" s="260">
        <v>1251.6333333333332</v>
      </c>
      <c r="I206" s="260">
        <v>1262.4666666666667</v>
      </c>
      <c r="J206" s="260">
        <v>1273.7833333333333</v>
      </c>
      <c r="K206" s="259">
        <v>1251.1500000000001</v>
      </c>
      <c r="L206" s="259">
        <v>1229</v>
      </c>
      <c r="M206" s="259">
        <v>5.75291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2658.85</v>
      </c>
      <c r="D207" s="260">
        <v>2668.3666666666668</v>
      </c>
      <c r="E207" s="260">
        <v>2639.2333333333336</v>
      </c>
      <c r="F207" s="260">
        <v>2619.6166666666668</v>
      </c>
      <c r="G207" s="260">
        <v>2590.4833333333336</v>
      </c>
      <c r="H207" s="260">
        <v>2687.9833333333336</v>
      </c>
      <c r="I207" s="260">
        <v>2717.1166666666668</v>
      </c>
      <c r="J207" s="260">
        <v>2736.7333333333336</v>
      </c>
      <c r="K207" s="259">
        <v>2697.5</v>
      </c>
      <c r="L207" s="259">
        <v>2648.75</v>
      </c>
      <c r="M207" s="259">
        <v>2.6413199999999999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340.35</v>
      </c>
      <c r="D208" s="260">
        <v>339.03333333333336</v>
      </c>
      <c r="E208" s="260">
        <v>333.81666666666672</v>
      </c>
      <c r="F208" s="260">
        <v>327.28333333333336</v>
      </c>
      <c r="G208" s="260">
        <v>322.06666666666672</v>
      </c>
      <c r="H208" s="260">
        <v>345.56666666666672</v>
      </c>
      <c r="I208" s="260">
        <v>350.7833333333333</v>
      </c>
      <c r="J208" s="260">
        <v>357.31666666666672</v>
      </c>
      <c r="K208" s="259">
        <v>344.25</v>
      </c>
      <c r="L208" s="259">
        <v>332.5</v>
      </c>
      <c r="M208" s="259">
        <v>2.0227599999999999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433.35</v>
      </c>
      <c r="D209" s="260">
        <v>434.73333333333335</v>
      </c>
      <c r="E209" s="260">
        <v>430.16666666666669</v>
      </c>
      <c r="F209" s="260">
        <v>426.98333333333335</v>
      </c>
      <c r="G209" s="260">
        <v>422.41666666666669</v>
      </c>
      <c r="H209" s="260">
        <v>437.91666666666669</v>
      </c>
      <c r="I209" s="260">
        <v>442.48333333333329</v>
      </c>
      <c r="J209" s="260">
        <v>445.66666666666669</v>
      </c>
      <c r="K209" s="259">
        <v>439.3</v>
      </c>
      <c r="L209" s="259">
        <v>431.55</v>
      </c>
      <c r="M209" s="259">
        <v>60.31033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1251.45</v>
      </c>
      <c r="D210" s="260">
        <v>1254.2833333333333</v>
      </c>
      <c r="E210" s="260">
        <v>1243.2666666666667</v>
      </c>
      <c r="F210" s="260">
        <v>1235.0833333333333</v>
      </c>
      <c r="G210" s="260">
        <v>1224.0666666666666</v>
      </c>
      <c r="H210" s="260">
        <v>1262.4666666666667</v>
      </c>
      <c r="I210" s="260">
        <v>1273.4833333333331</v>
      </c>
      <c r="J210" s="260">
        <v>1281.6666666666667</v>
      </c>
      <c r="K210" s="259">
        <v>1265.3</v>
      </c>
      <c r="L210" s="259">
        <v>1246.0999999999999</v>
      </c>
      <c r="M210" s="259">
        <v>0.20718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2718.65</v>
      </c>
      <c r="D211" s="260">
        <v>2723.4</v>
      </c>
      <c r="E211" s="260">
        <v>2701.3500000000004</v>
      </c>
      <c r="F211" s="260">
        <v>2684.05</v>
      </c>
      <c r="G211" s="260">
        <v>2662.0000000000005</v>
      </c>
      <c r="H211" s="260">
        <v>2740.7000000000003</v>
      </c>
      <c r="I211" s="260">
        <v>2762.7500000000005</v>
      </c>
      <c r="J211" s="260">
        <v>2780.05</v>
      </c>
      <c r="K211" s="259">
        <v>2745.45</v>
      </c>
      <c r="L211" s="259">
        <v>2706.1</v>
      </c>
      <c r="M211" s="259">
        <v>10.773569999999999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112.9</v>
      </c>
      <c r="D212" s="260">
        <v>112.96666666666665</v>
      </c>
      <c r="E212" s="260">
        <v>111.63333333333331</v>
      </c>
      <c r="F212" s="260">
        <v>110.36666666666666</v>
      </c>
      <c r="G212" s="260">
        <v>109.03333333333332</v>
      </c>
      <c r="H212" s="260">
        <v>114.23333333333331</v>
      </c>
      <c r="I212" s="260">
        <v>115.56666666666665</v>
      </c>
      <c r="J212" s="260">
        <v>116.8333333333333</v>
      </c>
      <c r="K212" s="259">
        <v>114.3</v>
      </c>
      <c r="L212" s="259">
        <v>111.7</v>
      </c>
      <c r="M212" s="259">
        <v>22.53002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214.45</v>
      </c>
      <c r="D213" s="260">
        <v>214.04999999999998</v>
      </c>
      <c r="E213" s="260">
        <v>212.49999999999997</v>
      </c>
      <c r="F213" s="260">
        <v>210.54999999999998</v>
      </c>
      <c r="G213" s="260">
        <v>208.99999999999997</v>
      </c>
      <c r="H213" s="260">
        <v>215.99999999999997</v>
      </c>
      <c r="I213" s="260">
        <v>217.54999999999998</v>
      </c>
      <c r="J213" s="260">
        <v>219.49999999999997</v>
      </c>
      <c r="K213" s="259">
        <v>215.6</v>
      </c>
      <c r="L213" s="259">
        <v>212.1</v>
      </c>
      <c r="M213" s="259">
        <v>22.93009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2507.35</v>
      </c>
      <c r="D214" s="260">
        <v>2511.4500000000003</v>
      </c>
      <c r="E214" s="260">
        <v>2497.9000000000005</v>
      </c>
      <c r="F214" s="260">
        <v>2488.4500000000003</v>
      </c>
      <c r="G214" s="260">
        <v>2474.9000000000005</v>
      </c>
      <c r="H214" s="260">
        <v>2520.9000000000005</v>
      </c>
      <c r="I214" s="260">
        <v>2534.4500000000007</v>
      </c>
      <c r="J214" s="260">
        <v>2543.9000000000005</v>
      </c>
      <c r="K214" s="259">
        <v>2525</v>
      </c>
      <c r="L214" s="259">
        <v>2502</v>
      </c>
      <c r="M214" s="259">
        <v>7.34152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301.05</v>
      </c>
      <c r="D215" s="260">
        <v>302.26666666666665</v>
      </c>
      <c r="E215" s="260">
        <v>298.83333333333331</v>
      </c>
      <c r="F215" s="260">
        <v>296.61666666666667</v>
      </c>
      <c r="G215" s="260">
        <v>293.18333333333334</v>
      </c>
      <c r="H215" s="260">
        <v>304.48333333333329</v>
      </c>
      <c r="I215" s="260">
        <v>307.91666666666669</v>
      </c>
      <c r="J215" s="260">
        <v>310.13333333333327</v>
      </c>
      <c r="K215" s="259">
        <v>305.7</v>
      </c>
      <c r="L215" s="259">
        <v>300.05</v>
      </c>
      <c r="M215" s="259">
        <v>17.846599999999999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2925.35</v>
      </c>
      <c r="D216" s="260">
        <v>2906.4666666666667</v>
      </c>
      <c r="E216" s="260">
        <v>2858.9833333333336</v>
      </c>
      <c r="F216" s="260">
        <v>2792.6166666666668</v>
      </c>
      <c r="G216" s="260">
        <v>2745.1333333333337</v>
      </c>
      <c r="H216" s="260">
        <v>2972.8333333333335</v>
      </c>
      <c r="I216" s="260">
        <v>3020.3166666666662</v>
      </c>
      <c r="J216" s="260">
        <v>3086.6833333333334</v>
      </c>
      <c r="K216" s="259">
        <v>2953.95</v>
      </c>
      <c r="L216" s="259">
        <v>2840.1</v>
      </c>
      <c r="M216" s="259">
        <v>0.23585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706.75</v>
      </c>
      <c r="D217" s="260">
        <v>706.80000000000007</v>
      </c>
      <c r="E217" s="260">
        <v>700.45000000000016</v>
      </c>
      <c r="F217" s="260">
        <v>694.15000000000009</v>
      </c>
      <c r="G217" s="260">
        <v>687.80000000000018</v>
      </c>
      <c r="H217" s="260">
        <v>713.10000000000014</v>
      </c>
      <c r="I217" s="260">
        <v>719.45</v>
      </c>
      <c r="J217" s="260">
        <v>725.75000000000011</v>
      </c>
      <c r="K217" s="259">
        <v>713.15</v>
      </c>
      <c r="L217" s="259">
        <v>700.5</v>
      </c>
      <c r="M217" s="259">
        <v>0.52176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40743</v>
      </c>
      <c r="D218" s="260">
        <v>40767.633333333331</v>
      </c>
      <c r="E218" s="260">
        <v>40437.516666666663</v>
      </c>
      <c r="F218" s="260">
        <v>40132.033333333333</v>
      </c>
      <c r="G218" s="260">
        <v>39801.916666666664</v>
      </c>
      <c r="H218" s="260">
        <v>41073.116666666661</v>
      </c>
      <c r="I218" s="260">
        <v>41403.23333333333</v>
      </c>
      <c r="J218" s="260">
        <v>41708.71666666666</v>
      </c>
      <c r="K218" s="259">
        <v>41097.75</v>
      </c>
      <c r="L218" s="259">
        <v>40462.15</v>
      </c>
      <c r="M218" s="259">
        <v>4.1410000000000002E-2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50.85</v>
      </c>
      <c r="D219" s="260">
        <v>49.833333333333336</v>
      </c>
      <c r="E219" s="260">
        <v>48.516666666666673</v>
      </c>
      <c r="F219" s="260">
        <v>46.183333333333337</v>
      </c>
      <c r="G219" s="260">
        <v>44.866666666666674</v>
      </c>
      <c r="H219" s="260">
        <v>52.166666666666671</v>
      </c>
      <c r="I219" s="260">
        <v>53.483333333333334</v>
      </c>
      <c r="J219" s="260">
        <v>55.81666666666667</v>
      </c>
      <c r="K219" s="259">
        <v>51.15</v>
      </c>
      <c r="L219" s="259">
        <v>47.5</v>
      </c>
      <c r="M219" s="259">
        <v>342.37754999999999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2637.45</v>
      </c>
      <c r="D220" s="260">
        <v>2637.4833333333331</v>
      </c>
      <c r="E220" s="260">
        <v>2623.9666666666662</v>
      </c>
      <c r="F220" s="260">
        <v>2610.4833333333331</v>
      </c>
      <c r="G220" s="260">
        <v>2596.9666666666662</v>
      </c>
      <c r="H220" s="260">
        <v>2650.9666666666662</v>
      </c>
      <c r="I220" s="260">
        <v>2664.4833333333336</v>
      </c>
      <c r="J220" s="260">
        <v>2677.9666666666662</v>
      </c>
      <c r="K220" s="259">
        <v>2651</v>
      </c>
      <c r="L220" s="259">
        <v>2624</v>
      </c>
      <c r="M220" s="259">
        <v>20.256930000000001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927.45</v>
      </c>
      <c r="D221" s="260">
        <v>927.66666666666663</v>
      </c>
      <c r="E221" s="260">
        <v>923.48333333333323</v>
      </c>
      <c r="F221" s="260">
        <v>919.51666666666665</v>
      </c>
      <c r="G221" s="260">
        <v>915.33333333333326</v>
      </c>
      <c r="H221" s="260">
        <v>931.63333333333321</v>
      </c>
      <c r="I221" s="260">
        <v>935.81666666666661</v>
      </c>
      <c r="J221" s="260">
        <v>939.78333333333319</v>
      </c>
      <c r="K221" s="259">
        <v>931.85</v>
      </c>
      <c r="L221" s="259">
        <v>923.7</v>
      </c>
      <c r="M221" s="259">
        <v>109.59704000000001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1133.95</v>
      </c>
      <c r="D222" s="260">
        <v>1132.2833333333333</v>
      </c>
      <c r="E222" s="260">
        <v>1127.3166666666666</v>
      </c>
      <c r="F222" s="260">
        <v>1120.6833333333334</v>
      </c>
      <c r="G222" s="260">
        <v>1115.7166666666667</v>
      </c>
      <c r="H222" s="260">
        <v>1138.9166666666665</v>
      </c>
      <c r="I222" s="260">
        <v>1143.8833333333332</v>
      </c>
      <c r="J222" s="260">
        <v>1150.5166666666664</v>
      </c>
      <c r="K222" s="259">
        <v>1137.25</v>
      </c>
      <c r="L222" s="259">
        <v>1125.6500000000001</v>
      </c>
      <c r="M222" s="259">
        <v>12.48207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460.1</v>
      </c>
      <c r="D223" s="260">
        <v>461</v>
      </c>
      <c r="E223" s="260">
        <v>453</v>
      </c>
      <c r="F223" s="260">
        <v>445.9</v>
      </c>
      <c r="G223" s="260">
        <v>437.9</v>
      </c>
      <c r="H223" s="260">
        <v>468.1</v>
      </c>
      <c r="I223" s="260">
        <v>476.1</v>
      </c>
      <c r="J223" s="260">
        <v>483.20000000000005</v>
      </c>
      <c r="K223" s="259">
        <v>469</v>
      </c>
      <c r="L223" s="259">
        <v>453.9</v>
      </c>
      <c r="M223" s="259">
        <v>42.971260000000001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524</v>
      </c>
      <c r="D224" s="260">
        <v>524.9666666666667</v>
      </c>
      <c r="E224" s="260">
        <v>520.03333333333342</v>
      </c>
      <c r="F224" s="260">
        <v>516.06666666666672</v>
      </c>
      <c r="G224" s="260">
        <v>511.13333333333344</v>
      </c>
      <c r="H224" s="260">
        <v>528.93333333333339</v>
      </c>
      <c r="I224" s="260">
        <v>533.86666666666679</v>
      </c>
      <c r="J224" s="260">
        <v>537.83333333333337</v>
      </c>
      <c r="K224" s="259">
        <v>529.9</v>
      </c>
      <c r="L224" s="259">
        <v>521</v>
      </c>
      <c r="M224" s="259">
        <v>1.3615600000000001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48.55</v>
      </c>
      <c r="D225" s="260">
        <v>48.833333333333336</v>
      </c>
      <c r="E225" s="260">
        <v>47.56666666666667</v>
      </c>
      <c r="F225" s="260">
        <v>46.583333333333336</v>
      </c>
      <c r="G225" s="260">
        <v>45.31666666666667</v>
      </c>
      <c r="H225" s="260">
        <v>49.81666666666667</v>
      </c>
      <c r="I225" s="260">
        <v>51.083333333333336</v>
      </c>
      <c r="J225" s="260">
        <v>52.06666666666667</v>
      </c>
      <c r="K225" s="259">
        <v>50.1</v>
      </c>
      <c r="L225" s="259">
        <v>47.85</v>
      </c>
      <c r="M225" s="259">
        <v>139.67591999999999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</v>
      </c>
      <c r="D226" s="260">
        <v>57.033333333333331</v>
      </c>
      <c r="E226" s="260">
        <v>56.766666666666666</v>
      </c>
      <c r="F226" s="260">
        <v>56.533333333333331</v>
      </c>
      <c r="G226" s="260">
        <v>56.266666666666666</v>
      </c>
      <c r="H226" s="260">
        <v>57.266666666666666</v>
      </c>
      <c r="I226" s="260">
        <v>57.533333333333331</v>
      </c>
      <c r="J226" s="260">
        <v>57.766666666666666</v>
      </c>
      <c r="K226" s="259">
        <v>57.3</v>
      </c>
      <c r="L226" s="259">
        <v>56.8</v>
      </c>
      <c r="M226" s="259">
        <v>163.13120000000001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79.55</v>
      </c>
      <c r="D227" s="260">
        <v>79.61666666666666</v>
      </c>
      <c r="E227" s="260">
        <v>79.033333333333317</v>
      </c>
      <c r="F227" s="260">
        <v>78.516666666666652</v>
      </c>
      <c r="G227" s="260">
        <v>77.933333333333309</v>
      </c>
      <c r="H227" s="260">
        <v>80.133333333333326</v>
      </c>
      <c r="I227" s="260">
        <v>80.716666666666669</v>
      </c>
      <c r="J227" s="260">
        <v>81.233333333333334</v>
      </c>
      <c r="K227" s="259">
        <v>80.2</v>
      </c>
      <c r="L227" s="259">
        <v>79.099999999999994</v>
      </c>
      <c r="M227" s="259">
        <v>63.188160000000003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999.3</v>
      </c>
      <c r="D228" s="260">
        <v>1012.4333333333334</v>
      </c>
      <c r="E228" s="260">
        <v>976.86666666666679</v>
      </c>
      <c r="F228" s="260">
        <v>954.43333333333339</v>
      </c>
      <c r="G228" s="260">
        <v>918.86666666666679</v>
      </c>
      <c r="H228" s="260">
        <v>1034.8666666666668</v>
      </c>
      <c r="I228" s="260">
        <v>1070.4333333333334</v>
      </c>
      <c r="J228" s="260">
        <v>1092.8666666666668</v>
      </c>
      <c r="K228" s="259">
        <v>1048</v>
      </c>
      <c r="L228" s="259">
        <v>990</v>
      </c>
      <c r="M228" s="259">
        <v>1.39767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470.05</v>
      </c>
      <c r="D229" s="260">
        <v>467.23333333333329</v>
      </c>
      <c r="E229" s="260">
        <v>459.46666666666658</v>
      </c>
      <c r="F229" s="260">
        <v>448.88333333333327</v>
      </c>
      <c r="G229" s="260">
        <v>441.11666666666656</v>
      </c>
      <c r="H229" s="260">
        <v>477.81666666666661</v>
      </c>
      <c r="I229" s="260">
        <v>485.58333333333337</v>
      </c>
      <c r="J229" s="260">
        <v>496.16666666666663</v>
      </c>
      <c r="K229" s="259">
        <v>475</v>
      </c>
      <c r="L229" s="259">
        <v>456.65</v>
      </c>
      <c r="M229" s="259">
        <v>12.20683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1778.6</v>
      </c>
      <c r="D230" s="260">
        <v>1781.2333333333333</v>
      </c>
      <c r="E230" s="260">
        <v>1761.5666666666666</v>
      </c>
      <c r="F230" s="260">
        <v>1744.5333333333333</v>
      </c>
      <c r="G230" s="260">
        <v>1724.8666666666666</v>
      </c>
      <c r="H230" s="260">
        <v>1798.2666666666667</v>
      </c>
      <c r="I230" s="260">
        <v>1817.9333333333332</v>
      </c>
      <c r="J230" s="260">
        <v>1834.9666666666667</v>
      </c>
      <c r="K230" s="259">
        <v>1800.9</v>
      </c>
      <c r="L230" s="259">
        <v>1764.2</v>
      </c>
      <c r="M230" s="259">
        <v>8.3260000000000001E-2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247.35</v>
      </c>
      <c r="D231" s="260">
        <v>249.15</v>
      </c>
      <c r="E231" s="260">
        <v>245</v>
      </c>
      <c r="F231" s="260">
        <v>242.65</v>
      </c>
      <c r="G231" s="260">
        <v>238.5</v>
      </c>
      <c r="H231" s="260">
        <v>251.5</v>
      </c>
      <c r="I231" s="260">
        <v>255.65000000000003</v>
      </c>
      <c r="J231" s="260">
        <v>258</v>
      </c>
      <c r="K231" s="259">
        <v>253.3</v>
      </c>
      <c r="L231" s="259">
        <v>246.8</v>
      </c>
      <c r="M231" s="259">
        <v>9.2863199999999999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339.8</v>
      </c>
      <c r="D232" s="260">
        <v>339.76666666666665</v>
      </c>
      <c r="E232" s="260">
        <v>337.5333333333333</v>
      </c>
      <c r="F232" s="260">
        <v>335.26666666666665</v>
      </c>
      <c r="G232" s="260">
        <v>333.0333333333333</v>
      </c>
      <c r="H232" s="260">
        <v>342.0333333333333</v>
      </c>
      <c r="I232" s="260">
        <v>344.26666666666665</v>
      </c>
      <c r="J232" s="260">
        <v>346.5333333333333</v>
      </c>
      <c r="K232" s="259">
        <v>342</v>
      </c>
      <c r="L232" s="259">
        <v>337.5</v>
      </c>
      <c r="M232" s="259">
        <v>77.682910000000007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111.45</v>
      </c>
      <c r="D233" s="260">
        <v>110.75</v>
      </c>
      <c r="E233" s="260">
        <v>109.2</v>
      </c>
      <c r="F233" s="260">
        <v>106.95</v>
      </c>
      <c r="G233" s="260">
        <v>105.4</v>
      </c>
      <c r="H233" s="260">
        <v>113</v>
      </c>
      <c r="I233" s="260">
        <v>114.55000000000001</v>
      </c>
      <c r="J233" s="260">
        <v>116.8</v>
      </c>
      <c r="K233" s="259">
        <v>112.3</v>
      </c>
      <c r="L233" s="259">
        <v>108.5</v>
      </c>
      <c r="M233" s="259">
        <v>6.5996300000000003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234.3</v>
      </c>
      <c r="D234" s="260">
        <v>235.56666666666669</v>
      </c>
      <c r="E234" s="260">
        <v>231.23333333333338</v>
      </c>
      <c r="F234" s="260">
        <v>228.16666666666669</v>
      </c>
      <c r="G234" s="260">
        <v>223.83333333333337</v>
      </c>
      <c r="H234" s="260">
        <v>238.63333333333338</v>
      </c>
      <c r="I234" s="260">
        <v>242.9666666666667</v>
      </c>
      <c r="J234" s="260">
        <v>246.03333333333339</v>
      </c>
      <c r="K234" s="259">
        <v>239.9</v>
      </c>
      <c r="L234" s="259">
        <v>232.5</v>
      </c>
      <c r="M234" s="259">
        <v>27.102180000000001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124.8</v>
      </c>
      <c r="D235" s="260">
        <v>126.16666666666667</v>
      </c>
      <c r="E235" s="260">
        <v>123.03333333333333</v>
      </c>
      <c r="F235" s="260">
        <v>121.26666666666667</v>
      </c>
      <c r="G235" s="260">
        <v>118.13333333333333</v>
      </c>
      <c r="H235" s="260">
        <v>127.93333333333334</v>
      </c>
      <c r="I235" s="260">
        <v>131.06666666666669</v>
      </c>
      <c r="J235" s="260">
        <v>132.83333333333334</v>
      </c>
      <c r="K235" s="259">
        <v>129.30000000000001</v>
      </c>
      <c r="L235" s="259">
        <v>124.4</v>
      </c>
      <c r="M235" s="259">
        <v>98.788679999999999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81.25</v>
      </c>
      <c r="D236" s="260">
        <v>81.283333333333331</v>
      </c>
      <c r="E236" s="260">
        <v>80.36666666666666</v>
      </c>
      <c r="F236" s="260">
        <v>79.483333333333334</v>
      </c>
      <c r="G236" s="260">
        <v>78.566666666666663</v>
      </c>
      <c r="H236" s="260">
        <v>82.166666666666657</v>
      </c>
      <c r="I236" s="260">
        <v>83.083333333333343</v>
      </c>
      <c r="J236" s="260">
        <v>83.966666666666654</v>
      </c>
      <c r="K236" s="259">
        <v>82.2</v>
      </c>
      <c r="L236" s="259">
        <v>80.400000000000006</v>
      </c>
      <c r="M236" s="259">
        <v>60.109139999999996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4341.05</v>
      </c>
      <c r="D237" s="260">
        <v>4360.0166666666664</v>
      </c>
      <c r="E237" s="260">
        <v>4291.0333333333328</v>
      </c>
      <c r="F237" s="260">
        <v>4241.0166666666664</v>
      </c>
      <c r="G237" s="260">
        <v>4172.0333333333328</v>
      </c>
      <c r="H237" s="260">
        <v>4410.0333333333328</v>
      </c>
      <c r="I237" s="260">
        <v>4479.0166666666664</v>
      </c>
      <c r="J237" s="260">
        <v>4529.0333333333328</v>
      </c>
      <c r="K237" s="259">
        <v>4429</v>
      </c>
      <c r="L237" s="259">
        <v>4310</v>
      </c>
      <c r="M237" s="259">
        <v>0.64568000000000003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275.55</v>
      </c>
      <c r="D238" s="260">
        <v>276.01666666666665</v>
      </c>
      <c r="E238" s="260">
        <v>272.5333333333333</v>
      </c>
      <c r="F238" s="260">
        <v>269.51666666666665</v>
      </c>
      <c r="G238" s="260">
        <v>266.0333333333333</v>
      </c>
      <c r="H238" s="260">
        <v>279.0333333333333</v>
      </c>
      <c r="I238" s="260">
        <v>282.51666666666665</v>
      </c>
      <c r="J238" s="260">
        <v>285.5333333333333</v>
      </c>
      <c r="K238" s="259">
        <v>279.5</v>
      </c>
      <c r="L238" s="259">
        <v>273</v>
      </c>
      <c r="M238" s="259">
        <v>21.167549999999999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141.9</v>
      </c>
      <c r="D239" s="260">
        <v>142.11666666666665</v>
      </c>
      <c r="E239" s="260">
        <v>141.23333333333329</v>
      </c>
      <c r="F239" s="260">
        <v>140.56666666666663</v>
      </c>
      <c r="G239" s="260">
        <v>139.68333333333328</v>
      </c>
      <c r="H239" s="260">
        <v>142.7833333333333</v>
      </c>
      <c r="I239" s="260">
        <v>143.66666666666669</v>
      </c>
      <c r="J239" s="260">
        <v>144.33333333333331</v>
      </c>
      <c r="K239" s="259">
        <v>143</v>
      </c>
      <c r="L239" s="259">
        <v>141.44999999999999</v>
      </c>
      <c r="M239" s="259">
        <v>28.793060000000001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318.3</v>
      </c>
      <c r="D240" s="260">
        <v>318.43333333333334</v>
      </c>
      <c r="E240" s="260">
        <v>316.51666666666665</v>
      </c>
      <c r="F240" s="260">
        <v>314.73333333333329</v>
      </c>
      <c r="G240" s="260">
        <v>312.81666666666661</v>
      </c>
      <c r="H240" s="260">
        <v>320.2166666666667</v>
      </c>
      <c r="I240" s="260">
        <v>322.13333333333333</v>
      </c>
      <c r="J240" s="260">
        <v>323.91666666666674</v>
      </c>
      <c r="K240" s="259">
        <v>320.35000000000002</v>
      </c>
      <c r="L240" s="259">
        <v>316.64999999999998</v>
      </c>
      <c r="M240" s="259">
        <v>44.920200000000001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69.900000000000006</v>
      </c>
      <c r="D241" s="260">
        <v>69.966666666666654</v>
      </c>
      <c r="E241" s="260">
        <v>69.633333333333312</v>
      </c>
      <c r="F241" s="260">
        <v>69.36666666666666</v>
      </c>
      <c r="G241" s="260">
        <v>69.033333333333317</v>
      </c>
      <c r="H241" s="260">
        <v>70.233333333333306</v>
      </c>
      <c r="I241" s="260">
        <v>70.566666666666649</v>
      </c>
      <c r="J241" s="260">
        <v>70.8333333333333</v>
      </c>
      <c r="K241" s="259">
        <v>70.3</v>
      </c>
      <c r="L241" s="259">
        <v>69.7</v>
      </c>
      <c r="M241" s="259">
        <v>79.491410000000002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23.1</v>
      </c>
      <c r="D242" s="260">
        <v>23.316666666666666</v>
      </c>
      <c r="E242" s="260">
        <v>22.583333333333332</v>
      </c>
      <c r="F242" s="260">
        <v>22.066666666666666</v>
      </c>
      <c r="G242" s="260">
        <v>21.333333333333332</v>
      </c>
      <c r="H242" s="260">
        <v>23.833333333333332</v>
      </c>
      <c r="I242" s="260">
        <v>24.566666666666666</v>
      </c>
      <c r="J242" s="260">
        <v>25.083333333333332</v>
      </c>
      <c r="K242" s="259">
        <v>24.05</v>
      </c>
      <c r="L242" s="259">
        <v>22.8</v>
      </c>
      <c r="M242" s="259">
        <v>234.95275000000001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721.8</v>
      </c>
      <c r="D243" s="260">
        <v>721.13333333333321</v>
      </c>
      <c r="E243" s="260">
        <v>717.86666666666645</v>
      </c>
      <c r="F243" s="260">
        <v>713.93333333333328</v>
      </c>
      <c r="G243" s="260">
        <v>710.66666666666652</v>
      </c>
      <c r="H243" s="260">
        <v>725.06666666666638</v>
      </c>
      <c r="I243" s="260">
        <v>728.33333333333326</v>
      </c>
      <c r="J243" s="260">
        <v>732.26666666666631</v>
      </c>
      <c r="K243" s="259">
        <v>724.4</v>
      </c>
      <c r="L243" s="259">
        <v>717.2</v>
      </c>
      <c r="M243" s="259">
        <v>11.16201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29.25</v>
      </c>
      <c r="D244" s="260">
        <v>29</v>
      </c>
      <c r="E244" s="260">
        <v>28.55</v>
      </c>
      <c r="F244" s="260">
        <v>27.85</v>
      </c>
      <c r="G244" s="260">
        <v>27.400000000000002</v>
      </c>
      <c r="H244" s="260">
        <v>29.7</v>
      </c>
      <c r="I244" s="260">
        <v>30.150000000000002</v>
      </c>
      <c r="J244" s="260">
        <v>30.849999999999998</v>
      </c>
      <c r="K244" s="259">
        <v>29.45</v>
      </c>
      <c r="L244" s="259">
        <v>28.3</v>
      </c>
      <c r="M244" s="259">
        <v>870.03661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1323.3</v>
      </c>
      <c r="D245" s="260">
        <v>1325.6499999999999</v>
      </c>
      <c r="E245" s="260">
        <v>1316.4999999999998</v>
      </c>
      <c r="F245" s="260">
        <v>1309.6999999999998</v>
      </c>
      <c r="G245" s="260">
        <v>1300.5499999999997</v>
      </c>
      <c r="H245" s="260">
        <v>1332.4499999999998</v>
      </c>
      <c r="I245" s="260">
        <v>1341.6</v>
      </c>
      <c r="J245" s="260">
        <v>1348.3999999999999</v>
      </c>
      <c r="K245" s="259">
        <v>1334.8</v>
      </c>
      <c r="L245" s="259">
        <v>1318.85</v>
      </c>
      <c r="M245" s="259">
        <v>0.44405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387.5</v>
      </c>
      <c r="D246" s="260">
        <v>382.81666666666666</v>
      </c>
      <c r="E246" s="260">
        <v>373.68333333333334</v>
      </c>
      <c r="F246" s="260">
        <v>359.86666666666667</v>
      </c>
      <c r="G246" s="260">
        <v>350.73333333333335</v>
      </c>
      <c r="H246" s="260">
        <v>396.63333333333333</v>
      </c>
      <c r="I246" s="260">
        <v>405.76666666666665</v>
      </c>
      <c r="J246" s="260">
        <v>419.58333333333331</v>
      </c>
      <c r="K246" s="259">
        <v>391.95</v>
      </c>
      <c r="L246" s="259">
        <v>369</v>
      </c>
      <c r="M246" s="259">
        <v>1.6256900000000001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412.65</v>
      </c>
      <c r="D247" s="260">
        <v>412.41666666666669</v>
      </c>
      <c r="E247" s="260">
        <v>407.63333333333338</v>
      </c>
      <c r="F247" s="260">
        <v>402.61666666666667</v>
      </c>
      <c r="G247" s="260">
        <v>397.83333333333337</v>
      </c>
      <c r="H247" s="260">
        <v>417.43333333333339</v>
      </c>
      <c r="I247" s="260">
        <v>422.2166666666667</v>
      </c>
      <c r="J247" s="260">
        <v>427.23333333333341</v>
      </c>
      <c r="K247" s="259">
        <v>417.2</v>
      </c>
      <c r="L247" s="259">
        <v>407.4</v>
      </c>
      <c r="M247" s="259">
        <v>13.086460000000001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200.75</v>
      </c>
      <c r="D248" s="260">
        <v>200.94999999999996</v>
      </c>
      <c r="E248" s="260">
        <v>199.24999999999991</v>
      </c>
      <c r="F248" s="260">
        <v>197.74999999999994</v>
      </c>
      <c r="G248" s="260">
        <v>196.0499999999999</v>
      </c>
      <c r="H248" s="260">
        <v>202.44999999999993</v>
      </c>
      <c r="I248" s="260">
        <v>204.14999999999998</v>
      </c>
      <c r="J248" s="260">
        <v>205.64999999999995</v>
      </c>
      <c r="K248" s="259">
        <v>202.65</v>
      </c>
      <c r="L248" s="259">
        <v>199.45</v>
      </c>
      <c r="M248" s="259">
        <v>12.03661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1174.3499999999999</v>
      </c>
      <c r="D249" s="260">
        <v>1172.7833333333333</v>
      </c>
      <c r="E249" s="260">
        <v>1162.5666666666666</v>
      </c>
      <c r="F249" s="260">
        <v>1150.7833333333333</v>
      </c>
      <c r="G249" s="260">
        <v>1140.5666666666666</v>
      </c>
      <c r="H249" s="260">
        <v>1184.5666666666666</v>
      </c>
      <c r="I249" s="260">
        <v>1194.7833333333333</v>
      </c>
      <c r="J249" s="260">
        <v>1206.5666666666666</v>
      </c>
      <c r="K249" s="259">
        <v>1183</v>
      </c>
      <c r="L249" s="259">
        <v>1161</v>
      </c>
      <c r="M249" s="259">
        <v>32.654380000000003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</v>
      </c>
      <c r="D250" s="260">
        <v>16.05</v>
      </c>
      <c r="E250" s="260">
        <v>15.850000000000001</v>
      </c>
      <c r="F250" s="260">
        <v>15.700000000000001</v>
      </c>
      <c r="G250" s="260">
        <v>15.500000000000002</v>
      </c>
      <c r="H250" s="260">
        <v>16.200000000000003</v>
      </c>
      <c r="I250" s="260">
        <v>16.399999999999999</v>
      </c>
      <c r="J250" s="260">
        <v>16.55</v>
      </c>
      <c r="K250" s="259">
        <v>16.25</v>
      </c>
      <c r="L250" s="259">
        <v>15.9</v>
      </c>
      <c r="M250" s="259">
        <v>26.576129999999999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3848.1</v>
      </c>
      <c r="D251" s="260">
        <v>3872.6499999999996</v>
      </c>
      <c r="E251" s="260">
        <v>3812.3499999999995</v>
      </c>
      <c r="F251" s="260">
        <v>3776.6</v>
      </c>
      <c r="G251" s="260">
        <v>3716.2999999999997</v>
      </c>
      <c r="H251" s="260">
        <v>3908.3999999999992</v>
      </c>
      <c r="I251" s="260">
        <v>3968.6999999999994</v>
      </c>
      <c r="J251" s="260">
        <v>4004.4499999999989</v>
      </c>
      <c r="K251" s="259">
        <v>3932.95</v>
      </c>
      <c r="L251" s="259">
        <v>3836.9</v>
      </c>
      <c r="M251" s="259">
        <v>4.0660800000000004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1583.15</v>
      </c>
      <c r="D252" s="260">
        <v>1584.8166666666666</v>
      </c>
      <c r="E252" s="260">
        <v>1577.6333333333332</v>
      </c>
      <c r="F252" s="260">
        <v>1572.1166666666666</v>
      </c>
      <c r="G252" s="260">
        <v>1564.9333333333332</v>
      </c>
      <c r="H252" s="260">
        <v>1590.3333333333333</v>
      </c>
      <c r="I252" s="260">
        <v>1597.5166666666667</v>
      </c>
      <c r="J252" s="260">
        <v>1603.0333333333333</v>
      </c>
      <c r="K252" s="259">
        <v>1592</v>
      </c>
      <c r="L252" s="259">
        <v>1579.3</v>
      </c>
      <c r="M252" s="259">
        <v>32.450670000000002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520.45000000000005</v>
      </c>
      <c r="D253" s="260">
        <v>520.2833333333333</v>
      </c>
      <c r="E253" s="260">
        <v>515.66666666666663</v>
      </c>
      <c r="F253" s="260">
        <v>510.88333333333333</v>
      </c>
      <c r="G253" s="260">
        <v>506.26666666666665</v>
      </c>
      <c r="H253" s="260">
        <v>525.06666666666661</v>
      </c>
      <c r="I253" s="260">
        <v>529.68333333333339</v>
      </c>
      <c r="J253" s="260">
        <v>534.46666666666658</v>
      </c>
      <c r="K253" s="259">
        <v>524.9</v>
      </c>
      <c r="L253" s="259">
        <v>515.5</v>
      </c>
      <c r="M253" s="259">
        <v>2.0294400000000001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438.05</v>
      </c>
      <c r="D254" s="260">
        <v>436.81666666666666</v>
      </c>
      <c r="E254" s="260">
        <v>433.58333333333331</v>
      </c>
      <c r="F254" s="260">
        <v>429.11666666666667</v>
      </c>
      <c r="G254" s="260">
        <v>425.88333333333333</v>
      </c>
      <c r="H254" s="260">
        <v>441.2833333333333</v>
      </c>
      <c r="I254" s="260">
        <v>444.51666666666665</v>
      </c>
      <c r="J254" s="260">
        <v>448.98333333333329</v>
      </c>
      <c r="K254" s="259">
        <v>440.05</v>
      </c>
      <c r="L254" s="259">
        <v>432.35</v>
      </c>
      <c r="M254" s="259">
        <v>4.3806599999999998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1893.35</v>
      </c>
      <c r="D255" s="260">
        <v>1872.3166666666666</v>
      </c>
      <c r="E255" s="260">
        <v>1846.7333333333331</v>
      </c>
      <c r="F255" s="260">
        <v>1800.1166666666666</v>
      </c>
      <c r="G255" s="260">
        <v>1774.5333333333331</v>
      </c>
      <c r="H255" s="260">
        <v>1918.9333333333332</v>
      </c>
      <c r="I255" s="260">
        <v>1944.5166666666667</v>
      </c>
      <c r="J255" s="260">
        <v>1991.1333333333332</v>
      </c>
      <c r="K255" s="259">
        <v>1897.9</v>
      </c>
      <c r="L255" s="259">
        <v>1825.7</v>
      </c>
      <c r="M255" s="259">
        <v>22.773150000000001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857.6</v>
      </c>
      <c r="D256" s="260">
        <v>862.01666666666677</v>
      </c>
      <c r="E256" s="260">
        <v>850.58333333333348</v>
      </c>
      <c r="F256" s="260">
        <v>843.56666666666672</v>
      </c>
      <c r="G256" s="260">
        <v>832.13333333333344</v>
      </c>
      <c r="H256" s="260">
        <v>869.03333333333353</v>
      </c>
      <c r="I256" s="260">
        <v>880.4666666666667</v>
      </c>
      <c r="J256" s="260">
        <v>887.48333333333358</v>
      </c>
      <c r="K256" s="259">
        <v>873.45</v>
      </c>
      <c r="L256" s="259">
        <v>855</v>
      </c>
      <c r="M256" s="259">
        <v>3.7269100000000002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2029.1</v>
      </c>
      <c r="D257" s="260">
        <v>2035.2666666666664</v>
      </c>
      <c r="E257" s="260">
        <v>2009.333333333333</v>
      </c>
      <c r="F257" s="260">
        <v>1989.5666666666666</v>
      </c>
      <c r="G257" s="260">
        <v>1963.6333333333332</v>
      </c>
      <c r="H257" s="260">
        <v>2055.0333333333328</v>
      </c>
      <c r="I257" s="260">
        <v>2080.9666666666662</v>
      </c>
      <c r="J257" s="260">
        <v>2100.7333333333327</v>
      </c>
      <c r="K257" s="259">
        <v>2061.1999999999998</v>
      </c>
      <c r="L257" s="259">
        <v>2015.5</v>
      </c>
      <c r="M257" s="259">
        <v>0.62692999999999999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2953.05</v>
      </c>
      <c r="D258" s="260">
        <v>2952</v>
      </c>
      <c r="E258" s="260">
        <v>2915</v>
      </c>
      <c r="F258" s="260">
        <v>2876.95</v>
      </c>
      <c r="G258" s="260">
        <v>2839.95</v>
      </c>
      <c r="H258" s="260">
        <v>2990.05</v>
      </c>
      <c r="I258" s="260">
        <v>3027.05</v>
      </c>
      <c r="J258" s="260">
        <v>3065.1000000000004</v>
      </c>
      <c r="K258" s="259">
        <v>2989</v>
      </c>
      <c r="L258" s="259">
        <v>2913.95</v>
      </c>
      <c r="M258" s="259">
        <v>1.3523700000000001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411.6</v>
      </c>
      <c r="D259" s="260">
        <v>415.2</v>
      </c>
      <c r="E259" s="260">
        <v>404.4</v>
      </c>
      <c r="F259" s="260">
        <v>397.2</v>
      </c>
      <c r="G259" s="260">
        <v>386.4</v>
      </c>
      <c r="H259" s="260">
        <v>422.4</v>
      </c>
      <c r="I259" s="260">
        <v>433.20000000000005</v>
      </c>
      <c r="J259" s="260">
        <v>440.4</v>
      </c>
      <c r="K259" s="259">
        <v>426</v>
      </c>
      <c r="L259" s="259">
        <v>408</v>
      </c>
      <c r="M259" s="259">
        <v>0.8105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644.95000000000005</v>
      </c>
      <c r="D260" s="260">
        <v>639.33333333333337</v>
      </c>
      <c r="E260" s="260">
        <v>630.76666666666677</v>
      </c>
      <c r="F260" s="260">
        <v>616.58333333333337</v>
      </c>
      <c r="G260" s="260">
        <v>608.01666666666677</v>
      </c>
      <c r="H260" s="260">
        <v>653.51666666666677</v>
      </c>
      <c r="I260" s="260">
        <v>662.08333333333337</v>
      </c>
      <c r="J260" s="260">
        <v>676.26666666666677</v>
      </c>
      <c r="K260" s="259">
        <v>647.9</v>
      </c>
      <c r="L260" s="259">
        <v>625.15</v>
      </c>
      <c r="M260" s="259">
        <v>1.52949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418.55</v>
      </c>
      <c r="D261" s="260">
        <v>417.48333333333335</v>
      </c>
      <c r="E261" s="260">
        <v>413.16666666666669</v>
      </c>
      <c r="F261" s="260">
        <v>407.78333333333336</v>
      </c>
      <c r="G261" s="260">
        <v>403.4666666666667</v>
      </c>
      <c r="H261" s="260">
        <v>422.86666666666667</v>
      </c>
      <c r="I261" s="260">
        <v>427.18333333333328</v>
      </c>
      <c r="J261" s="260">
        <v>432.56666666666666</v>
      </c>
      <c r="K261" s="259">
        <v>421.8</v>
      </c>
      <c r="L261" s="259">
        <v>412.1</v>
      </c>
      <c r="M261" s="259">
        <v>12.897640000000001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71.150000000000006</v>
      </c>
      <c r="D262" s="260">
        <v>71.233333333333334</v>
      </c>
      <c r="E262" s="260">
        <v>70.616666666666674</v>
      </c>
      <c r="F262" s="260">
        <v>70.083333333333343</v>
      </c>
      <c r="G262" s="260">
        <v>69.466666666666683</v>
      </c>
      <c r="H262" s="260">
        <v>71.766666666666666</v>
      </c>
      <c r="I262" s="260">
        <v>72.383333333333312</v>
      </c>
      <c r="J262" s="260">
        <v>72.916666666666657</v>
      </c>
      <c r="K262" s="259">
        <v>71.849999999999994</v>
      </c>
      <c r="L262" s="259">
        <v>70.7</v>
      </c>
      <c r="M262" s="259">
        <v>8.9095300000000002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301.60000000000002</v>
      </c>
      <c r="D263" s="260">
        <v>304.3</v>
      </c>
      <c r="E263" s="260">
        <v>295.8</v>
      </c>
      <c r="F263" s="260">
        <v>290</v>
      </c>
      <c r="G263" s="260">
        <v>281.5</v>
      </c>
      <c r="H263" s="260">
        <v>310.10000000000002</v>
      </c>
      <c r="I263" s="260">
        <v>318.60000000000002</v>
      </c>
      <c r="J263" s="260">
        <v>324.40000000000003</v>
      </c>
      <c r="K263" s="259">
        <v>312.8</v>
      </c>
      <c r="L263" s="259">
        <v>298.5</v>
      </c>
      <c r="M263" s="259">
        <v>15.228300000000001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720.55</v>
      </c>
      <c r="D264" s="260">
        <v>716.85</v>
      </c>
      <c r="E264" s="260">
        <v>711.7</v>
      </c>
      <c r="F264" s="260">
        <v>702.85</v>
      </c>
      <c r="G264" s="260">
        <v>697.7</v>
      </c>
      <c r="H264" s="260">
        <v>725.7</v>
      </c>
      <c r="I264" s="260">
        <v>730.84999999999991</v>
      </c>
      <c r="J264" s="260">
        <v>739.7</v>
      </c>
      <c r="K264" s="259">
        <v>722</v>
      </c>
      <c r="L264" s="259">
        <v>708</v>
      </c>
      <c r="M264" s="259">
        <v>17.35389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105.8</v>
      </c>
      <c r="D265" s="260">
        <v>105.93333333333334</v>
      </c>
      <c r="E265" s="260">
        <v>104.36666666666667</v>
      </c>
      <c r="F265" s="260">
        <v>102.93333333333334</v>
      </c>
      <c r="G265" s="260">
        <v>101.36666666666667</v>
      </c>
      <c r="H265" s="260">
        <v>107.36666666666667</v>
      </c>
      <c r="I265" s="260">
        <v>108.93333333333334</v>
      </c>
      <c r="J265" s="260">
        <v>110.36666666666667</v>
      </c>
      <c r="K265" s="259">
        <v>107.5</v>
      </c>
      <c r="L265" s="259">
        <v>104.5</v>
      </c>
      <c r="M265" s="259">
        <v>5.8755499999999996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174.8</v>
      </c>
      <c r="D266" s="260">
        <v>176.29999999999998</v>
      </c>
      <c r="E266" s="260">
        <v>172.49999999999997</v>
      </c>
      <c r="F266" s="260">
        <v>170.2</v>
      </c>
      <c r="G266" s="260">
        <v>166.39999999999998</v>
      </c>
      <c r="H266" s="260">
        <v>178.59999999999997</v>
      </c>
      <c r="I266" s="260">
        <v>182.39999999999998</v>
      </c>
      <c r="J266" s="260">
        <v>184.69999999999996</v>
      </c>
      <c r="K266" s="259">
        <v>180.1</v>
      </c>
      <c r="L266" s="259">
        <v>174</v>
      </c>
      <c r="M266" s="259">
        <v>10.85061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525.5</v>
      </c>
      <c r="D267" s="260">
        <v>526.1</v>
      </c>
      <c r="E267" s="260">
        <v>520.20000000000005</v>
      </c>
      <c r="F267" s="260">
        <v>514.9</v>
      </c>
      <c r="G267" s="260">
        <v>509</v>
      </c>
      <c r="H267" s="260">
        <v>531.40000000000009</v>
      </c>
      <c r="I267" s="260">
        <v>537.29999999999995</v>
      </c>
      <c r="J267" s="260">
        <v>542.60000000000014</v>
      </c>
      <c r="K267" s="259">
        <v>532</v>
      </c>
      <c r="L267" s="259">
        <v>520.79999999999995</v>
      </c>
      <c r="M267" s="259">
        <v>49.685490000000001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540.54999999999995</v>
      </c>
      <c r="D268" s="260">
        <v>542.75</v>
      </c>
      <c r="E268" s="260">
        <v>536</v>
      </c>
      <c r="F268" s="260">
        <v>531.45000000000005</v>
      </c>
      <c r="G268" s="260">
        <v>524.70000000000005</v>
      </c>
      <c r="H268" s="260">
        <v>547.29999999999995</v>
      </c>
      <c r="I268" s="260">
        <v>554.04999999999995</v>
      </c>
      <c r="J268" s="260">
        <v>558.59999999999991</v>
      </c>
      <c r="K268" s="259">
        <v>549.5</v>
      </c>
      <c r="L268" s="259">
        <v>538.20000000000005</v>
      </c>
      <c r="M268" s="259">
        <v>19.657299999999999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525.79999999999995</v>
      </c>
      <c r="D269" s="260">
        <v>527.65</v>
      </c>
      <c r="E269" s="260">
        <v>521.4</v>
      </c>
      <c r="F269" s="260">
        <v>517</v>
      </c>
      <c r="G269" s="260">
        <v>510.75</v>
      </c>
      <c r="H269" s="260">
        <v>532.04999999999995</v>
      </c>
      <c r="I269" s="260">
        <v>538.29999999999995</v>
      </c>
      <c r="J269" s="260">
        <v>542.69999999999993</v>
      </c>
      <c r="K269" s="259">
        <v>533.9</v>
      </c>
      <c r="L269" s="259">
        <v>523.25</v>
      </c>
      <c r="M269" s="259">
        <v>2.9858099999999999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378.4</v>
      </c>
      <c r="D270" s="260">
        <v>377.93333333333334</v>
      </c>
      <c r="E270" s="260">
        <v>372.76666666666665</v>
      </c>
      <c r="F270" s="260">
        <v>367.13333333333333</v>
      </c>
      <c r="G270" s="260">
        <v>361.96666666666664</v>
      </c>
      <c r="H270" s="260">
        <v>383.56666666666666</v>
      </c>
      <c r="I270" s="260">
        <v>388.73333333333329</v>
      </c>
      <c r="J270" s="260">
        <v>394.36666666666667</v>
      </c>
      <c r="K270" s="259">
        <v>383.1</v>
      </c>
      <c r="L270" s="259">
        <v>372.3</v>
      </c>
      <c r="M270" s="259">
        <v>1.06104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593.75</v>
      </c>
      <c r="D271" s="260">
        <v>596.2166666666667</v>
      </c>
      <c r="E271" s="260">
        <v>589.53333333333342</v>
      </c>
      <c r="F271" s="260">
        <v>585.31666666666672</v>
      </c>
      <c r="G271" s="260">
        <v>578.63333333333344</v>
      </c>
      <c r="H271" s="260">
        <v>600.43333333333339</v>
      </c>
      <c r="I271" s="260">
        <v>607.11666666666679</v>
      </c>
      <c r="J271" s="260">
        <v>611.33333333333337</v>
      </c>
      <c r="K271" s="259">
        <v>602.9</v>
      </c>
      <c r="L271" s="259">
        <v>592</v>
      </c>
      <c r="M271" s="259">
        <v>1.0883799999999999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189.9</v>
      </c>
      <c r="D272" s="260">
        <v>190.63333333333333</v>
      </c>
      <c r="E272" s="260">
        <v>188.76666666666665</v>
      </c>
      <c r="F272" s="260">
        <v>187.63333333333333</v>
      </c>
      <c r="G272" s="260">
        <v>185.76666666666665</v>
      </c>
      <c r="H272" s="260">
        <v>191.76666666666665</v>
      </c>
      <c r="I272" s="260">
        <v>193.63333333333333</v>
      </c>
      <c r="J272" s="260">
        <v>194.76666666666665</v>
      </c>
      <c r="K272" s="259">
        <v>192.5</v>
      </c>
      <c r="L272" s="259">
        <v>189.5</v>
      </c>
      <c r="M272" s="259">
        <v>0.95713000000000004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553.9</v>
      </c>
      <c r="D273" s="260">
        <v>553.30000000000007</v>
      </c>
      <c r="E273" s="260">
        <v>538.60000000000014</v>
      </c>
      <c r="F273" s="260">
        <v>523.30000000000007</v>
      </c>
      <c r="G273" s="260">
        <v>508.60000000000014</v>
      </c>
      <c r="H273" s="260">
        <v>568.60000000000014</v>
      </c>
      <c r="I273" s="260">
        <v>583.30000000000018</v>
      </c>
      <c r="J273" s="260">
        <v>598.60000000000014</v>
      </c>
      <c r="K273" s="259">
        <v>568</v>
      </c>
      <c r="L273" s="259">
        <v>538</v>
      </c>
      <c r="M273" s="259">
        <v>3.6034600000000001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1571.35</v>
      </c>
      <c r="D274" s="260">
        <v>1586.45</v>
      </c>
      <c r="E274" s="260">
        <v>1534.95</v>
      </c>
      <c r="F274" s="260">
        <v>1498.55</v>
      </c>
      <c r="G274" s="260">
        <v>1447.05</v>
      </c>
      <c r="H274" s="260">
        <v>1622.8500000000001</v>
      </c>
      <c r="I274" s="260">
        <v>1674.3500000000001</v>
      </c>
      <c r="J274" s="260">
        <v>1710.7500000000002</v>
      </c>
      <c r="K274" s="259">
        <v>1637.95</v>
      </c>
      <c r="L274" s="259">
        <v>1550.05</v>
      </c>
      <c r="M274" s="259">
        <v>1.15541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239.5</v>
      </c>
      <c r="D275" s="260">
        <v>239.93333333333331</v>
      </c>
      <c r="E275" s="260">
        <v>236.46666666666661</v>
      </c>
      <c r="F275" s="260">
        <v>233.43333333333331</v>
      </c>
      <c r="G275" s="260">
        <v>229.96666666666661</v>
      </c>
      <c r="H275" s="260">
        <v>242.96666666666661</v>
      </c>
      <c r="I275" s="260">
        <v>246.43333333333331</v>
      </c>
      <c r="J275" s="260">
        <v>249.46666666666661</v>
      </c>
      <c r="K275" s="259">
        <v>243.4</v>
      </c>
      <c r="L275" s="259">
        <v>236.9</v>
      </c>
      <c r="M275" s="259">
        <v>1.53837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727</v>
      </c>
      <c r="D276" s="260">
        <v>715.69999999999993</v>
      </c>
      <c r="E276" s="260">
        <v>696.39999999999986</v>
      </c>
      <c r="F276" s="260">
        <v>665.8</v>
      </c>
      <c r="G276" s="260">
        <v>646.49999999999989</v>
      </c>
      <c r="H276" s="260">
        <v>746.29999999999984</v>
      </c>
      <c r="I276" s="260">
        <v>765.5999999999998</v>
      </c>
      <c r="J276" s="260">
        <v>796.19999999999982</v>
      </c>
      <c r="K276" s="259">
        <v>735</v>
      </c>
      <c r="L276" s="259">
        <v>685.1</v>
      </c>
      <c r="M276" s="259">
        <v>68.812150000000003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406.35</v>
      </c>
      <c r="D277" s="260">
        <v>404.11666666666662</v>
      </c>
      <c r="E277" s="260">
        <v>399.23333333333323</v>
      </c>
      <c r="F277" s="260">
        <v>392.11666666666662</v>
      </c>
      <c r="G277" s="260">
        <v>387.23333333333323</v>
      </c>
      <c r="H277" s="260">
        <v>411.23333333333323</v>
      </c>
      <c r="I277" s="260">
        <v>416.11666666666656</v>
      </c>
      <c r="J277" s="260">
        <v>423.23333333333323</v>
      </c>
      <c r="K277" s="259">
        <v>409</v>
      </c>
      <c r="L277" s="259">
        <v>397</v>
      </c>
      <c r="M277" s="259">
        <v>7.7558400000000001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1041.5999999999999</v>
      </c>
      <c r="D278" s="260">
        <v>1043.1333333333332</v>
      </c>
      <c r="E278" s="260">
        <v>1035.4666666666665</v>
      </c>
      <c r="F278" s="260">
        <v>1029.3333333333333</v>
      </c>
      <c r="G278" s="260">
        <v>1021.6666666666665</v>
      </c>
      <c r="H278" s="260">
        <v>1049.2666666666664</v>
      </c>
      <c r="I278" s="260">
        <v>1056.9333333333334</v>
      </c>
      <c r="J278" s="260">
        <v>1063.0666666666664</v>
      </c>
      <c r="K278" s="259">
        <v>1050.8</v>
      </c>
      <c r="L278" s="259">
        <v>1037</v>
      </c>
      <c r="M278" s="259">
        <v>0.53402000000000005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512.75</v>
      </c>
      <c r="D279" s="260">
        <v>516.25</v>
      </c>
      <c r="E279" s="260">
        <v>502.5</v>
      </c>
      <c r="F279" s="260">
        <v>492.25</v>
      </c>
      <c r="G279" s="260">
        <v>478.5</v>
      </c>
      <c r="H279" s="260">
        <v>526.5</v>
      </c>
      <c r="I279" s="260">
        <v>540.25</v>
      </c>
      <c r="J279" s="260">
        <v>550.5</v>
      </c>
      <c r="K279" s="259">
        <v>530</v>
      </c>
      <c r="L279" s="259">
        <v>506</v>
      </c>
      <c r="M279" s="259">
        <v>2.2631199999999998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98.7</v>
      </c>
      <c r="D280" s="260">
        <v>96.716666666666654</v>
      </c>
      <c r="E280" s="260">
        <v>93.633333333333312</v>
      </c>
      <c r="F280" s="260">
        <v>88.566666666666663</v>
      </c>
      <c r="G280" s="260">
        <v>85.48333333333332</v>
      </c>
      <c r="H280" s="260">
        <v>101.7833333333333</v>
      </c>
      <c r="I280" s="260">
        <v>104.86666666666665</v>
      </c>
      <c r="J280" s="260">
        <v>109.93333333333329</v>
      </c>
      <c r="K280" s="259">
        <v>99.8</v>
      </c>
      <c r="L280" s="259">
        <v>91.65</v>
      </c>
      <c r="M280" s="259">
        <v>87.769149999999996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432.05</v>
      </c>
      <c r="D281" s="260">
        <v>432.84999999999997</v>
      </c>
      <c r="E281" s="260">
        <v>429.19999999999993</v>
      </c>
      <c r="F281" s="260">
        <v>426.34999999999997</v>
      </c>
      <c r="G281" s="260">
        <v>422.69999999999993</v>
      </c>
      <c r="H281" s="260">
        <v>435.69999999999993</v>
      </c>
      <c r="I281" s="260">
        <v>439.34999999999991</v>
      </c>
      <c r="J281" s="260">
        <v>442.19999999999993</v>
      </c>
      <c r="K281" s="259">
        <v>436.5</v>
      </c>
      <c r="L281" s="259">
        <v>430</v>
      </c>
      <c r="M281" s="259">
        <v>0.69116999999999995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102.05</v>
      </c>
      <c r="D282" s="260">
        <v>102.56666666666666</v>
      </c>
      <c r="E282" s="260">
        <v>100.23333333333332</v>
      </c>
      <c r="F282" s="260">
        <v>98.416666666666657</v>
      </c>
      <c r="G282" s="260">
        <v>96.083333333333314</v>
      </c>
      <c r="H282" s="260">
        <v>104.38333333333333</v>
      </c>
      <c r="I282" s="260">
        <v>106.71666666666667</v>
      </c>
      <c r="J282" s="260">
        <v>108.53333333333333</v>
      </c>
      <c r="K282" s="259">
        <v>104.9</v>
      </c>
      <c r="L282" s="259">
        <v>100.75</v>
      </c>
      <c r="M282" s="259">
        <v>62.303069999999998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414.45</v>
      </c>
      <c r="D283" s="260">
        <v>416.43333333333334</v>
      </c>
      <c r="E283" s="260">
        <v>412.01666666666665</v>
      </c>
      <c r="F283" s="260">
        <v>409.58333333333331</v>
      </c>
      <c r="G283" s="260">
        <v>405.16666666666663</v>
      </c>
      <c r="H283" s="260">
        <v>418.86666666666667</v>
      </c>
      <c r="I283" s="260">
        <v>423.2833333333333</v>
      </c>
      <c r="J283" s="260">
        <v>425.7166666666667</v>
      </c>
      <c r="K283" s="259">
        <v>420.85</v>
      </c>
      <c r="L283" s="259">
        <v>414</v>
      </c>
      <c r="M283" s="259">
        <v>1.32395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1953.35</v>
      </c>
      <c r="D284" s="260">
        <v>1953.5</v>
      </c>
      <c r="E284" s="260">
        <v>1945.5</v>
      </c>
      <c r="F284" s="260">
        <v>1937.65</v>
      </c>
      <c r="G284" s="260">
        <v>1929.65</v>
      </c>
      <c r="H284" s="260">
        <v>1961.35</v>
      </c>
      <c r="I284" s="260">
        <v>1969.35</v>
      </c>
      <c r="J284" s="260">
        <v>1977.1999999999998</v>
      </c>
      <c r="K284" s="259">
        <v>1961.5</v>
      </c>
      <c r="L284" s="259">
        <v>1945.65</v>
      </c>
      <c r="M284" s="259">
        <v>25.00563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1495.2</v>
      </c>
      <c r="D285" s="260">
        <v>1493.7333333333333</v>
      </c>
      <c r="E285" s="260">
        <v>1488.4666666666667</v>
      </c>
      <c r="F285" s="260">
        <v>1481.7333333333333</v>
      </c>
      <c r="G285" s="260">
        <v>1476.4666666666667</v>
      </c>
      <c r="H285" s="260">
        <v>1500.4666666666667</v>
      </c>
      <c r="I285" s="260">
        <v>1505.7333333333336</v>
      </c>
      <c r="J285" s="260">
        <v>1512.4666666666667</v>
      </c>
      <c r="K285" s="259">
        <v>1499</v>
      </c>
      <c r="L285" s="259">
        <v>1487</v>
      </c>
      <c r="M285" s="259">
        <v>0.34919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82.1</v>
      </c>
      <c r="D286" s="260">
        <v>81.86666666666666</v>
      </c>
      <c r="E286" s="260">
        <v>81.133333333333326</v>
      </c>
      <c r="F286" s="260">
        <v>80.166666666666671</v>
      </c>
      <c r="G286" s="260">
        <v>79.433333333333337</v>
      </c>
      <c r="H286" s="260">
        <v>82.833333333333314</v>
      </c>
      <c r="I286" s="260">
        <v>83.566666666666634</v>
      </c>
      <c r="J286" s="260">
        <v>84.533333333333303</v>
      </c>
      <c r="K286" s="259">
        <v>82.6</v>
      </c>
      <c r="L286" s="259">
        <v>80.900000000000006</v>
      </c>
      <c r="M286" s="259">
        <v>64.573409999999996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3822.7</v>
      </c>
      <c r="D287" s="260">
        <v>3838.8333333333335</v>
      </c>
      <c r="E287" s="260">
        <v>3795.0166666666669</v>
      </c>
      <c r="F287" s="260">
        <v>3767.3333333333335</v>
      </c>
      <c r="G287" s="260">
        <v>3723.5166666666669</v>
      </c>
      <c r="H287" s="260">
        <v>3866.5166666666669</v>
      </c>
      <c r="I287" s="260">
        <v>3910.3333333333335</v>
      </c>
      <c r="J287" s="260">
        <v>3938.0166666666669</v>
      </c>
      <c r="K287" s="259">
        <v>3882.65</v>
      </c>
      <c r="L287" s="259">
        <v>3811.15</v>
      </c>
      <c r="M287" s="259">
        <v>1.6607499999999999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370.75</v>
      </c>
      <c r="D288" s="260">
        <v>371.48333333333335</v>
      </c>
      <c r="E288" s="260">
        <v>369.11666666666667</v>
      </c>
      <c r="F288" s="260">
        <v>367.48333333333335</v>
      </c>
      <c r="G288" s="260">
        <v>365.11666666666667</v>
      </c>
      <c r="H288" s="260">
        <v>373.11666666666667</v>
      </c>
      <c r="I288" s="260">
        <v>375.48333333333335</v>
      </c>
      <c r="J288" s="260">
        <v>377.11666666666667</v>
      </c>
      <c r="K288" s="259">
        <v>373.85</v>
      </c>
      <c r="L288" s="259">
        <v>369.85</v>
      </c>
      <c r="M288" s="259">
        <v>25.938420000000001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13160.55</v>
      </c>
      <c r="D289" s="260">
        <v>13146.316666666666</v>
      </c>
      <c r="E289" s="260">
        <v>13076.833333333332</v>
      </c>
      <c r="F289" s="260">
        <v>12993.116666666667</v>
      </c>
      <c r="G289" s="260">
        <v>12923.633333333333</v>
      </c>
      <c r="H289" s="260">
        <v>13230.033333333331</v>
      </c>
      <c r="I289" s="260">
        <v>13299.516666666665</v>
      </c>
      <c r="J289" s="260">
        <v>13383.23333333333</v>
      </c>
      <c r="K289" s="259">
        <v>13215.8</v>
      </c>
      <c r="L289" s="259">
        <v>13062.6</v>
      </c>
      <c r="M289" s="259">
        <v>3.3459999999999997E-2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4742.05</v>
      </c>
      <c r="D290" s="260">
        <v>4750.8166666666666</v>
      </c>
      <c r="E290" s="260">
        <v>4684.2333333333336</v>
      </c>
      <c r="F290" s="260">
        <v>4626.416666666667</v>
      </c>
      <c r="G290" s="260">
        <v>4559.8333333333339</v>
      </c>
      <c r="H290" s="260">
        <v>4808.6333333333332</v>
      </c>
      <c r="I290" s="260">
        <v>4875.2166666666672</v>
      </c>
      <c r="J290" s="260">
        <v>4933.0333333333328</v>
      </c>
      <c r="K290" s="259">
        <v>4817.3999999999996</v>
      </c>
      <c r="L290" s="259">
        <v>4693</v>
      </c>
      <c r="M290" s="259">
        <v>3.0932499999999998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2025</v>
      </c>
      <c r="D291" s="260">
        <v>2029</v>
      </c>
      <c r="E291" s="260">
        <v>2014</v>
      </c>
      <c r="F291" s="260">
        <v>2003</v>
      </c>
      <c r="G291" s="260">
        <v>1988</v>
      </c>
      <c r="H291" s="260">
        <v>2040</v>
      </c>
      <c r="I291" s="260">
        <v>2055</v>
      </c>
      <c r="J291" s="260">
        <v>2066</v>
      </c>
      <c r="K291" s="259">
        <v>2044</v>
      </c>
      <c r="L291" s="259">
        <v>2018</v>
      </c>
      <c r="M291" s="259">
        <v>10.46988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374.05</v>
      </c>
      <c r="D292" s="260">
        <v>376.34999999999997</v>
      </c>
      <c r="E292" s="260">
        <v>370.69999999999993</v>
      </c>
      <c r="F292" s="260">
        <v>367.34999999999997</v>
      </c>
      <c r="G292" s="260">
        <v>361.69999999999993</v>
      </c>
      <c r="H292" s="260">
        <v>379.69999999999993</v>
      </c>
      <c r="I292" s="260">
        <v>385.34999999999991</v>
      </c>
      <c r="J292" s="260">
        <v>388.69999999999993</v>
      </c>
      <c r="K292" s="259">
        <v>382</v>
      </c>
      <c r="L292" s="259">
        <v>373</v>
      </c>
      <c r="M292" s="259">
        <v>1.9341299999999999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456.05</v>
      </c>
      <c r="D293" s="260">
        <v>456.08333333333331</v>
      </c>
      <c r="E293" s="260">
        <v>452.36666666666662</v>
      </c>
      <c r="F293" s="260">
        <v>448.68333333333328</v>
      </c>
      <c r="G293" s="260">
        <v>444.96666666666658</v>
      </c>
      <c r="H293" s="260">
        <v>459.76666666666665</v>
      </c>
      <c r="I293" s="260">
        <v>463.48333333333335</v>
      </c>
      <c r="J293" s="260">
        <v>467.16666666666669</v>
      </c>
      <c r="K293" s="259">
        <v>459.8</v>
      </c>
      <c r="L293" s="259">
        <v>452.4</v>
      </c>
      <c r="M293" s="259">
        <v>6.6897399999999996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302.89999999999998</v>
      </c>
      <c r="D294" s="260">
        <v>298.51666666666671</v>
      </c>
      <c r="E294" s="260">
        <v>292.23333333333341</v>
      </c>
      <c r="F294" s="260">
        <v>281.56666666666672</v>
      </c>
      <c r="G294" s="260">
        <v>275.28333333333342</v>
      </c>
      <c r="H294" s="260">
        <v>309.18333333333339</v>
      </c>
      <c r="I294" s="260">
        <v>315.4666666666667</v>
      </c>
      <c r="J294" s="260">
        <v>326.13333333333338</v>
      </c>
      <c r="K294" s="259">
        <v>304.8</v>
      </c>
      <c r="L294" s="259">
        <v>287.85000000000002</v>
      </c>
      <c r="M294" s="259">
        <v>11.4239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621.20000000000005</v>
      </c>
      <c r="D295" s="260">
        <v>623.41666666666663</v>
      </c>
      <c r="E295" s="260">
        <v>617.83333333333326</v>
      </c>
      <c r="F295" s="260">
        <v>614.46666666666658</v>
      </c>
      <c r="G295" s="260">
        <v>608.88333333333321</v>
      </c>
      <c r="H295" s="260">
        <v>626.7833333333333</v>
      </c>
      <c r="I295" s="260">
        <v>632.36666666666656</v>
      </c>
      <c r="J295" s="260">
        <v>635.73333333333335</v>
      </c>
      <c r="K295" s="259">
        <v>629</v>
      </c>
      <c r="L295" s="259">
        <v>620.04999999999995</v>
      </c>
      <c r="M295" s="259">
        <v>9.1441599999999994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3045.2</v>
      </c>
      <c r="D296" s="260">
        <v>3045.7333333333336</v>
      </c>
      <c r="E296" s="260">
        <v>3031.4666666666672</v>
      </c>
      <c r="F296" s="260">
        <v>3017.7333333333336</v>
      </c>
      <c r="G296" s="260">
        <v>3003.4666666666672</v>
      </c>
      <c r="H296" s="260">
        <v>3059.4666666666672</v>
      </c>
      <c r="I296" s="260">
        <v>3073.7333333333336</v>
      </c>
      <c r="J296" s="260">
        <v>3087.4666666666672</v>
      </c>
      <c r="K296" s="259">
        <v>3060</v>
      </c>
      <c r="L296" s="259">
        <v>3032</v>
      </c>
      <c r="M296" s="259">
        <v>0.1116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719.05</v>
      </c>
      <c r="D297" s="260">
        <v>721.9</v>
      </c>
      <c r="E297" s="260">
        <v>714.44999999999993</v>
      </c>
      <c r="F297" s="260">
        <v>709.84999999999991</v>
      </c>
      <c r="G297" s="260">
        <v>702.39999999999986</v>
      </c>
      <c r="H297" s="260">
        <v>726.5</v>
      </c>
      <c r="I297" s="260">
        <v>733.95</v>
      </c>
      <c r="J297" s="260">
        <v>738.55000000000007</v>
      </c>
      <c r="K297" s="259">
        <v>729.35</v>
      </c>
      <c r="L297" s="259">
        <v>717.3</v>
      </c>
      <c r="M297" s="259">
        <v>12.11257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1693.55</v>
      </c>
      <c r="D298" s="260">
        <v>1714.8500000000001</v>
      </c>
      <c r="E298" s="260">
        <v>1664.7000000000003</v>
      </c>
      <c r="F298" s="260">
        <v>1635.8500000000001</v>
      </c>
      <c r="G298" s="260">
        <v>1585.7000000000003</v>
      </c>
      <c r="H298" s="260">
        <v>1743.7000000000003</v>
      </c>
      <c r="I298" s="260">
        <v>1793.8500000000004</v>
      </c>
      <c r="J298" s="260">
        <v>1822.7000000000003</v>
      </c>
      <c r="K298" s="259">
        <v>1765</v>
      </c>
      <c r="L298" s="259">
        <v>1686</v>
      </c>
      <c r="M298" s="259">
        <v>0.54205999999999999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37.450000000000003</v>
      </c>
      <c r="D299" s="260">
        <v>37.049999999999997</v>
      </c>
      <c r="E299" s="260">
        <v>35.699999999999996</v>
      </c>
      <c r="F299" s="260">
        <v>33.949999999999996</v>
      </c>
      <c r="G299" s="260">
        <v>32.599999999999994</v>
      </c>
      <c r="H299" s="260">
        <v>38.799999999999997</v>
      </c>
      <c r="I299" s="260">
        <v>40.149999999999991</v>
      </c>
      <c r="J299" s="260">
        <v>41.9</v>
      </c>
      <c r="K299" s="259">
        <v>38.4</v>
      </c>
      <c r="L299" s="259">
        <v>35.299999999999997</v>
      </c>
      <c r="M299" s="259">
        <v>85.040670000000006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157.5</v>
      </c>
      <c r="D300" s="260">
        <v>157.26666666666665</v>
      </c>
      <c r="E300" s="260">
        <v>155.6333333333333</v>
      </c>
      <c r="F300" s="260">
        <v>153.76666666666665</v>
      </c>
      <c r="G300" s="260">
        <v>152.1333333333333</v>
      </c>
      <c r="H300" s="260">
        <v>159.1333333333333</v>
      </c>
      <c r="I300" s="260">
        <v>160.76666666666662</v>
      </c>
      <c r="J300" s="260">
        <v>162.6333333333333</v>
      </c>
      <c r="K300" s="259">
        <v>158.9</v>
      </c>
      <c r="L300" s="259">
        <v>155.4</v>
      </c>
      <c r="M300" s="259">
        <v>1.31881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88973.15</v>
      </c>
      <c r="D301" s="260">
        <v>89104.366666666654</v>
      </c>
      <c r="E301" s="260">
        <v>88554.733333333308</v>
      </c>
      <c r="F301" s="260">
        <v>88136.316666666651</v>
      </c>
      <c r="G301" s="260">
        <v>87586.683333333305</v>
      </c>
      <c r="H301" s="260">
        <v>89522.783333333311</v>
      </c>
      <c r="I301" s="260">
        <v>90072.416666666642</v>
      </c>
      <c r="J301" s="260">
        <v>90490.833333333314</v>
      </c>
      <c r="K301" s="259">
        <v>89654</v>
      </c>
      <c r="L301" s="259">
        <v>88685.95</v>
      </c>
      <c r="M301" s="259">
        <v>6.4070000000000002E-2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1535.3</v>
      </c>
      <c r="D302" s="260">
        <v>1531.6833333333334</v>
      </c>
      <c r="E302" s="260">
        <v>1523.6166666666668</v>
      </c>
      <c r="F302" s="260">
        <v>1511.9333333333334</v>
      </c>
      <c r="G302" s="260">
        <v>1503.8666666666668</v>
      </c>
      <c r="H302" s="260">
        <v>1543.3666666666668</v>
      </c>
      <c r="I302" s="260">
        <v>1551.4333333333334</v>
      </c>
      <c r="J302" s="260">
        <v>1563.1166666666668</v>
      </c>
      <c r="K302" s="259">
        <v>1539.75</v>
      </c>
      <c r="L302" s="259">
        <v>1520</v>
      </c>
      <c r="M302" s="259">
        <v>0.70474000000000003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988.3</v>
      </c>
      <c r="D303" s="260">
        <v>983.91666666666663</v>
      </c>
      <c r="E303" s="260">
        <v>965.38333333333321</v>
      </c>
      <c r="F303" s="260">
        <v>942.46666666666658</v>
      </c>
      <c r="G303" s="260">
        <v>923.93333333333317</v>
      </c>
      <c r="H303" s="260">
        <v>1006.8333333333333</v>
      </c>
      <c r="I303" s="260">
        <v>1025.3666666666668</v>
      </c>
      <c r="J303" s="260">
        <v>1048.2833333333333</v>
      </c>
      <c r="K303" s="259">
        <v>1002.45</v>
      </c>
      <c r="L303" s="259">
        <v>961</v>
      </c>
      <c r="M303" s="259">
        <v>5.1905000000000001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876.6</v>
      </c>
      <c r="D304" s="260">
        <v>872.30000000000007</v>
      </c>
      <c r="E304" s="260">
        <v>865.15000000000009</v>
      </c>
      <c r="F304" s="260">
        <v>853.7</v>
      </c>
      <c r="G304" s="260">
        <v>846.55000000000007</v>
      </c>
      <c r="H304" s="260">
        <v>883.75000000000011</v>
      </c>
      <c r="I304" s="260">
        <v>890.9</v>
      </c>
      <c r="J304" s="260">
        <v>902.35000000000014</v>
      </c>
      <c r="K304" s="259">
        <v>879.45</v>
      </c>
      <c r="L304" s="259">
        <v>860.85</v>
      </c>
      <c r="M304" s="259">
        <v>3.3429099999999998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206.9</v>
      </c>
      <c r="D305" s="260">
        <v>206.88333333333333</v>
      </c>
      <c r="E305" s="260">
        <v>204.91666666666666</v>
      </c>
      <c r="F305" s="260">
        <v>202.93333333333334</v>
      </c>
      <c r="G305" s="260">
        <v>200.96666666666667</v>
      </c>
      <c r="H305" s="260">
        <v>208.86666666666665</v>
      </c>
      <c r="I305" s="260">
        <v>210.83333333333334</v>
      </c>
      <c r="J305" s="260">
        <v>212.81666666666663</v>
      </c>
      <c r="K305" s="259">
        <v>208.85</v>
      </c>
      <c r="L305" s="259">
        <v>204.9</v>
      </c>
      <c r="M305" s="259">
        <v>42.696539999999999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1235.7</v>
      </c>
      <c r="D306" s="260">
        <v>1233.3500000000001</v>
      </c>
      <c r="E306" s="260">
        <v>1226.3500000000004</v>
      </c>
      <c r="F306" s="260">
        <v>1217.0000000000002</v>
      </c>
      <c r="G306" s="260">
        <v>1210.0000000000005</v>
      </c>
      <c r="H306" s="260">
        <v>1242.7000000000003</v>
      </c>
      <c r="I306" s="260">
        <v>1249.6999999999998</v>
      </c>
      <c r="J306" s="260">
        <v>1259.0500000000002</v>
      </c>
      <c r="K306" s="259">
        <v>1240.3499999999999</v>
      </c>
      <c r="L306" s="259">
        <v>1224</v>
      </c>
      <c r="M306" s="259">
        <v>23.962669999999999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285.64999999999998</v>
      </c>
      <c r="D307" s="260">
        <v>286.51666666666665</v>
      </c>
      <c r="E307" s="260">
        <v>282.13333333333333</v>
      </c>
      <c r="F307" s="260">
        <v>278.61666666666667</v>
      </c>
      <c r="G307" s="260">
        <v>274.23333333333335</v>
      </c>
      <c r="H307" s="260">
        <v>290.0333333333333</v>
      </c>
      <c r="I307" s="260">
        <v>294.41666666666663</v>
      </c>
      <c r="J307" s="260">
        <v>297.93333333333328</v>
      </c>
      <c r="K307" s="259">
        <v>290.89999999999998</v>
      </c>
      <c r="L307" s="259">
        <v>283</v>
      </c>
      <c r="M307" s="259">
        <v>1.6334900000000001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268.89999999999998</v>
      </c>
      <c r="D308" s="260">
        <v>269.4666666666667</v>
      </c>
      <c r="E308" s="260">
        <v>266.13333333333338</v>
      </c>
      <c r="F308" s="260">
        <v>263.36666666666667</v>
      </c>
      <c r="G308" s="260">
        <v>260.03333333333336</v>
      </c>
      <c r="H308" s="260">
        <v>272.23333333333341</v>
      </c>
      <c r="I308" s="260">
        <v>275.56666666666666</v>
      </c>
      <c r="J308" s="260">
        <v>278.33333333333343</v>
      </c>
      <c r="K308" s="259">
        <v>272.8</v>
      </c>
      <c r="L308" s="259">
        <v>266.7</v>
      </c>
      <c r="M308" s="259">
        <v>1.3119700000000001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372.05</v>
      </c>
      <c r="D309" s="260">
        <v>368.48333333333335</v>
      </c>
      <c r="E309" s="260">
        <v>362.66666666666669</v>
      </c>
      <c r="F309" s="260">
        <v>353.28333333333336</v>
      </c>
      <c r="G309" s="260">
        <v>347.4666666666667</v>
      </c>
      <c r="H309" s="260">
        <v>377.86666666666667</v>
      </c>
      <c r="I309" s="260">
        <v>383.68333333333328</v>
      </c>
      <c r="J309" s="260">
        <v>393.06666666666666</v>
      </c>
      <c r="K309" s="259">
        <v>374.3</v>
      </c>
      <c r="L309" s="259">
        <v>359.1</v>
      </c>
      <c r="M309" s="259">
        <v>1.88083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497.1</v>
      </c>
      <c r="D310" s="260">
        <v>492.38333333333338</v>
      </c>
      <c r="E310" s="260">
        <v>484.96666666666675</v>
      </c>
      <c r="F310" s="260">
        <v>472.83333333333337</v>
      </c>
      <c r="G310" s="260">
        <v>465.41666666666674</v>
      </c>
      <c r="H310" s="260">
        <v>504.51666666666677</v>
      </c>
      <c r="I310" s="260">
        <v>511.93333333333339</v>
      </c>
      <c r="J310" s="260">
        <v>524.06666666666683</v>
      </c>
      <c r="K310" s="259">
        <v>499.8</v>
      </c>
      <c r="L310" s="259">
        <v>480.25</v>
      </c>
      <c r="M310" s="259">
        <v>2.57999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111.5</v>
      </c>
      <c r="D311" s="260">
        <v>112.16666666666667</v>
      </c>
      <c r="E311" s="260">
        <v>110.53333333333335</v>
      </c>
      <c r="F311" s="260">
        <v>109.56666666666668</v>
      </c>
      <c r="G311" s="260">
        <v>107.93333333333335</v>
      </c>
      <c r="H311" s="260">
        <v>113.13333333333334</v>
      </c>
      <c r="I311" s="260">
        <v>114.76666666666667</v>
      </c>
      <c r="J311" s="260">
        <v>115.73333333333333</v>
      </c>
      <c r="K311" s="259">
        <v>113.8</v>
      </c>
      <c r="L311" s="259">
        <v>111.2</v>
      </c>
      <c r="M311" s="259">
        <v>78.385940000000005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52.85</v>
      </c>
      <c r="D312" s="260">
        <v>52.9</v>
      </c>
      <c r="E312" s="260">
        <v>52.3</v>
      </c>
      <c r="F312" s="260">
        <v>51.75</v>
      </c>
      <c r="G312" s="260">
        <v>51.15</v>
      </c>
      <c r="H312" s="260">
        <v>53.449999999999996</v>
      </c>
      <c r="I312" s="260">
        <v>54.050000000000004</v>
      </c>
      <c r="J312" s="260">
        <v>54.599999999999994</v>
      </c>
      <c r="K312" s="259">
        <v>53.5</v>
      </c>
      <c r="L312" s="259">
        <v>52.35</v>
      </c>
      <c r="M312" s="259">
        <v>13.827170000000001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490.6</v>
      </c>
      <c r="D313" s="260">
        <v>488.73333333333335</v>
      </c>
      <c r="E313" s="260">
        <v>486.11666666666667</v>
      </c>
      <c r="F313" s="260">
        <v>481.63333333333333</v>
      </c>
      <c r="G313" s="260">
        <v>479.01666666666665</v>
      </c>
      <c r="H313" s="260">
        <v>493.2166666666667</v>
      </c>
      <c r="I313" s="260">
        <v>495.83333333333337</v>
      </c>
      <c r="J313" s="260">
        <v>500.31666666666672</v>
      </c>
      <c r="K313" s="259">
        <v>491.35</v>
      </c>
      <c r="L313" s="259">
        <v>484.25</v>
      </c>
      <c r="M313" s="259">
        <v>13.5458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8934.5</v>
      </c>
      <c r="D314" s="260">
        <v>8941.8333333333339</v>
      </c>
      <c r="E314" s="260">
        <v>8894.6666666666679</v>
      </c>
      <c r="F314" s="260">
        <v>8854.8333333333339</v>
      </c>
      <c r="G314" s="260">
        <v>8807.6666666666679</v>
      </c>
      <c r="H314" s="260">
        <v>8981.6666666666679</v>
      </c>
      <c r="I314" s="260">
        <v>9028.8333333333358</v>
      </c>
      <c r="J314" s="260">
        <v>9068.6666666666679</v>
      </c>
      <c r="K314" s="259">
        <v>8989</v>
      </c>
      <c r="L314" s="259">
        <v>8902</v>
      </c>
      <c r="M314" s="259">
        <v>6.2100600000000004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1658.8</v>
      </c>
      <c r="D315" s="260">
        <v>1637.3999999999999</v>
      </c>
      <c r="E315" s="260">
        <v>1604.9499999999998</v>
      </c>
      <c r="F315" s="260">
        <v>1551.1</v>
      </c>
      <c r="G315" s="260">
        <v>1518.6499999999999</v>
      </c>
      <c r="H315" s="260">
        <v>1691.2499999999998</v>
      </c>
      <c r="I315" s="260">
        <v>1723.7</v>
      </c>
      <c r="J315" s="260">
        <v>1777.5499999999997</v>
      </c>
      <c r="K315" s="259">
        <v>1669.85</v>
      </c>
      <c r="L315" s="259">
        <v>1583.55</v>
      </c>
      <c r="M315" s="259">
        <v>1.30335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642.65</v>
      </c>
      <c r="D316" s="260">
        <v>638.61666666666667</v>
      </c>
      <c r="E316" s="260">
        <v>629.23333333333335</v>
      </c>
      <c r="F316" s="260">
        <v>615.81666666666672</v>
      </c>
      <c r="G316" s="260">
        <v>606.43333333333339</v>
      </c>
      <c r="H316" s="260">
        <v>652.0333333333333</v>
      </c>
      <c r="I316" s="260">
        <v>661.41666666666674</v>
      </c>
      <c r="J316" s="260">
        <v>674.83333333333326</v>
      </c>
      <c r="K316" s="259">
        <v>648</v>
      </c>
      <c r="L316" s="259">
        <v>625.20000000000005</v>
      </c>
      <c r="M316" s="259">
        <v>26.223030000000001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432.85</v>
      </c>
      <c r="D317" s="260">
        <v>435.0333333333333</v>
      </c>
      <c r="E317" s="260">
        <v>427.71666666666658</v>
      </c>
      <c r="F317" s="260">
        <v>422.58333333333326</v>
      </c>
      <c r="G317" s="260">
        <v>415.26666666666654</v>
      </c>
      <c r="H317" s="260">
        <v>440.16666666666663</v>
      </c>
      <c r="I317" s="260">
        <v>447.48333333333335</v>
      </c>
      <c r="J317" s="260">
        <v>452.61666666666667</v>
      </c>
      <c r="K317" s="259">
        <v>442.35</v>
      </c>
      <c r="L317" s="259">
        <v>429.9</v>
      </c>
      <c r="M317" s="259">
        <v>26.776579999999999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880.5</v>
      </c>
      <c r="D318" s="260">
        <v>887.73333333333323</v>
      </c>
      <c r="E318" s="260">
        <v>861.76666666666642</v>
      </c>
      <c r="F318" s="260">
        <v>843.03333333333319</v>
      </c>
      <c r="G318" s="260">
        <v>817.06666666666638</v>
      </c>
      <c r="H318" s="260">
        <v>906.46666666666647</v>
      </c>
      <c r="I318" s="260">
        <v>932.43333333333339</v>
      </c>
      <c r="J318" s="260">
        <v>951.16666666666652</v>
      </c>
      <c r="K318" s="259">
        <v>913.7</v>
      </c>
      <c r="L318" s="259">
        <v>869</v>
      </c>
      <c r="M318" s="259">
        <v>169.07022000000001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652.25</v>
      </c>
      <c r="D319" s="260">
        <v>655.98333333333335</v>
      </c>
      <c r="E319" s="260">
        <v>639.01666666666665</v>
      </c>
      <c r="F319" s="260">
        <v>625.7833333333333</v>
      </c>
      <c r="G319" s="260">
        <v>608.81666666666661</v>
      </c>
      <c r="H319" s="260">
        <v>669.2166666666667</v>
      </c>
      <c r="I319" s="260">
        <v>686.18333333333339</v>
      </c>
      <c r="J319" s="260">
        <v>699.41666666666674</v>
      </c>
      <c r="K319" s="259">
        <v>672.95</v>
      </c>
      <c r="L319" s="259">
        <v>642.75</v>
      </c>
      <c r="M319" s="259">
        <v>1.3807700000000001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807.25</v>
      </c>
      <c r="D320" s="260">
        <v>805.16666666666663</v>
      </c>
      <c r="E320" s="260">
        <v>798.63333333333321</v>
      </c>
      <c r="F320" s="260">
        <v>790.01666666666654</v>
      </c>
      <c r="G320" s="260">
        <v>783.48333333333312</v>
      </c>
      <c r="H320" s="260">
        <v>813.7833333333333</v>
      </c>
      <c r="I320" s="260">
        <v>820.31666666666683</v>
      </c>
      <c r="J320" s="260">
        <v>828.93333333333339</v>
      </c>
      <c r="K320" s="259">
        <v>811.7</v>
      </c>
      <c r="L320" s="259">
        <v>796.55</v>
      </c>
      <c r="M320" s="259">
        <v>0.79998000000000002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1437.05</v>
      </c>
      <c r="D321" s="260">
        <v>1445.5166666666667</v>
      </c>
      <c r="E321" s="260">
        <v>1417.0833333333333</v>
      </c>
      <c r="F321" s="260">
        <v>1397.1166666666666</v>
      </c>
      <c r="G321" s="260">
        <v>1368.6833333333332</v>
      </c>
      <c r="H321" s="260">
        <v>1465.4833333333333</v>
      </c>
      <c r="I321" s="260">
        <v>1493.9166666666667</v>
      </c>
      <c r="J321" s="260">
        <v>1513.8833333333334</v>
      </c>
      <c r="K321" s="259">
        <v>1473.95</v>
      </c>
      <c r="L321" s="259">
        <v>1425.55</v>
      </c>
      <c r="M321" s="259">
        <v>1.8569500000000001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57.6</v>
      </c>
      <c r="D322" s="260">
        <v>57.683333333333337</v>
      </c>
      <c r="E322" s="260">
        <v>57.016666666666673</v>
      </c>
      <c r="F322" s="260">
        <v>56.433333333333337</v>
      </c>
      <c r="G322" s="260">
        <v>55.766666666666673</v>
      </c>
      <c r="H322" s="260">
        <v>58.266666666666673</v>
      </c>
      <c r="I322" s="260">
        <v>58.93333333333333</v>
      </c>
      <c r="J322" s="260">
        <v>59.516666666666673</v>
      </c>
      <c r="K322" s="259">
        <v>58.35</v>
      </c>
      <c r="L322" s="259">
        <v>57.1</v>
      </c>
      <c r="M322" s="259">
        <v>20.25665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660.95</v>
      </c>
      <c r="D323" s="260">
        <v>662.91666666666663</v>
      </c>
      <c r="E323" s="260">
        <v>656.93333333333328</v>
      </c>
      <c r="F323" s="260">
        <v>652.91666666666663</v>
      </c>
      <c r="G323" s="260">
        <v>646.93333333333328</v>
      </c>
      <c r="H323" s="260">
        <v>666.93333333333328</v>
      </c>
      <c r="I323" s="260">
        <v>672.91666666666663</v>
      </c>
      <c r="J323" s="260">
        <v>676.93333333333328</v>
      </c>
      <c r="K323" s="259">
        <v>668.9</v>
      </c>
      <c r="L323" s="259">
        <v>658.9</v>
      </c>
      <c r="M323" s="259">
        <v>0.83306000000000002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1899.65</v>
      </c>
      <c r="D324" s="260">
        <v>1915.2166666666665</v>
      </c>
      <c r="E324" s="260">
        <v>1882.4333333333329</v>
      </c>
      <c r="F324" s="260">
        <v>1865.2166666666665</v>
      </c>
      <c r="G324" s="260">
        <v>1832.4333333333329</v>
      </c>
      <c r="H324" s="260">
        <v>1932.4333333333329</v>
      </c>
      <c r="I324" s="260">
        <v>1965.2166666666662</v>
      </c>
      <c r="J324" s="260">
        <v>1982.4333333333329</v>
      </c>
      <c r="K324" s="259">
        <v>1948</v>
      </c>
      <c r="L324" s="259">
        <v>1898</v>
      </c>
      <c r="M324" s="259">
        <v>5.8669099999999998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1543.15</v>
      </c>
      <c r="D325" s="260">
        <v>1533.7333333333333</v>
      </c>
      <c r="E325" s="260">
        <v>1514.4666666666667</v>
      </c>
      <c r="F325" s="260">
        <v>1485.7833333333333</v>
      </c>
      <c r="G325" s="260">
        <v>1466.5166666666667</v>
      </c>
      <c r="H325" s="260">
        <v>1562.4166666666667</v>
      </c>
      <c r="I325" s="260">
        <v>1581.6833333333336</v>
      </c>
      <c r="J325" s="260">
        <v>1610.3666666666668</v>
      </c>
      <c r="K325" s="259">
        <v>1553</v>
      </c>
      <c r="L325" s="259">
        <v>1505.05</v>
      </c>
      <c r="M325" s="259">
        <v>5.2100799999999996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1053.45</v>
      </c>
      <c r="D326" s="260">
        <v>1055.8833333333332</v>
      </c>
      <c r="E326" s="260">
        <v>1046.7666666666664</v>
      </c>
      <c r="F326" s="260">
        <v>1040.0833333333333</v>
      </c>
      <c r="G326" s="260">
        <v>1030.9666666666665</v>
      </c>
      <c r="H326" s="260">
        <v>1062.5666666666664</v>
      </c>
      <c r="I326" s="260">
        <v>1071.6833333333332</v>
      </c>
      <c r="J326" s="260">
        <v>1078.3666666666663</v>
      </c>
      <c r="K326" s="259">
        <v>1065</v>
      </c>
      <c r="L326" s="259">
        <v>1049.2</v>
      </c>
      <c r="M326" s="259">
        <v>5.1261700000000001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567.65</v>
      </c>
      <c r="D327" s="260">
        <v>569.65</v>
      </c>
      <c r="E327" s="260">
        <v>563.29999999999995</v>
      </c>
      <c r="F327" s="260">
        <v>558.94999999999993</v>
      </c>
      <c r="G327" s="260">
        <v>552.59999999999991</v>
      </c>
      <c r="H327" s="260">
        <v>574</v>
      </c>
      <c r="I327" s="260">
        <v>580.35000000000014</v>
      </c>
      <c r="J327" s="260">
        <v>584.70000000000005</v>
      </c>
      <c r="K327" s="259">
        <v>576</v>
      </c>
      <c r="L327" s="259">
        <v>565.29999999999995</v>
      </c>
      <c r="M327" s="259">
        <v>1.89052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41.65</v>
      </c>
      <c r="D328" s="260">
        <v>40.633333333333333</v>
      </c>
      <c r="E328" s="260">
        <v>39.266666666666666</v>
      </c>
      <c r="F328" s="260">
        <v>36.883333333333333</v>
      </c>
      <c r="G328" s="260">
        <v>35.516666666666666</v>
      </c>
      <c r="H328" s="260">
        <v>43.016666666666666</v>
      </c>
      <c r="I328" s="260">
        <v>44.383333333333326</v>
      </c>
      <c r="J328" s="260">
        <v>46.766666666666666</v>
      </c>
      <c r="K328" s="259">
        <v>42</v>
      </c>
      <c r="L328" s="259">
        <v>38.25</v>
      </c>
      <c r="M328" s="259">
        <v>692.65688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78.849999999999994</v>
      </c>
      <c r="D329" s="260">
        <v>78.533333333333331</v>
      </c>
      <c r="E329" s="260">
        <v>77.816666666666663</v>
      </c>
      <c r="F329" s="260">
        <v>76.783333333333331</v>
      </c>
      <c r="G329" s="260">
        <v>76.066666666666663</v>
      </c>
      <c r="H329" s="260">
        <v>79.566666666666663</v>
      </c>
      <c r="I329" s="260">
        <v>80.283333333333331</v>
      </c>
      <c r="J329" s="260">
        <v>81.316666666666663</v>
      </c>
      <c r="K329" s="259">
        <v>79.25</v>
      </c>
      <c r="L329" s="259">
        <v>77.5</v>
      </c>
      <c r="M329" s="259">
        <v>35.05189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41.9</v>
      </c>
      <c r="D330" s="260">
        <v>42.066666666666663</v>
      </c>
      <c r="E330" s="260">
        <v>41.583333333333329</v>
      </c>
      <c r="F330" s="260">
        <v>41.266666666666666</v>
      </c>
      <c r="G330" s="260">
        <v>40.783333333333331</v>
      </c>
      <c r="H330" s="260">
        <v>42.383333333333326</v>
      </c>
      <c r="I330" s="260">
        <v>42.86666666666666</v>
      </c>
      <c r="J330" s="260">
        <v>43.183333333333323</v>
      </c>
      <c r="K330" s="259">
        <v>42.55</v>
      </c>
      <c r="L330" s="259">
        <v>41.75</v>
      </c>
      <c r="M330" s="259">
        <v>59.893430000000002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306.64999999999998</v>
      </c>
      <c r="D331" s="260">
        <v>307.55</v>
      </c>
      <c r="E331" s="260">
        <v>304.10000000000002</v>
      </c>
      <c r="F331" s="260">
        <v>301.55</v>
      </c>
      <c r="G331" s="260">
        <v>298.10000000000002</v>
      </c>
      <c r="H331" s="260">
        <v>310.10000000000002</v>
      </c>
      <c r="I331" s="260">
        <v>313.54999999999995</v>
      </c>
      <c r="J331" s="260">
        <v>316.10000000000002</v>
      </c>
      <c r="K331" s="259">
        <v>311</v>
      </c>
      <c r="L331" s="259">
        <v>305</v>
      </c>
      <c r="M331" s="259">
        <v>2.2350099999999999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79.400000000000006</v>
      </c>
      <c r="D332" s="260">
        <v>79.3</v>
      </c>
      <c r="E332" s="260">
        <v>78.099999999999994</v>
      </c>
      <c r="F332" s="260">
        <v>76.8</v>
      </c>
      <c r="G332" s="260">
        <v>75.599999999999994</v>
      </c>
      <c r="H332" s="260">
        <v>80.599999999999994</v>
      </c>
      <c r="I332" s="260">
        <v>81.800000000000011</v>
      </c>
      <c r="J332" s="260">
        <v>83.1</v>
      </c>
      <c r="K332" s="259">
        <v>80.5</v>
      </c>
      <c r="L332" s="259">
        <v>78</v>
      </c>
      <c r="M332" s="259">
        <v>50.649929999999998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230.3</v>
      </c>
      <c r="D333" s="260">
        <v>231.5</v>
      </c>
      <c r="E333" s="260">
        <v>228.8</v>
      </c>
      <c r="F333" s="260">
        <v>227.3</v>
      </c>
      <c r="G333" s="260">
        <v>224.60000000000002</v>
      </c>
      <c r="H333" s="260">
        <v>233</v>
      </c>
      <c r="I333" s="260">
        <v>235.7</v>
      </c>
      <c r="J333" s="260">
        <v>237.2</v>
      </c>
      <c r="K333" s="259">
        <v>234.2</v>
      </c>
      <c r="L333" s="259">
        <v>230</v>
      </c>
      <c r="M333" s="259">
        <v>2.1375099999999998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168.05</v>
      </c>
      <c r="D334" s="260">
        <v>167.51666666666668</v>
      </c>
      <c r="E334" s="260">
        <v>166.78333333333336</v>
      </c>
      <c r="F334" s="260">
        <v>165.51666666666668</v>
      </c>
      <c r="G334" s="260">
        <v>164.78333333333336</v>
      </c>
      <c r="H334" s="260">
        <v>168.78333333333336</v>
      </c>
      <c r="I334" s="260">
        <v>169.51666666666665</v>
      </c>
      <c r="J334" s="260">
        <v>170.78333333333336</v>
      </c>
      <c r="K334" s="259">
        <v>168.25</v>
      </c>
      <c r="L334" s="259">
        <v>166.25</v>
      </c>
      <c r="M334" s="259">
        <v>120.04998000000001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754.9</v>
      </c>
      <c r="D335" s="260">
        <v>753.43333333333339</v>
      </c>
      <c r="E335" s="260">
        <v>747.66666666666674</v>
      </c>
      <c r="F335" s="260">
        <v>740.43333333333339</v>
      </c>
      <c r="G335" s="260">
        <v>734.66666666666674</v>
      </c>
      <c r="H335" s="260">
        <v>760.66666666666674</v>
      </c>
      <c r="I335" s="260">
        <v>766.43333333333339</v>
      </c>
      <c r="J335" s="260">
        <v>773.66666666666674</v>
      </c>
      <c r="K335" s="259">
        <v>759.2</v>
      </c>
      <c r="L335" s="259">
        <v>746.2</v>
      </c>
      <c r="M335" s="259">
        <v>1.7194700000000001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74.400000000000006</v>
      </c>
      <c r="D336" s="260">
        <v>74.399999999999991</v>
      </c>
      <c r="E336" s="260">
        <v>73.799999999999983</v>
      </c>
      <c r="F336" s="260">
        <v>73.199999999999989</v>
      </c>
      <c r="G336" s="260">
        <v>72.59999999999998</v>
      </c>
      <c r="H336" s="260">
        <v>74.999999999999986</v>
      </c>
      <c r="I336" s="260">
        <v>75.59999999999998</v>
      </c>
      <c r="J336" s="260">
        <v>76.199999999999989</v>
      </c>
      <c r="K336" s="259">
        <v>75</v>
      </c>
      <c r="L336" s="259">
        <v>73.8</v>
      </c>
      <c r="M336" s="259">
        <v>65.75412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4322.25</v>
      </c>
      <c r="D337" s="260">
        <v>4307.083333333333</v>
      </c>
      <c r="E337" s="260">
        <v>4254.1666666666661</v>
      </c>
      <c r="F337" s="260">
        <v>4186.083333333333</v>
      </c>
      <c r="G337" s="260">
        <v>4133.1666666666661</v>
      </c>
      <c r="H337" s="260">
        <v>4375.1666666666661</v>
      </c>
      <c r="I337" s="260">
        <v>4428.0833333333321</v>
      </c>
      <c r="J337" s="260">
        <v>4496.1666666666661</v>
      </c>
      <c r="K337" s="259">
        <v>4360</v>
      </c>
      <c r="L337" s="259">
        <v>4239</v>
      </c>
      <c r="M337" s="259">
        <v>1.42771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600.04999999999995</v>
      </c>
      <c r="D338" s="260">
        <v>601.86666666666667</v>
      </c>
      <c r="E338" s="260">
        <v>590.18333333333339</v>
      </c>
      <c r="F338" s="260">
        <v>580.31666666666672</v>
      </c>
      <c r="G338" s="260">
        <v>568.63333333333344</v>
      </c>
      <c r="H338" s="260">
        <v>611.73333333333335</v>
      </c>
      <c r="I338" s="260">
        <v>623.41666666666652</v>
      </c>
      <c r="J338" s="260">
        <v>633.2833333333333</v>
      </c>
      <c r="K338" s="259">
        <v>613.54999999999995</v>
      </c>
      <c r="L338" s="259">
        <v>592</v>
      </c>
      <c r="M338" s="259">
        <v>4.62303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19565.099999999999</v>
      </c>
      <c r="D339" s="260">
        <v>19629.366666666665</v>
      </c>
      <c r="E339" s="260">
        <v>19445.73333333333</v>
      </c>
      <c r="F339" s="260">
        <v>19326.366666666665</v>
      </c>
      <c r="G339" s="260">
        <v>19142.73333333333</v>
      </c>
      <c r="H339" s="260">
        <v>19748.73333333333</v>
      </c>
      <c r="I339" s="260">
        <v>19932.366666666669</v>
      </c>
      <c r="J339" s="260">
        <v>20051.73333333333</v>
      </c>
      <c r="K339" s="259">
        <v>19813</v>
      </c>
      <c r="L339" s="259">
        <v>19510</v>
      </c>
      <c r="M339" s="259">
        <v>0.51722000000000001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60.55</v>
      </c>
      <c r="D340" s="260">
        <v>60.966666666666661</v>
      </c>
      <c r="E340" s="260">
        <v>60.033333333333324</v>
      </c>
      <c r="F340" s="260">
        <v>59.516666666666666</v>
      </c>
      <c r="G340" s="260">
        <v>58.583333333333329</v>
      </c>
      <c r="H340" s="260">
        <v>61.48333333333332</v>
      </c>
      <c r="I340" s="260">
        <v>62.416666666666657</v>
      </c>
      <c r="J340" s="260">
        <v>62.933333333333316</v>
      </c>
      <c r="K340" s="259">
        <v>61.9</v>
      </c>
      <c r="L340" s="259">
        <v>60.45</v>
      </c>
      <c r="M340" s="259">
        <v>7.2157099999999996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257.5</v>
      </c>
      <c r="D341" s="260">
        <v>258.23333333333335</v>
      </c>
      <c r="E341" s="260">
        <v>256.31666666666672</v>
      </c>
      <c r="F341" s="260">
        <v>255.13333333333338</v>
      </c>
      <c r="G341" s="260">
        <v>253.21666666666675</v>
      </c>
      <c r="H341" s="260">
        <v>259.41666666666669</v>
      </c>
      <c r="I341" s="260">
        <v>261.33333333333331</v>
      </c>
      <c r="J341" s="260">
        <v>262.51666666666665</v>
      </c>
      <c r="K341" s="259">
        <v>260.14999999999998</v>
      </c>
      <c r="L341" s="259">
        <v>257.05</v>
      </c>
      <c r="M341" s="259">
        <v>1.30433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369.9</v>
      </c>
      <c r="D342" s="260">
        <v>372.73333333333329</v>
      </c>
      <c r="E342" s="260">
        <v>365.26666666666659</v>
      </c>
      <c r="F342" s="260">
        <v>360.63333333333333</v>
      </c>
      <c r="G342" s="260">
        <v>353.16666666666663</v>
      </c>
      <c r="H342" s="260">
        <v>377.36666666666656</v>
      </c>
      <c r="I342" s="260">
        <v>384.83333333333326</v>
      </c>
      <c r="J342" s="260">
        <v>389.46666666666653</v>
      </c>
      <c r="K342" s="259">
        <v>380.2</v>
      </c>
      <c r="L342" s="259">
        <v>368.1</v>
      </c>
      <c r="M342" s="259">
        <v>3.2221799999999998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882.35</v>
      </c>
      <c r="D343" s="260">
        <v>884.05000000000007</v>
      </c>
      <c r="E343" s="260">
        <v>873.40000000000009</v>
      </c>
      <c r="F343" s="260">
        <v>864.45</v>
      </c>
      <c r="G343" s="260">
        <v>853.80000000000007</v>
      </c>
      <c r="H343" s="260">
        <v>893.00000000000011</v>
      </c>
      <c r="I343" s="260">
        <v>903.65</v>
      </c>
      <c r="J343" s="260">
        <v>912.60000000000014</v>
      </c>
      <c r="K343" s="259">
        <v>894.7</v>
      </c>
      <c r="L343" s="259">
        <v>875.1</v>
      </c>
      <c r="M343" s="259">
        <v>2.7183000000000002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136.5</v>
      </c>
      <c r="D344" s="260">
        <v>135.9</v>
      </c>
      <c r="E344" s="260">
        <v>135.15</v>
      </c>
      <c r="F344" s="260">
        <v>133.80000000000001</v>
      </c>
      <c r="G344" s="260">
        <v>133.05000000000001</v>
      </c>
      <c r="H344" s="260">
        <v>137.25</v>
      </c>
      <c r="I344" s="260">
        <v>138</v>
      </c>
      <c r="J344" s="260">
        <v>139.35</v>
      </c>
      <c r="K344" s="259">
        <v>136.65</v>
      </c>
      <c r="L344" s="259">
        <v>134.55000000000001</v>
      </c>
      <c r="M344" s="259">
        <v>90.109110000000001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195.75</v>
      </c>
      <c r="D345" s="260">
        <v>196.04999999999998</v>
      </c>
      <c r="E345" s="260">
        <v>193.89999999999998</v>
      </c>
      <c r="F345" s="260">
        <v>192.04999999999998</v>
      </c>
      <c r="G345" s="260">
        <v>189.89999999999998</v>
      </c>
      <c r="H345" s="260">
        <v>197.89999999999998</v>
      </c>
      <c r="I345" s="260">
        <v>200.05</v>
      </c>
      <c r="J345" s="260">
        <v>201.89999999999998</v>
      </c>
      <c r="K345" s="259">
        <v>198.2</v>
      </c>
      <c r="L345" s="259">
        <v>194.2</v>
      </c>
      <c r="M345" s="259">
        <v>5.3273299999999999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466.8</v>
      </c>
      <c r="D346" s="260">
        <v>478.25</v>
      </c>
      <c r="E346" s="260">
        <v>447.55</v>
      </c>
      <c r="F346" s="260">
        <v>428.3</v>
      </c>
      <c r="G346" s="260">
        <v>397.6</v>
      </c>
      <c r="H346" s="260">
        <v>497.5</v>
      </c>
      <c r="I346" s="260">
        <v>528.20000000000005</v>
      </c>
      <c r="J346" s="260">
        <v>547.45000000000005</v>
      </c>
      <c r="K346" s="259">
        <v>508.95</v>
      </c>
      <c r="L346" s="259">
        <v>459</v>
      </c>
      <c r="M346" s="259">
        <v>7.7314499999999997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452.4</v>
      </c>
      <c r="D347" s="260">
        <v>459.81666666666661</v>
      </c>
      <c r="E347" s="260">
        <v>430.93333333333322</v>
      </c>
      <c r="F347" s="260">
        <v>409.46666666666664</v>
      </c>
      <c r="G347" s="260">
        <v>380.58333333333326</v>
      </c>
      <c r="H347" s="260">
        <v>481.28333333333319</v>
      </c>
      <c r="I347" s="260">
        <v>510.16666666666663</v>
      </c>
      <c r="J347" s="260">
        <v>531.63333333333321</v>
      </c>
      <c r="K347" s="259">
        <v>488.7</v>
      </c>
      <c r="L347" s="259">
        <v>438.35</v>
      </c>
      <c r="M347" s="259">
        <v>172.32998000000001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3055.7</v>
      </c>
      <c r="D348" s="260">
        <v>3069.65</v>
      </c>
      <c r="E348" s="260">
        <v>3039.3</v>
      </c>
      <c r="F348" s="260">
        <v>3022.9</v>
      </c>
      <c r="G348" s="260">
        <v>2992.55</v>
      </c>
      <c r="H348" s="260">
        <v>3086.05</v>
      </c>
      <c r="I348" s="260">
        <v>3116.3999999999996</v>
      </c>
      <c r="J348" s="260">
        <v>3132.8</v>
      </c>
      <c r="K348" s="259">
        <v>3100</v>
      </c>
      <c r="L348" s="259">
        <v>3053.25</v>
      </c>
      <c r="M348" s="259">
        <v>0.63300000000000001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279.14999999999998</v>
      </c>
      <c r="D349" s="260">
        <v>277.95</v>
      </c>
      <c r="E349" s="260">
        <v>274.89999999999998</v>
      </c>
      <c r="F349" s="260">
        <v>270.64999999999998</v>
      </c>
      <c r="G349" s="260">
        <v>267.59999999999997</v>
      </c>
      <c r="H349" s="260">
        <v>282.2</v>
      </c>
      <c r="I349" s="260">
        <v>285.25000000000006</v>
      </c>
      <c r="J349" s="260">
        <v>289.5</v>
      </c>
      <c r="K349" s="259">
        <v>281</v>
      </c>
      <c r="L349" s="259">
        <v>273.7</v>
      </c>
      <c r="M349" s="259">
        <v>1.7730399999999999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400.4</v>
      </c>
      <c r="D350" s="260">
        <v>399.0333333333333</v>
      </c>
      <c r="E350" s="260">
        <v>392.36666666666662</v>
      </c>
      <c r="F350" s="260">
        <v>384.33333333333331</v>
      </c>
      <c r="G350" s="260">
        <v>377.66666666666663</v>
      </c>
      <c r="H350" s="260">
        <v>407.06666666666661</v>
      </c>
      <c r="I350" s="260">
        <v>413.73333333333335</v>
      </c>
      <c r="J350" s="260">
        <v>421.76666666666659</v>
      </c>
      <c r="K350" s="259">
        <v>405.7</v>
      </c>
      <c r="L350" s="259">
        <v>391</v>
      </c>
      <c r="M350" s="259">
        <v>27.039079999999998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136</v>
      </c>
      <c r="D351" s="260">
        <v>135.4</v>
      </c>
      <c r="E351" s="260">
        <v>133.5</v>
      </c>
      <c r="F351" s="260">
        <v>131</v>
      </c>
      <c r="G351" s="260">
        <v>129.1</v>
      </c>
      <c r="H351" s="260">
        <v>137.9</v>
      </c>
      <c r="I351" s="260">
        <v>139.80000000000004</v>
      </c>
      <c r="J351" s="260">
        <v>142.30000000000001</v>
      </c>
      <c r="K351" s="259">
        <v>137.30000000000001</v>
      </c>
      <c r="L351" s="259">
        <v>132.9</v>
      </c>
      <c r="M351" s="259">
        <v>12.3551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3376.25</v>
      </c>
      <c r="D352" s="260">
        <v>3374.4166666666665</v>
      </c>
      <c r="E352" s="260">
        <v>3353.2833333333328</v>
      </c>
      <c r="F352" s="260">
        <v>3330.3166666666662</v>
      </c>
      <c r="G352" s="260">
        <v>3309.1833333333325</v>
      </c>
      <c r="H352" s="260">
        <v>3397.3833333333332</v>
      </c>
      <c r="I352" s="260">
        <v>3418.5166666666673</v>
      </c>
      <c r="J352" s="260">
        <v>3441.4833333333336</v>
      </c>
      <c r="K352" s="259">
        <v>3395.55</v>
      </c>
      <c r="L352" s="259">
        <v>3351.45</v>
      </c>
      <c r="M352" s="259">
        <v>2.5730599999999999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420.25</v>
      </c>
      <c r="D353" s="260">
        <v>421.23333333333335</v>
      </c>
      <c r="E353" s="260">
        <v>418.01666666666671</v>
      </c>
      <c r="F353" s="260">
        <v>415.78333333333336</v>
      </c>
      <c r="G353" s="260">
        <v>412.56666666666672</v>
      </c>
      <c r="H353" s="260">
        <v>423.4666666666667</v>
      </c>
      <c r="I353" s="260">
        <v>426.68333333333339</v>
      </c>
      <c r="J353" s="260">
        <v>428.91666666666669</v>
      </c>
      <c r="K353" s="259">
        <v>424.45</v>
      </c>
      <c r="L353" s="259">
        <v>419</v>
      </c>
      <c r="M353" s="259">
        <v>1.0954699999999999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276.25</v>
      </c>
      <c r="D354" s="260">
        <v>273.31666666666666</v>
      </c>
      <c r="E354" s="260">
        <v>268.93333333333334</v>
      </c>
      <c r="F354" s="260">
        <v>261.61666666666667</v>
      </c>
      <c r="G354" s="260">
        <v>257.23333333333335</v>
      </c>
      <c r="H354" s="260">
        <v>280.63333333333333</v>
      </c>
      <c r="I354" s="260">
        <v>285.01666666666665</v>
      </c>
      <c r="J354" s="260">
        <v>292.33333333333331</v>
      </c>
      <c r="K354" s="259">
        <v>277.7</v>
      </c>
      <c r="L354" s="259">
        <v>266</v>
      </c>
      <c r="M354" s="259">
        <v>2.9578700000000002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1788.7</v>
      </c>
      <c r="D355" s="260">
        <v>1774.0666666666666</v>
      </c>
      <c r="E355" s="260">
        <v>1754.6333333333332</v>
      </c>
      <c r="F355" s="260">
        <v>1720.5666666666666</v>
      </c>
      <c r="G355" s="260">
        <v>1701.1333333333332</v>
      </c>
      <c r="H355" s="260">
        <v>1808.1333333333332</v>
      </c>
      <c r="I355" s="260">
        <v>1827.5666666666666</v>
      </c>
      <c r="J355" s="260">
        <v>1861.6333333333332</v>
      </c>
      <c r="K355" s="259">
        <v>1793.5</v>
      </c>
      <c r="L355" s="259">
        <v>1740</v>
      </c>
      <c r="M355" s="259">
        <v>7.9845199999999998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47036.6</v>
      </c>
      <c r="D356" s="260">
        <v>47132.35</v>
      </c>
      <c r="E356" s="260">
        <v>46764.7</v>
      </c>
      <c r="F356" s="260">
        <v>46492.799999999996</v>
      </c>
      <c r="G356" s="260">
        <v>46125.149999999994</v>
      </c>
      <c r="H356" s="260">
        <v>47404.25</v>
      </c>
      <c r="I356" s="260">
        <v>47771.900000000009</v>
      </c>
      <c r="J356" s="260">
        <v>48043.8</v>
      </c>
      <c r="K356" s="259">
        <v>47500</v>
      </c>
      <c r="L356" s="259">
        <v>46860.45</v>
      </c>
      <c r="M356" s="259">
        <v>0.13966999999999999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1245.7</v>
      </c>
      <c r="D357" s="260">
        <v>1245.1666666666667</v>
      </c>
      <c r="E357" s="260">
        <v>1231.5333333333335</v>
      </c>
      <c r="F357" s="260">
        <v>1217.3666666666668</v>
      </c>
      <c r="G357" s="260">
        <v>1203.7333333333336</v>
      </c>
      <c r="H357" s="260">
        <v>1259.3333333333335</v>
      </c>
      <c r="I357" s="260">
        <v>1272.9666666666667</v>
      </c>
      <c r="J357" s="260">
        <v>1287.1333333333334</v>
      </c>
      <c r="K357" s="259">
        <v>1258.8</v>
      </c>
      <c r="L357" s="259">
        <v>1231</v>
      </c>
      <c r="M357" s="259">
        <v>1.94021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3734.65</v>
      </c>
      <c r="D358" s="260">
        <v>3730.0333333333333</v>
      </c>
      <c r="E358" s="260">
        <v>3698.6166666666668</v>
      </c>
      <c r="F358" s="260">
        <v>3662.5833333333335</v>
      </c>
      <c r="G358" s="260">
        <v>3631.166666666667</v>
      </c>
      <c r="H358" s="260">
        <v>3766.0666666666666</v>
      </c>
      <c r="I358" s="260">
        <v>3797.4833333333336</v>
      </c>
      <c r="J358" s="260">
        <v>3833.5166666666664</v>
      </c>
      <c r="K358" s="259">
        <v>3761.45</v>
      </c>
      <c r="L358" s="259">
        <v>3694</v>
      </c>
      <c r="M358" s="259">
        <v>1.8325199999999999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208.1</v>
      </c>
      <c r="D359" s="260">
        <v>207.41666666666666</v>
      </c>
      <c r="E359" s="260">
        <v>206.23333333333332</v>
      </c>
      <c r="F359" s="260">
        <v>204.36666666666667</v>
      </c>
      <c r="G359" s="260">
        <v>203.18333333333334</v>
      </c>
      <c r="H359" s="260">
        <v>209.2833333333333</v>
      </c>
      <c r="I359" s="260">
        <v>210.46666666666664</v>
      </c>
      <c r="J359" s="260">
        <v>212.33333333333329</v>
      </c>
      <c r="K359" s="259">
        <v>208.6</v>
      </c>
      <c r="L359" s="259">
        <v>205.55</v>
      </c>
      <c r="M359" s="259">
        <v>6.1553599999999999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4403.3999999999996</v>
      </c>
      <c r="D360" s="260">
        <v>4414.0999999999995</v>
      </c>
      <c r="E360" s="260">
        <v>4383.2999999999993</v>
      </c>
      <c r="F360" s="260">
        <v>4363.2</v>
      </c>
      <c r="G360" s="260">
        <v>4332.3999999999996</v>
      </c>
      <c r="H360" s="260">
        <v>4434.1999999999989</v>
      </c>
      <c r="I360" s="260">
        <v>4465</v>
      </c>
      <c r="J360" s="260">
        <v>4485.0999999999985</v>
      </c>
      <c r="K360" s="259">
        <v>4444.8999999999996</v>
      </c>
      <c r="L360" s="259">
        <v>4394</v>
      </c>
      <c r="M360" s="259">
        <v>3.526E-2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1439.25</v>
      </c>
      <c r="D361" s="260">
        <v>1435.5833333333333</v>
      </c>
      <c r="E361" s="260">
        <v>1419.1666666666665</v>
      </c>
      <c r="F361" s="260">
        <v>1399.0833333333333</v>
      </c>
      <c r="G361" s="260">
        <v>1382.6666666666665</v>
      </c>
      <c r="H361" s="260">
        <v>1455.6666666666665</v>
      </c>
      <c r="I361" s="260">
        <v>1472.083333333333</v>
      </c>
      <c r="J361" s="260">
        <v>1492.1666666666665</v>
      </c>
      <c r="K361" s="259">
        <v>1452</v>
      </c>
      <c r="L361" s="259">
        <v>1415.5</v>
      </c>
      <c r="M361" s="259">
        <v>2.4638399999999998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2696.45</v>
      </c>
      <c r="D362" s="260">
        <v>2699.8833333333332</v>
      </c>
      <c r="E362" s="260">
        <v>2681.7666666666664</v>
      </c>
      <c r="F362" s="260">
        <v>2667.083333333333</v>
      </c>
      <c r="G362" s="260">
        <v>2648.9666666666662</v>
      </c>
      <c r="H362" s="260">
        <v>2714.5666666666666</v>
      </c>
      <c r="I362" s="260">
        <v>2732.6833333333334</v>
      </c>
      <c r="J362" s="260">
        <v>2747.3666666666668</v>
      </c>
      <c r="K362" s="259">
        <v>2718</v>
      </c>
      <c r="L362" s="259">
        <v>2685.2</v>
      </c>
      <c r="M362" s="259">
        <v>1.92479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950.4</v>
      </c>
      <c r="D363" s="260">
        <v>948.25</v>
      </c>
      <c r="E363" s="260">
        <v>937.7</v>
      </c>
      <c r="F363" s="260">
        <v>925</v>
      </c>
      <c r="G363" s="260">
        <v>914.45</v>
      </c>
      <c r="H363" s="260">
        <v>960.95</v>
      </c>
      <c r="I363" s="260">
        <v>971.5</v>
      </c>
      <c r="J363" s="260">
        <v>984.2</v>
      </c>
      <c r="K363" s="259">
        <v>958.8</v>
      </c>
      <c r="L363" s="259">
        <v>935.55</v>
      </c>
      <c r="M363" s="259">
        <v>0.15239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2526.3000000000002</v>
      </c>
      <c r="D364" s="260">
        <v>2523.4333333333334</v>
      </c>
      <c r="E364" s="260">
        <v>2504.8666666666668</v>
      </c>
      <c r="F364" s="260">
        <v>2483.4333333333334</v>
      </c>
      <c r="G364" s="260">
        <v>2464.8666666666668</v>
      </c>
      <c r="H364" s="260">
        <v>2544.8666666666668</v>
      </c>
      <c r="I364" s="260">
        <v>2563.4333333333334</v>
      </c>
      <c r="J364" s="260">
        <v>2584.8666666666668</v>
      </c>
      <c r="K364" s="259">
        <v>2542</v>
      </c>
      <c r="L364" s="259">
        <v>2502</v>
      </c>
      <c r="M364" s="259">
        <v>4.5673199999999996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1838.65</v>
      </c>
      <c r="D365" s="260">
        <v>1839.2166666666665</v>
      </c>
      <c r="E365" s="260">
        <v>1827.4333333333329</v>
      </c>
      <c r="F365" s="260">
        <v>1816.2166666666665</v>
      </c>
      <c r="G365" s="260">
        <v>1804.4333333333329</v>
      </c>
      <c r="H365" s="260">
        <v>1850.4333333333329</v>
      </c>
      <c r="I365" s="260">
        <v>1862.2166666666662</v>
      </c>
      <c r="J365" s="260">
        <v>1873.4333333333329</v>
      </c>
      <c r="K365" s="259">
        <v>1851</v>
      </c>
      <c r="L365" s="259">
        <v>1828</v>
      </c>
      <c r="M365" s="259">
        <v>1.2101200000000001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311.39999999999998</v>
      </c>
      <c r="D366" s="260">
        <v>314.34999999999997</v>
      </c>
      <c r="E366" s="260">
        <v>307.19999999999993</v>
      </c>
      <c r="F366" s="260">
        <v>302.99999999999994</v>
      </c>
      <c r="G366" s="260">
        <v>295.84999999999991</v>
      </c>
      <c r="H366" s="260">
        <v>318.54999999999995</v>
      </c>
      <c r="I366" s="260">
        <v>325.69999999999993</v>
      </c>
      <c r="J366" s="260">
        <v>329.9</v>
      </c>
      <c r="K366" s="259">
        <v>321.5</v>
      </c>
      <c r="L366" s="259">
        <v>310.14999999999998</v>
      </c>
      <c r="M366" s="259">
        <v>49.189830000000001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125.05</v>
      </c>
      <c r="D367" s="260">
        <v>125.33333333333333</v>
      </c>
      <c r="E367" s="260">
        <v>124.46666666666665</v>
      </c>
      <c r="F367" s="260">
        <v>123.88333333333333</v>
      </c>
      <c r="G367" s="260">
        <v>123.01666666666665</v>
      </c>
      <c r="H367" s="260">
        <v>125.91666666666666</v>
      </c>
      <c r="I367" s="260">
        <v>126.78333333333333</v>
      </c>
      <c r="J367" s="260">
        <v>127.36666666666666</v>
      </c>
      <c r="K367" s="259">
        <v>126.2</v>
      </c>
      <c r="L367" s="259">
        <v>124.75</v>
      </c>
      <c r="M367" s="259">
        <v>59.037660000000002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215.15</v>
      </c>
      <c r="D368" s="260">
        <v>216.06666666666669</v>
      </c>
      <c r="E368" s="260">
        <v>213.33333333333337</v>
      </c>
      <c r="F368" s="260">
        <v>211.51666666666668</v>
      </c>
      <c r="G368" s="260">
        <v>208.78333333333336</v>
      </c>
      <c r="H368" s="260">
        <v>217.88333333333338</v>
      </c>
      <c r="I368" s="260">
        <v>220.61666666666667</v>
      </c>
      <c r="J368" s="260">
        <v>222.43333333333339</v>
      </c>
      <c r="K368" s="259">
        <v>218.8</v>
      </c>
      <c r="L368" s="259">
        <v>214.25</v>
      </c>
      <c r="M368" s="259">
        <v>101.32934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390.15</v>
      </c>
      <c r="D369" s="260">
        <v>391.29999999999995</v>
      </c>
      <c r="E369" s="260">
        <v>386.89999999999992</v>
      </c>
      <c r="F369" s="260">
        <v>383.65</v>
      </c>
      <c r="G369" s="260">
        <v>379.24999999999994</v>
      </c>
      <c r="H369" s="260">
        <v>394.5499999999999</v>
      </c>
      <c r="I369" s="260">
        <v>398.95</v>
      </c>
      <c r="J369" s="260">
        <v>402.19999999999987</v>
      </c>
      <c r="K369" s="259">
        <v>395.7</v>
      </c>
      <c r="L369" s="259">
        <v>388.05</v>
      </c>
      <c r="M369" s="259">
        <v>10.063179999999999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466.45</v>
      </c>
      <c r="D370" s="260">
        <v>467.15000000000003</v>
      </c>
      <c r="E370" s="260">
        <v>464.30000000000007</v>
      </c>
      <c r="F370" s="260">
        <v>462.15000000000003</v>
      </c>
      <c r="G370" s="260">
        <v>459.30000000000007</v>
      </c>
      <c r="H370" s="260">
        <v>469.30000000000007</v>
      </c>
      <c r="I370" s="260">
        <v>472.15000000000009</v>
      </c>
      <c r="J370" s="260">
        <v>474.30000000000007</v>
      </c>
      <c r="K370" s="259">
        <v>470</v>
      </c>
      <c r="L370" s="259">
        <v>465</v>
      </c>
      <c r="M370" s="259">
        <v>0.47989999999999999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549.75</v>
      </c>
      <c r="D371" s="260">
        <v>549.35</v>
      </c>
      <c r="E371" s="260">
        <v>545.40000000000009</v>
      </c>
      <c r="F371" s="260">
        <v>541.05000000000007</v>
      </c>
      <c r="G371" s="260">
        <v>537.10000000000014</v>
      </c>
      <c r="H371" s="260">
        <v>553.70000000000005</v>
      </c>
      <c r="I371" s="260">
        <v>557.65000000000009</v>
      </c>
      <c r="J371" s="260">
        <v>562</v>
      </c>
      <c r="K371" s="259">
        <v>553.29999999999995</v>
      </c>
      <c r="L371" s="259">
        <v>545</v>
      </c>
      <c r="M371" s="259">
        <v>0.92759000000000003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118.6</v>
      </c>
      <c r="D372" s="260">
        <v>118.58333333333333</v>
      </c>
      <c r="E372" s="260">
        <v>117.56666666666666</v>
      </c>
      <c r="F372" s="260">
        <v>116.53333333333333</v>
      </c>
      <c r="G372" s="260">
        <v>115.51666666666667</v>
      </c>
      <c r="H372" s="260">
        <v>119.61666666666666</v>
      </c>
      <c r="I372" s="260">
        <v>120.63333333333334</v>
      </c>
      <c r="J372" s="260">
        <v>121.66666666666666</v>
      </c>
      <c r="K372" s="259">
        <v>119.6</v>
      </c>
      <c r="L372" s="259">
        <v>117.55</v>
      </c>
      <c r="M372" s="259">
        <v>0.89875000000000005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1206</v>
      </c>
      <c r="D373" s="260">
        <v>1203.3333333333333</v>
      </c>
      <c r="E373" s="260">
        <v>1187.6666666666665</v>
      </c>
      <c r="F373" s="260">
        <v>1169.3333333333333</v>
      </c>
      <c r="G373" s="260">
        <v>1153.6666666666665</v>
      </c>
      <c r="H373" s="260">
        <v>1221.6666666666665</v>
      </c>
      <c r="I373" s="260">
        <v>1237.333333333333</v>
      </c>
      <c r="J373" s="260">
        <v>1255.6666666666665</v>
      </c>
      <c r="K373" s="259">
        <v>1219</v>
      </c>
      <c r="L373" s="259">
        <v>1185</v>
      </c>
      <c r="M373" s="259">
        <v>0.15897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4125.6000000000004</v>
      </c>
      <c r="D374" s="260">
        <v>4160.4833333333336</v>
      </c>
      <c r="E374" s="260">
        <v>4072.9666666666672</v>
      </c>
      <c r="F374" s="260">
        <v>4020.3333333333339</v>
      </c>
      <c r="G374" s="260">
        <v>3932.8166666666675</v>
      </c>
      <c r="H374" s="260">
        <v>4213.1166666666668</v>
      </c>
      <c r="I374" s="260">
        <v>4300.6333333333332</v>
      </c>
      <c r="J374" s="260">
        <v>4353.2666666666664</v>
      </c>
      <c r="K374" s="259">
        <v>4248</v>
      </c>
      <c r="L374" s="259">
        <v>4107.8500000000004</v>
      </c>
      <c r="M374" s="259">
        <v>0.13109999999999999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14096.35</v>
      </c>
      <c r="D375" s="260">
        <v>14056.450000000003</v>
      </c>
      <c r="E375" s="260">
        <v>13962.950000000004</v>
      </c>
      <c r="F375" s="260">
        <v>13829.550000000001</v>
      </c>
      <c r="G375" s="260">
        <v>13736.050000000003</v>
      </c>
      <c r="H375" s="260">
        <v>14189.850000000006</v>
      </c>
      <c r="I375" s="260">
        <v>14283.350000000002</v>
      </c>
      <c r="J375" s="260">
        <v>14416.750000000007</v>
      </c>
      <c r="K375" s="259">
        <v>14149.95</v>
      </c>
      <c r="L375" s="259">
        <v>13923.05</v>
      </c>
      <c r="M375" s="259">
        <v>2.1839999999999998E-2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50.35</v>
      </c>
      <c r="D376" s="260">
        <v>49.85</v>
      </c>
      <c r="E376" s="260">
        <v>48.800000000000004</v>
      </c>
      <c r="F376" s="260">
        <v>47.25</v>
      </c>
      <c r="G376" s="260">
        <v>46.2</v>
      </c>
      <c r="H376" s="260">
        <v>51.400000000000006</v>
      </c>
      <c r="I376" s="260">
        <v>52.45</v>
      </c>
      <c r="J376" s="260">
        <v>54.000000000000007</v>
      </c>
      <c r="K376" s="259">
        <v>50.9</v>
      </c>
      <c r="L376" s="259">
        <v>48.3</v>
      </c>
      <c r="M376" s="259">
        <v>2521.5063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428.2</v>
      </c>
      <c r="D377" s="260">
        <v>432.98333333333335</v>
      </c>
      <c r="E377" s="260">
        <v>420.9666666666667</v>
      </c>
      <c r="F377" s="260">
        <v>413.73333333333335</v>
      </c>
      <c r="G377" s="260">
        <v>401.7166666666667</v>
      </c>
      <c r="H377" s="260">
        <v>440.2166666666667</v>
      </c>
      <c r="I377" s="260">
        <v>452.23333333333335</v>
      </c>
      <c r="J377" s="260">
        <v>459.4666666666667</v>
      </c>
      <c r="K377" s="259">
        <v>445</v>
      </c>
      <c r="L377" s="259">
        <v>425.75</v>
      </c>
      <c r="M377" s="259">
        <v>3.7141500000000001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140.94999999999999</v>
      </c>
      <c r="D378" s="260">
        <v>141.46666666666667</v>
      </c>
      <c r="E378" s="260">
        <v>139.93333333333334</v>
      </c>
      <c r="F378" s="260">
        <v>138.91666666666666</v>
      </c>
      <c r="G378" s="260">
        <v>137.38333333333333</v>
      </c>
      <c r="H378" s="260">
        <v>142.48333333333335</v>
      </c>
      <c r="I378" s="260">
        <v>144.01666666666671</v>
      </c>
      <c r="J378" s="260">
        <v>145.03333333333336</v>
      </c>
      <c r="K378" s="259">
        <v>143</v>
      </c>
      <c r="L378" s="259">
        <v>140.44999999999999</v>
      </c>
      <c r="M378" s="259">
        <v>87.441289999999995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99.6</v>
      </c>
      <c r="D379" s="260">
        <v>99.8</v>
      </c>
      <c r="E379" s="260">
        <v>99.25</v>
      </c>
      <c r="F379" s="260">
        <v>98.9</v>
      </c>
      <c r="G379" s="260">
        <v>98.350000000000009</v>
      </c>
      <c r="H379" s="260">
        <v>100.14999999999999</v>
      </c>
      <c r="I379" s="260">
        <v>100.69999999999997</v>
      </c>
      <c r="J379" s="260">
        <v>101.04999999999998</v>
      </c>
      <c r="K379" s="259">
        <v>100.35</v>
      </c>
      <c r="L379" s="259">
        <v>99.45</v>
      </c>
      <c r="M379" s="259">
        <v>73.021060000000006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795.9</v>
      </c>
      <c r="D380" s="260">
        <v>777.70000000000016</v>
      </c>
      <c r="E380" s="260">
        <v>720.40000000000032</v>
      </c>
      <c r="F380" s="260">
        <v>644.9000000000002</v>
      </c>
      <c r="G380" s="260">
        <v>587.60000000000036</v>
      </c>
      <c r="H380" s="260">
        <v>853.20000000000027</v>
      </c>
      <c r="I380" s="260">
        <v>910.50000000000023</v>
      </c>
      <c r="J380" s="260">
        <v>986.00000000000023</v>
      </c>
      <c r="K380" s="259">
        <v>835</v>
      </c>
      <c r="L380" s="259">
        <v>702.2</v>
      </c>
      <c r="M380" s="259">
        <v>71.514560000000003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385.3</v>
      </c>
      <c r="D381" s="260">
        <v>385.31666666666666</v>
      </c>
      <c r="E381" s="260">
        <v>380.73333333333335</v>
      </c>
      <c r="F381" s="260">
        <v>376.16666666666669</v>
      </c>
      <c r="G381" s="260">
        <v>371.58333333333337</v>
      </c>
      <c r="H381" s="260">
        <v>389.88333333333333</v>
      </c>
      <c r="I381" s="260">
        <v>394.4666666666667</v>
      </c>
      <c r="J381" s="260">
        <v>399.0333333333333</v>
      </c>
      <c r="K381" s="259">
        <v>389.9</v>
      </c>
      <c r="L381" s="259">
        <v>380.75</v>
      </c>
      <c r="M381" s="259">
        <v>11.31648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1031.5</v>
      </c>
      <c r="D382" s="260">
        <v>1027.8333333333333</v>
      </c>
      <c r="E382" s="260">
        <v>1018.6666666666665</v>
      </c>
      <c r="F382" s="260">
        <v>1005.8333333333333</v>
      </c>
      <c r="G382" s="260">
        <v>996.66666666666652</v>
      </c>
      <c r="H382" s="260">
        <v>1040.6666666666665</v>
      </c>
      <c r="I382" s="260">
        <v>1049.833333333333</v>
      </c>
      <c r="J382" s="260">
        <v>1062.6666666666665</v>
      </c>
      <c r="K382" s="259">
        <v>1037</v>
      </c>
      <c r="L382" s="259">
        <v>1015</v>
      </c>
      <c r="M382" s="259">
        <v>1.3778699999999999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63.8</v>
      </c>
      <c r="D383" s="260">
        <v>61.4</v>
      </c>
      <c r="E383" s="260">
        <v>59</v>
      </c>
      <c r="F383" s="260">
        <v>54.2</v>
      </c>
      <c r="G383" s="260">
        <v>51.800000000000004</v>
      </c>
      <c r="H383" s="260">
        <v>66.199999999999989</v>
      </c>
      <c r="I383" s="260">
        <v>68.599999999999994</v>
      </c>
      <c r="J383" s="260">
        <v>73.399999999999991</v>
      </c>
      <c r="K383" s="259">
        <v>63.8</v>
      </c>
      <c r="L383" s="259">
        <v>56.6</v>
      </c>
      <c r="M383" s="259">
        <v>506.05727000000002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175.4</v>
      </c>
      <c r="D384" s="260">
        <v>175.54999999999998</v>
      </c>
      <c r="E384" s="260">
        <v>172.74999999999997</v>
      </c>
      <c r="F384" s="260">
        <v>170.1</v>
      </c>
      <c r="G384" s="260">
        <v>167.29999999999998</v>
      </c>
      <c r="H384" s="260">
        <v>178.19999999999996</v>
      </c>
      <c r="I384" s="260">
        <v>180.99999999999997</v>
      </c>
      <c r="J384" s="260">
        <v>183.64999999999995</v>
      </c>
      <c r="K384" s="259">
        <v>178.35</v>
      </c>
      <c r="L384" s="259">
        <v>172.9</v>
      </c>
      <c r="M384" s="259">
        <v>25.283149999999999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716</v>
      </c>
      <c r="D385" s="260">
        <v>718.33333333333337</v>
      </c>
      <c r="E385" s="260">
        <v>706.66666666666674</v>
      </c>
      <c r="F385" s="260">
        <v>697.33333333333337</v>
      </c>
      <c r="G385" s="260">
        <v>685.66666666666674</v>
      </c>
      <c r="H385" s="260">
        <v>727.66666666666674</v>
      </c>
      <c r="I385" s="260">
        <v>739.33333333333348</v>
      </c>
      <c r="J385" s="260">
        <v>748.66666666666674</v>
      </c>
      <c r="K385" s="259">
        <v>730</v>
      </c>
      <c r="L385" s="259">
        <v>709</v>
      </c>
      <c r="M385" s="259">
        <v>1.4883999999999999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239.25</v>
      </c>
      <c r="D386" s="260">
        <v>237.25</v>
      </c>
      <c r="E386" s="260">
        <v>232.5</v>
      </c>
      <c r="F386" s="260">
        <v>225.75</v>
      </c>
      <c r="G386" s="260">
        <v>221</v>
      </c>
      <c r="H386" s="260">
        <v>244</v>
      </c>
      <c r="I386" s="260">
        <v>248.75</v>
      </c>
      <c r="J386" s="260">
        <v>255.5</v>
      </c>
      <c r="K386" s="259">
        <v>242</v>
      </c>
      <c r="L386" s="259">
        <v>230.5</v>
      </c>
      <c r="M386" s="259">
        <v>25.73686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116.3</v>
      </c>
      <c r="D387" s="260">
        <v>113.23333333333333</v>
      </c>
      <c r="E387" s="260">
        <v>107.26666666666667</v>
      </c>
      <c r="F387" s="260">
        <v>98.233333333333334</v>
      </c>
      <c r="G387" s="260">
        <v>92.266666666666666</v>
      </c>
      <c r="H387" s="260">
        <v>122.26666666666667</v>
      </c>
      <c r="I387" s="260">
        <v>128.23333333333335</v>
      </c>
      <c r="J387" s="260">
        <v>137.26666666666665</v>
      </c>
      <c r="K387" s="259">
        <v>119.2</v>
      </c>
      <c r="L387" s="259">
        <v>104.2</v>
      </c>
      <c r="M387" s="259">
        <v>573.61243000000002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1967.05</v>
      </c>
      <c r="D388" s="260">
        <v>1961.6833333333334</v>
      </c>
      <c r="E388" s="260">
        <v>1945.4166666666667</v>
      </c>
      <c r="F388" s="260">
        <v>1923.7833333333333</v>
      </c>
      <c r="G388" s="260">
        <v>1907.5166666666667</v>
      </c>
      <c r="H388" s="260">
        <v>1983.3166666666668</v>
      </c>
      <c r="I388" s="260">
        <v>1999.5833333333333</v>
      </c>
      <c r="J388" s="260">
        <v>2021.2166666666669</v>
      </c>
      <c r="K388" s="259">
        <v>1977.95</v>
      </c>
      <c r="L388" s="259">
        <v>1940.05</v>
      </c>
      <c r="M388" s="259">
        <v>5.953E-2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47.85</v>
      </c>
      <c r="D389" s="260">
        <v>48.15</v>
      </c>
      <c r="E389" s="260">
        <v>47.449999999999996</v>
      </c>
      <c r="F389" s="260">
        <v>47.05</v>
      </c>
      <c r="G389" s="260">
        <v>46.349999999999994</v>
      </c>
      <c r="H389" s="260">
        <v>48.55</v>
      </c>
      <c r="I389" s="260">
        <v>49.25</v>
      </c>
      <c r="J389" s="260">
        <v>49.65</v>
      </c>
      <c r="K389" s="259">
        <v>48.85</v>
      </c>
      <c r="L389" s="259">
        <v>47.75</v>
      </c>
      <c r="M389" s="259">
        <v>7.2474299999999996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1295.5</v>
      </c>
      <c r="D390" s="260">
        <v>1286.2666666666667</v>
      </c>
      <c r="E390" s="260">
        <v>1264.2333333333333</v>
      </c>
      <c r="F390" s="260">
        <v>1232.9666666666667</v>
      </c>
      <c r="G390" s="260">
        <v>1210.9333333333334</v>
      </c>
      <c r="H390" s="260">
        <v>1317.5333333333333</v>
      </c>
      <c r="I390" s="260">
        <v>1339.5666666666666</v>
      </c>
      <c r="J390" s="260">
        <v>1370.8333333333333</v>
      </c>
      <c r="K390" s="259">
        <v>1308.3</v>
      </c>
      <c r="L390" s="259">
        <v>1255</v>
      </c>
      <c r="M390" s="259">
        <v>3.27346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165.55</v>
      </c>
      <c r="D391" s="260">
        <v>166.93333333333334</v>
      </c>
      <c r="E391" s="260">
        <v>163.61666666666667</v>
      </c>
      <c r="F391" s="260">
        <v>161.68333333333334</v>
      </c>
      <c r="G391" s="260">
        <v>158.36666666666667</v>
      </c>
      <c r="H391" s="260">
        <v>168.86666666666667</v>
      </c>
      <c r="I391" s="260">
        <v>172.18333333333334</v>
      </c>
      <c r="J391" s="260">
        <v>174.11666666666667</v>
      </c>
      <c r="K391" s="259">
        <v>170.25</v>
      </c>
      <c r="L391" s="259">
        <v>165</v>
      </c>
      <c r="M391" s="259">
        <v>19.651450000000001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889.95</v>
      </c>
      <c r="D392" s="260">
        <v>892.80000000000007</v>
      </c>
      <c r="E392" s="260">
        <v>880.15000000000009</v>
      </c>
      <c r="F392" s="260">
        <v>870.35</v>
      </c>
      <c r="G392" s="260">
        <v>857.7</v>
      </c>
      <c r="H392" s="260">
        <v>902.60000000000014</v>
      </c>
      <c r="I392" s="260">
        <v>915.25</v>
      </c>
      <c r="J392" s="260">
        <v>925.05000000000018</v>
      </c>
      <c r="K392" s="259">
        <v>905.45</v>
      </c>
      <c r="L392" s="259">
        <v>883</v>
      </c>
      <c r="M392" s="259">
        <v>4.7818100000000001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2557.0500000000002</v>
      </c>
      <c r="D393" s="260">
        <v>2562.4</v>
      </c>
      <c r="E393" s="260">
        <v>2546.9</v>
      </c>
      <c r="F393" s="260">
        <v>2536.75</v>
      </c>
      <c r="G393" s="260">
        <v>2521.25</v>
      </c>
      <c r="H393" s="260">
        <v>2572.5500000000002</v>
      </c>
      <c r="I393" s="260">
        <v>2588.0500000000002</v>
      </c>
      <c r="J393" s="260">
        <v>2598.2000000000003</v>
      </c>
      <c r="K393" s="259">
        <v>2577.9</v>
      </c>
      <c r="L393" s="259">
        <v>2552.25</v>
      </c>
      <c r="M393" s="259">
        <v>29.59787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111.35</v>
      </c>
      <c r="D394" s="260">
        <v>112.2</v>
      </c>
      <c r="E394" s="260">
        <v>110.2</v>
      </c>
      <c r="F394" s="260">
        <v>109.05</v>
      </c>
      <c r="G394" s="260">
        <v>107.05</v>
      </c>
      <c r="H394" s="260">
        <v>113.35000000000001</v>
      </c>
      <c r="I394" s="260">
        <v>115.35000000000001</v>
      </c>
      <c r="J394" s="260">
        <v>116.50000000000001</v>
      </c>
      <c r="K394" s="259">
        <v>114.2</v>
      </c>
      <c r="L394" s="259">
        <v>111.05</v>
      </c>
      <c r="M394" s="259">
        <v>3.5022000000000002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791.35</v>
      </c>
      <c r="D395" s="260">
        <v>794.05000000000007</v>
      </c>
      <c r="E395" s="260">
        <v>785.20000000000016</v>
      </c>
      <c r="F395" s="260">
        <v>779.05000000000007</v>
      </c>
      <c r="G395" s="260">
        <v>770.20000000000016</v>
      </c>
      <c r="H395" s="260">
        <v>800.20000000000016</v>
      </c>
      <c r="I395" s="260">
        <v>809.05000000000007</v>
      </c>
      <c r="J395" s="260">
        <v>815.20000000000016</v>
      </c>
      <c r="K395" s="259">
        <v>802.9</v>
      </c>
      <c r="L395" s="259">
        <v>787.9</v>
      </c>
      <c r="M395" s="259">
        <v>0.18299000000000001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1305</v>
      </c>
      <c r="D396" s="260">
        <v>1312.35</v>
      </c>
      <c r="E396" s="260">
        <v>1292.7499999999998</v>
      </c>
      <c r="F396" s="260">
        <v>1280.4999999999998</v>
      </c>
      <c r="G396" s="260">
        <v>1260.8999999999996</v>
      </c>
      <c r="H396" s="260">
        <v>1324.6</v>
      </c>
      <c r="I396" s="260">
        <v>1344.2000000000003</v>
      </c>
      <c r="J396" s="260">
        <v>1356.45</v>
      </c>
      <c r="K396" s="259">
        <v>1331.95</v>
      </c>
      <c r="L396" s="259">
        <v>1300.0999999999999</v>
      </c>
      <c r="M396" s="259">
        <v>0.99351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798.75</v>
      </c>
      <c r="D397" s="260">
        <v>798.41666666666663</v>
      </c>
      <c r="E397" s="260">
        <v>792.73333333333323</v>
      </c>
      <c r="F397" s="260">
        <v>786.71666666666658</v>
      </c>
      <c r="G397" s="260">
        <v>781.03333333333319</v>
      </c>
      <c r="H397" s="260">
        <v>804.43333333333328</v>
      </c>
      <c r="I397" s="260">
        <v>810.11666666666667</v>
      </c>
      <c r="J397" s="260">
        <v>816.13333333333333</v>
      </c>
      <c r="K397" s="259">
        <v>804.1</v>
      </c>
      <c r="L397" s="259">
        <v>792.4</v>
      </c>
      <c r="M397" s="259">
        <v>8.1851099999999999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1226.3</v>
      </c>
      <c r="D398" s="260">
        <v>1226.1500000000001</v>
      </c>
      <c r="E398" s="260">
        <v>1217.3000000000002</v>
      </c>
      <c r="F398" s="260">
        <v>1208.3000000000002</v>
      </c>
      <c r="G398" s="260">
        <v>1199.4500000000003</v>
      </c>
      <c r="H398" s="260">
        <v>1235.1500000000001</v>
      </c>
      <c r="I398" s="260">
        <v>1244</v>
      </c>
      <c r="J398" s="260">
        <v>1253</v>
      </c>
      <c r="K398" s="259">
        <v>1235</v>
      </c>
      <c r="L398" s="259">
        <v>1217.1500000000001</v>
      </c>
      <c r="M398" s="259">
        <v>8.8056300000000007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389.15</v>
      </c>
      <c r="D399" s="260">
        <v>389.36666666666662</v>
      </c>
      <c r="E399" s="260">
        <v>386.78333333333325</v>
      </c>
      <c r="F399" s="260">
        <v>384.41666666666663</v>
      </c>
      <c r="G399" s="260">
        <v>381.83333333333326</v>
      </c>
      <c r="H399" s="260">
        <v>391.73333333333323</v>
      </c>
      <c r="I399" s="260">
        <v>394.31666666666661</v>
      </c>
      <c r="J399" s="260">
        <v>396.68333333333322</v>
      </c>
      <c r="K399" s="259">
        <v>391.95</v>
      </c>
      <c r="L399" s="259">
        <v>387</v>
      </c>
      <c r="M399" s="259">
        <v>0.42018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36.25</v>
      </c>
      <c r="D400" s="260">
        <v>36.4</v>
      </c>
      <c r="E400" s="260">
        <v>35.949999999999996</v>
      </c>
      <c r="F400" s="260">
        <v>35.65</v>
      </c>
      <c r="G400" s="260">
        <v>35.199999999999996</v>
      </c>
      <c r="H400" s="260">
        <v>36.699999999999996</v>
      </c>
      <c r="I400" s="260">
        <v>37.15</v>
      </c>
      <c r="J400" s="260">
        <v>37.449999999999996</v>
      </c>
      <c r="K400" s="259">
        <v>36.85</v>
      </c>
      <c r="L400" s="259">
        <v>36.1</v>
      </c>
      <c r="M400" s="259">
        <v>27.733049999999999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4987.1499999999996</v>
      </c>
      <c r="D401" s="260">
        <v>5017.3666666666659</v>
      </c>
      <c r="E401" s="260">
        <v>4935.7833333333319</v>
      </c>
      <c r="F401" s="260">
        <v>4884.4166666666661</v>
      </c>
      <c r="G401" s="260">
        <v>4802.8333333333321</v>
      </c>
      <c r="H401" s="260">
        <v>5068.7333333333318</v>
      </c>
      <c r="I401" s="260">
        <v>5150.3166666666657</v>
      </c>
      <c r="J401" s="260">
        <v>5201.6833333333316</v>
      </c>
      <c r="K401" s="259">
        <v>5098.95</v>
      </c>
      <c r="L401" s="259">
        <v>4966</v>
      </c>
      <c r="M401" s="259">
        <v>0.16980000000000001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2280.75</v>
      </c>
      <c r="D402" s="260">
        <v>2285.5499999999997</v>
      </c>
      <c r="E402" s="260">
        <v>2265.6999999999994</v>
      </c>
      <c r="F402" s="260">
        <v>2250.6499999999996</v>
      </c>
      <c r="G402" s="260">
        <v>2230.7999999999993</v>
      </c>
      <c r="H402" s="260">
        <v>2300.5999999999995</v>
      </c>
      <c r="I402" s="260">
        <v>2320.4499999999998</v>
      </c>
      <c r="J402" s="260">
        <v>2335.4999999999995</v>
      </c>
      <c r="K402" s="259">
        <v>2305.4</v>
      </c>
      <c r="L402" s="259">
        <v>2270.5</v>
      </c>
      <c r="M402" s="259">
        <v>4.2577499999999997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71.45</v>
      </c>
      <c r="D403" s="260">
        <v>71.600000000000009</v>
      </c>
      <c r="E403" s="260">
        <v>71.100000000000023</v>
      </c>
      <c r="F403" s="260">
        <v>70.750000000000014</v>
      </c>
      <c r="G403" s="260">
        <v>70.250000000000028</v>
      </c>
      <c r="H403" s="260">
        <v>71.950000000000017</v>
      </c>
      <c r="I403" s="260">
        <v>72.449999999999989</v>
      </c>
      <c r="J403" s="260">
        <v>72.800000000000011</v>
      </c>
      <c r="K403" s="259">
        <v>72.099999999999994</v>
      </c>
      <c r="L403" s="259">
        <v>71.25</v>
      </c>
      <c r="M403" s="259">
        <v>33.898980000000002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5481.3</v>
      </c>
      <c r="D404" s="260">
        <v>5480.416666666667</v>
      </c>
      <c r="E404" s="260">
        <v>5470.8833333333341</v>
      </c>
      <c r="F404" s="260">
        <v>5460.4666666666672</v>
      </c>
      <c r="G404" s="260">
        <v>5450.9333333333343</v>
      </c>
      <c r="H404" s="260">
        <v>5490.8333333333339</v>
      </c>
      <c r="I404" s="260">
        <v>5500.3666666666668</v>
      </c>
      <c r="J404" s="260">
        <v>5510.7833333333338</v>
      </c>
      <c r="K404" s="259">
        <v>5489.95</v>
      </c>
      <c r="L404" s="259">
        <v>5470</v>
      </c>
      <c r="M404" s="259">
        <v>9.5000000000000001E-2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1339.3</v>
      </c>
      <c r="D405" s="260">
        <v>1347.5833333333333</v>
      </c>
      <c r="E405" s="260">
        <v>1323.9666666666665</v>
      </c>
      <c r="F405" s="260">
        <v>1308.6333333333332</v>
      </c>
      <c r="G405" s="260">
        <v>1285.0166666666664</v>
      </c>
      <c r="H405" s="260">
        <v>1362.9166666666665</v>
      </c>
      <c r="I405" s="260">
        <v>1386.5333333333333</v>
      </c>
      <c r="J405" s="260">
        <v>1401.8666666666666</v>
      </c>
      <c r="K405" s="259">
        <v>1371.2</v>
      </c>
      <c r="L405" s="259">
        <v>1332.25</v>
      </c>
      <c r="M405" s="259">
        <v>0.83413999999999999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373.9</v>
      </c>
      <c r="D406" s="260">
        <v>374.91666666666669</v>
      </c>
      <c r="E406" s="260">
        <v>369.93333333333339</v>
      </c>
      <c r="F406" s="260">
        <v>365.9666666666667</v>
      </c>
      <c r="G406" s="260">
        <v>360.98333333333341</v>
      </c>
      <c r="H406" s="260">
        <v>378.88333333333338</v>
      </c>
      <c r="I406" s="260">
        <v>383.86666666666662</v>
      </c>
      <c r="J406" s="260">
        <v>387.83333333333337</v>
      </c>
      <c r="K406" s="259">
        <v>379.9</v>
      </c>
      <c r="L406" s="259">
        <v>370.95</v>
      </c>
      <c r="M406" s="259">
        <v>0.56525000000000003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2947.45</v>
      </c>
      <c r="D407" s="260">
        <v>2987.7999999999997</v>
      </c>
      <c r="E407" s="260">
        <v>2890.6499999999996</v>
      </c>
      <c r="F407" s="260">
        <v>2833.85</v>
      </c>
      <c r="G407" s="260">
        <v>2736.7</v>
      </c>
      <c r="H407" s="260">
        <v>3044.5999999999995</v>
      </c>
      <c r="I407" s="260">
        <v>3141.75</v>
      </c>
      <c r="J407" s="260">
        <v>3198.5499999999993</v>
      </c>
      <c r="K407" s="259">
        <v>3084.95</v>
      </c>
      <c r="L407" s="259">
        <v>2931</v>
      </c>
      <c r="M407" s="259">
        <v>0.94135000000000002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387.25</v>
      </c>
      <c r="D408" s="260">
        <v>389.25</v>
      </c>
      <c r="E408" s="260">
        <v>381</v>
      </c>
      <c r="F408" s="260">
        <v>374.75</v>
      </c>
      <c r="G408" s="260">
        <v>366.5</v>
      </c>
      <c r="H408" s="260">
        <v>395.5</v>
      </c>
      <c r="I408" s="260">
        <v>403.75</v>
      </c>
      <c r="J408" s="260">
        <v>410</v>
      </c>
      <c r="K408" s="259">
        <v>397.5</v>
      </c>
      <c r="L408" s="259">
        <v>383</v>
      </c>
      <c r="M408" s="259">
        <v>1.16181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2685.25</v>
      </c>
      <c r="D409" s="260">
        <v>2683.3166666666666</v>
      </c>
      <c r="E409" s="260">
        <v>2637.6333333333332</v>
      </c>
      <c r="F409" s="260">
        <v>2590.0166666666664</v>
      </c>
      <c r="G409" s="260">
        <v>2544.333333333333</v>
      </c>
      <c r="H409" s="260">
        <v>2730.9333333333334</v>
      </c>
      <c r="I409" s="260">
        <v>2776.6166666666668</v>
      </c>
      <c r="J409" s="260">
        <v>2824.2333333333336</v>
      </c>
      <c r="K409" s="259">
        <v>2729</v>
      </c>
      <c r="L409" s="259">
        <v>2635.7</v>
      </c>
      <c r="M409" s="259">
        <v>2.7949999999999999E-2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275.3</v>
      </c>
      <c r="D410" s="260">
        <v>276.26666666666671</v>
      </c>
      <c r="E410" s="260">
        <v>272.88333333333344</v>
      </c>
      <c r="F410" s="260">
        <v>270.46666666666675</v>
      </c>
      <c r="G410" s="260">
        <v>267.08333333333348</v>
      </c>
      <c r="H410" s="260">
        <v>278.68333333333339</v>
      </c>
      <c r="I410" s="260">
        <v>282.06666666666672</v>
      </c>
      <c r="J410" s="260">
        <v>284.48333333333335</v>
      </c>
      <c r="K410" s="259">
        <v>279.64999999999998</v>
      </c>
      <c r="L410" s="259">
        <v>273.85000000000002</v>
      </c>
      <c r="M410" s="259">
        <v>0.93113000000000001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133.4</v>
      </c>
      <c r="D411" s="260">
        <v>133.21666666666667</v>
      </c>
      <c r="E411" s="260">
        <v>131.13333333333333</v>
      </c>
      <c r="F411" s="260">
        <v>128.86666666666665</v>
      </c>
      <c r="G411" s="260">
        <v>126.7833333333333</v>
      </c>
      <c r="H411" s="260">
        <v>135.48333333333335</v>
      </c>
      <c r="I411" s="260">
        <v>137.56666666666666</v>
      </c>
      <c r="J411" s="260">
        <v>139.83333333333337</v>
      </c>
      <c r="K411" s="259">
        <v>135.30000000000001</v>
      </c>
      <c r="L411" s="259">
        <v>130.94999999999999</v>
      </c>
      <c r="M411" s="259">
        <v>20.69586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675.4</v>
      </c>
      <c r="D412" s="260">
        <v>677.63333333333333</v>
      </c>
      <c r="E412" s="260">
        <v>664.81666666666661</v>
      </c>
      <c r="F412" s="260">
        <v>654.23333333333323</v>
      </c>
      <c r="G412" s="260">
        <v>641.41666666666652</v>
      </c>
      <c r="H412" s="260">
        <v>688.2166666666667</v>
      </c>
      <c r="I412" s="260">
        <v>701.03333333333353</v>
      </c>
      <c r="J412" s="260">
        <v>711.61666666666679</v>
      </c>
      <c r="K412" s="259">
        <v>690.45</v>
      </c>
      <c r="L412" s="259">
        <v>667.05</v>
      </c>
      <c r="M412" s="259">
        <v>0.85584000000000005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23288.1</v>
      </c>
      <c r="D413" s="260">
        <v>23272.766666666666</v>
      </c>
      <c r="E413" s="260">
        <v>23175.533333333333</v>
      </c>
      <c r="F413" s="260">
        <v>23062.966666666667</v>
      </c>
      <c r="G413" s="260">
        <v>22965.733333333334</v>
      </c>
      <c r="H413" s="260">
        <v>23385.333333333332</v>
      </c>
      <c r="I413" s="260">
        <v>23482.566666666662</v>
      </c>
      <c r="J413" s="260">
        <v>23595.133333333331</v>
      </c>
      <c r="K413" s="259">
        <v>23370</v>
      </c>
      <c r="L413" s="259">
        <v>23160.2</v>
      </c>
      <c r="M413" s="259">
        <v>0.23000999999999999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55.45</v>
      </c>
      <c r="D414" s="260">
        <v>55.716666666666669</v>
      </c>
      <c r="E414" s="260">
        <v>54.983333333333334</v>
      </c>
      <c r="F414" s="260">
        <v>54.516666666666666</v>
      </c>
      <c r="G414" s="260">
        <v>53.783333333333331</v>
      </c>
      <c r="H414" s="260">
        <v>56.183333333333337</v>
      </c>
      <c r="I414" s="260">
        <v>56.916666666666671</v>
      </c>
      <c r="J414" s="260">
        <v>57.38333333333334</v>
      </c>
      <c r="K414" s="259">
        <v>56.45</v>
      </c>
      <c r="L414" s="259">
        <v>55.25</v>
      </c>
      <c r="M414" s="259">
        <v>53.155090000000001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1334.25</v>
      </c>
      <c r="D415" s="260">
        <v>1340.8166666666666</v>
      </c>
      <c r="E415" s="260">
        <v>1318.6833333333332</v>
      </c>
      <c r="F415" s="260">
        <v>1303.1166666666666</v>
      </c>
      <c r="G415" s="260">
        <v>1280.9833333333331</v>
      </c>
      <c r="H415" s="260">
        <v>1356.3833333333332</v>
      </c>
      <c r="I415" s="260">
        <v>1378.5166666666664</v>
      </c>
      <c r="J415" s="260">
        <v>1394.0833333333333</v>
      </c>
      <c r="K415" s="259">
        <v>1362.95</v>
      </c>
      <c r="L415" s="259">
        <v>1325.25</v>
      </c>
      <c r="M415" s="259">
        <v>13.912990000000001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294.75</v>
      </c>
      <c r="D416" s="260">
        <v>295.56666666666666</v>
      </c>
      <c r="E416" s="260">
        <v>293.18333333333334</v>
      </c>
      <c r="F416" s="260">
        <v>291.61666666666667</v>
      </c>
      <c r="G416" s="260">
        <v>289.23333333333335</v>
      </c>
      <c r="H416" s="260">
        <v>297.13333333333333</v>
      </c>
      <c r="I416" s="260">
        <v>299.51666666666665</v>
      </c>
      <c r="J416" s="260">
        <v>301.08333333333331</v>
      </c>
      <c r="K416" s="259">
        <v>297.95</v>
      </c>
      <c r="L416" s="259">
        <v>294</v>
      </c>
      <c r="M416" s="259">
        <v>0.44453999999999999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2769.75</v>
      </c>
      <c r="D417" s="260">
        <v>2753.25</v>
      </c>
      <c r="E417" s="260">
        <v>2708</v>
      </c>
      <c r="F417" s="260">
        <v>2646.25</v>
      </c>
      <c r="G417" s="260">
        <v>2601</v>
      </c>
      <c r="H417" s="260">
        <v>2815</v>
      </c>
      <c r="I417" s="260">
        <v>2860.25</v>
      </c>
      <c r="J417" s="260">
        <v>2922</v>
      </c>
      <c r="K417" s="259">
        <v>2798.5</v>
      </c>
      <c r="L417" s="259">
        <v>2691.5</v>
      </c>
      <c r="M417" s="259">
        <v>14.397180000000001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616.79999999999995</v>
      </c>
      <c r="D418" s="260">
        <v>617.74999999999989</v>
      </c>
      <c r="E418" s="260">
        <v>614.5999999999998</v>
      </c>
      <c r="F418" s="260">
        <v>612.39999999999986</v>
      </c>
      <c r="G418" s="260">
        <v>609.24999999999977</v>
      </c>
      <c r="H418" s="260">
        <v>619.94999999999982</v>
      </c>
      <c r="I418" s="260">
        <v>623.09999999999991</v>
      </c>
      <c r="J418" s="260">
        <v>625.29999999999984</v>
      </c>
      <c r="K418" s="259">
        <v>620.9</v>
      </c>
      <c r="L418" s="259">
        <v>615.54999999999995</v>
      </c>
      <c r="M418" s="259">
        <v>0.45077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3873.3</v>
      </c>
      <c r="D419" s="260">
        <v>3858.8833333333332</v>
      </c>
      <c r="E419" s="260">
        <v>3826.7666666666664</v>
      </c>
      <c r="F419" s="260">
        <v>3780.2333333333331</v>
      </c>
      <c r="G419" s="260">
        <v>3748.1166666666663</v>
      </c>
      <c r="H419" s="260">
        <v>3905.4166666666665</v>
      </c>
      <c r="I419" s="260">
        <v>3937.5333333333333</v>
      </c>
      <c r="J419" s="260">
        <v>3984.0666666666666</v>
      </c>
      <c r="K419" s="259">
        <v>3891</v>
      </c>
      <c r="L419" s="259">
        <v>3812.35</v>
      </c>
      <c r="M419" s="259">
        <v>0.32078000000000001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429.4</v>
      </c>
      <c r="D420" s="260">
        <v>432.54999999999995</v>
      </c>
      <c r="E420" s="260">
        <v>423.14999999999992</v>
      </c>
      <c r="F420" s="260">
        <v>416.9</v>
      </c>
      <c r="G420" s="260">
        <v>407.49999999999994</v>
      </c>
      <c r="H420" s="260">
        <v>438.7999999999999</v>
      </c>
      <c r="I420" s="260">
        <v>448.2</v>
      </c>
      <c r="J420" s="260">
        <v>454.44999999999987</v>
      </c>
      <c r="K420" s="259">
        <v>441.95</v>
      </c>
      <c r="L420" s="259">
        <v>426.3</v>
      </c>
      <c r="M420" s="259">
        <v>6.7972000000000001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525.6</v>
      </c>
      <c r="D421" s="260">
        <v>525.35</v>
      </c>
      <c r="E421" s="260">
        <v>521.75</v>
      </c>
      <c r="F421" s="260">
        <v>517.9</v>
      </c>
      <c r="G421" s="260">
        <v>514.29999999999995</v>
      </c>
      <c r="H421" s="260">
        <v>529.20000000000005</v>
      </c>
      <c r="I421" s="260">
        <v>532.80000000000018</v>
      </c>
      <c r="J421" s="260">
        <v>536.65000000000009</v>
      </c>
      <c r="K421" s="259">
        <v>528.95000000000005</v>
      </c>
      <c r="L421" s="259">
        <v>521.5</v>
      </c>
      <c r="M421" s="259">
        <v>0.40525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599.45000000000005</v>
      </c>
      <c r="D422" s="260">
        <v>605.18333333333339</v>
      </c>
      <c r="E422" s="260">
        <v>589.26666666666677</v>
      </c>
      <c r="F422" s="260">
        <v>579.08333333333337</v>
      </c>
      <c r="G422" s="260">
        <v>563.16666666666674</v>
      </c>
      <c r="H422" s="260">
        <v>615.36666666666679</v>
      </c>
      <c r="I422" s="260">
        <v>631.2833333333333</v>
      </c>
      <c r="J422" s="260">
        <v>641.46666666666681</v>
      </c>
      <c r="K422" s="259">
        <v>621.1</v>
      </c>
      <c r="L422" s="259">
        <v>595</v>
      </c>
      <c r="M422" s="259">
        <v>2.1203400000000001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607.65</v>
      </c>
      <c r="D423" s="260">
        <v>606.08333333333337</v>
      </c>
      <c r="E423" s="260">
        <v>602.56666666666672</v>
      </c>
      <c r="F423" s="260">
        <v>597.48333333333335</v>
      </c>
      <c r="G423" s="260">
        <v>593.9666666666667</v>
      </c>
      <c r="H423" s="260">
        <v>611.16666666666674</v>
      </c>
      <c r="I423" s="260">
        <v>614.68333333333339</v>
      </c>
      <c r="J423" s="260">
        <v>619.76666666666677</v>
      </c>
      <c r="K423" s="259">
        <v>609.6</v>
      </c>
      <c r="L423" s="259">
        <v>601</v>
      </c>
      <c r="M423" s="259">
        <v>124.35924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83.15</v>
      </c>
      <c r="D424" s="260">
        <v>83.033333333333331</v>
      </c>
      <c r="E424" s="260">
        <v>82.216666666666669</v>
      </c>
      <c r="F424" s="260">
        <v>81.283333333333331</v>
      </c>
      <c r="G424" s="260">
        <v>80.466666666666669</v>
      </c>
      <c r="H424" s="260">
        <v>83.966666666666669</v>
      </c>
      <c r="I424" s="260">
        <v>84.783333333333331</v>
      </c>
      <c r="J424" s="260">
        <v>85.716666666666669</v>
      </c>
      <c r="K424" s="259">
        <v>83.85</v>
      </c>
      <c r="L424" s="259">
        <v>82.1</v>
      </c>
      <c r="M424" s="259">
        <v>124.36505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276.10000000000002</v>
      </c>
      <c r="D425" s="260">
        <v>277.41666666666669</v>
      </c>
      <c r="E425" s="260">
        <v>273.68333333333339</v>
      </c>
      <c r="F425" s="260">
        <v>271.26666666666671</v>
      </c>
      <c r="G425" s="260">
        <v>267.53333333333342</v>
      </c>
      <c r="H425" s="260">
        <v>279.83333333333337</v>
      </c>
      <c r="I425" s="260">
        <v>283.56666666666661</v>
      </c>
      <c r="J425" s="260">
        <v>285.98333333333335</v>
      </c>
      <c r="K425" s="259">
        <v>281.14999999999998</v>
      </c>
      <c r="L425" s="259">
        <v>275</v>
      </c>
      <c r="M425" s="259">
        <v>1.0196799999999999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177.2</v>
      </c>
      <c r="D426" s="260">
        <v>178.43333333333331</v>
      </c>
      <c r="E426" s="260">
        <v>174.96666666666661</v>
      </c>
      <c r="F426" s="260">
        <v>172.73333333333329</v>
      </c>
      <c r="G426" s="260">
        <v>169.26666666666659</v>
      </c>
      <c r="H426" s="260">
        <v>180.66666666666663</v>
      </c>
      <c r="I426" s="260">
        <v>184.13333333333333</v>
      </c>
      <c r="J426" s="260">
        <v>186.36666666666665</v>
      </c>
      <c r="K426" s="259">
        <v>181.9</v>
      </c>
      <c r="L426" s="259">
        <v>176.2</v>
      </c>
      <c r="M426" s="259">
        <v>7.6786099999999999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386.8</v>
      </c>
      <c r="D427" s="260">
        <v>386.8</v>
      </c>
      <c r="E427" s="260">
        <v>383.55</v>
      </c>
      <c r="F427" s="260">
        <v>380.3</v>
      </c>
      <c r="G427" s="260">
        <v>377.05</v>
      </c>
      <c r="H427" s="260">
        <v>390.05</v>
      </c>
      <c r="I427" s="260">
        <v>393.3</v>
      </c>
      <c r="J427" s="260">
        <v>396.55</v>
      </c>
      <c r="K427" s="259">
        <v>390.05</v>
      </c>
      <c r="L427" s="259">
        <v>383.55</v>
      </c>
      <c r="M427" s="259">
        <v>0.48091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452.6</v>
      </c>
      <c r="D428" s="260">
        <v>456.11666666666662</v>
      </c>
      <c r="E428" s="260">
        <v>447.08333333333326</v>
      </c>
      <c r="F428" s="260">
        <v>441.56666666666666</v>
      </c>
      <c r="G428" s="260">
        <v>432.5333333333333</v>
      </c>
      <c r="H428" s="260">
        <v>461.63333333333321</v>
      </c>
      <c r="I428" s="260">
        <v>470.66666666666663</v>
      </c>
      <c r="J428" s="260">
        <v>476.18333333333317</v>
      </c>
      <c r="K428" s="259">
        <v>465.15</v>
      </c>
      <c r="L428" s="259">
        <v>450.6</v>
      </c>
      <c r="M428" s="259">
        <v>3.8332199999999998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253.6</v>
      </c>
      <c r="D429" s="260">
        <v>251.18333333333331</v>
      </c>
      <c r="E429" s="260">
        <v>246.21666666666664</v>
      </c>
      <c r="F429" s="260">
        <v>238.83333333333334</v>
      </c>
      <c r="G429" s="260">
        <v>233.86666666666667</v>
      </c>
      <c r="H429" s="260">
        <v>258.56666666666661</v>
      </c>
      <c r="I429" s="260">
        <v>263.53333333333325</v>
      </c>
      <c r="J429" s="260">
        <v>270.91666666666657</v>
      </c>
      <c r="K429" s="259">
        <v>256.14999999999998</v>
      </c>
      <c r="L429" s="259">
        <v>243.8</v>
      </c>
      <c r="M429" s="259">
        <v>6.0057200000000002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1017.65</v>
      </c>
      <c r="D430" s="260">
        <v>1015.4</v>
      </c>
      <c r="E430" s="260">
        <v>1011.6999999999999</v>
      </c>
      <c r="F430" s="260">
        <v>1005.75</v>
      </c>
      <c r="G430" s="260">
        <v>1002.05</v>
      </c>
      <c r="H430" s="260">
        <v>1021.3499999999999</v>
      </c>
      <c r="I430" s="260">
        <v>1025.05</v>
      </c>
      <c r="J430" s="260">
        <v>1031</v>
      </c>
      <c r="K430" s="259">
        <v>1019.1</v>
      </c>
      <c r="L430" s="259">
        <v>1009.45</v>
      </c>
      <c r="M430" s="259">
        <v>13.113759999999999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493.15</v>
      </c>
      <c r="D431" s="260">
        <v>494.36666666666662</v>
      </c>
      <c r="E431" s="260">
        <v>487.73333333333323</v>
      </c>
      <c r="F431" s="260">
        <v>482.31666666666661</v>
      </c>
      <c r="G431" s="260">
        <v>475.68333333333322</v>
      </c>
      <c r="H431" s="260">
        <v>499.78333333333325</v>
      </c>
      <c r="I431" s="260">
        <v>506.41666666666657</v>
      </c>
      <c r="J431" s="260">
        <v>511.83333333333326</v>
      </c>
      <c r="K431" s="259">
        <v>501</v>
      </c>
      <c r="L431" s="259">
        <v>488.95</v>
      </c>
      <c r="M431" s="259">
        <v>25.921980000000001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2256.5500000000002</v>
      </c>
      <c r="D432" s="260">
        <v>2265.85</v>
      </c>
      <c r="E432" s="260">
        <v>2235.6999999999998</v>
      </c>
      <c r="F432" s="260">
        <v>2214.85</v>
      </c>
      <c r="G432" s="260">
        <v>2184.6999999999998</v>
      </c>
      <c r="H432" s="260">
        <v>2286.6999999999998</v>
      </c>
      <c r="I432" s="260">
        <v>2316.8500000000004</v>
      </c>
      <c r="J432" s="260">
        <v>2337.6999999999998</v>
      </c>
      <c r="K432" s="259">
        <v>2296</v>
      </c>
      <c r="L432" s="259">
        <v>2245</v>
      </c>
      <c r="M432" s="259">
        <v>0.19456999999999999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902.6</v>
      </c>
      <c r="D433" s="260">
        <v>901.65</v>
      </c>
      <c r="E433" s="260">
        <v>891.3</v>
      </c>
      <c r="F433" s="260">
        <v>880</v>
      </c>
      <c r="G433" s="260">
        <v>869.65</v>
      </c>
      <c r="H433" s="260">
        <v>912.94999999999993</v>
      </c>
      <c r="I433" s="260">
        <v>923.30000000000007</v>
      </c>
      <c r="J433" s="260">
        <v>934.59999999999991</v>
      </c>
      <c r="K433" s="259">
        <v>912</v>
      </c>
      <c r="L433" s="259">
        <v>890.35</v>
      </c>
      <c r="M433" s="259">
        <v>1.1350800000000001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388.8</v>
      </c>
      <c r="D434" s="260">
        <v>390.95</v>
      </c>
      <c r="E434" s="260">
        <v>384.9</v>
      </c>
      <c r="F434" s="260">
        <v>381</v>
      </c>
      <c r="G434" s="260">
        <v>374.95</v>
      </c>
      <c r="H434" s="260">
        <v>394.84999999999997</v>
      </c>
      <c r="I434" s="260">
        <v>400.90000000000003</v>
      </c>
      <c r="J434" s="260">
        <v>404.79999999999995</v>
      </c>
      <c r="K434" s="259">
        <v>397</v>
      </c>
      <c r="L434" s="259">
        <v>387.05</v>
      </c>
      <c r="M434" s="259">
        <v>1.1656200000000001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332.5</v>
      </c>
      <c r="D435" s="260">
        <v>332.93333333333334</v>
      </c>
      <c r="E435" s="260">
        <v>330.86666666666667</v>
      </c>
      <c r="F435" s="260">
        <v>329.23333333333335</v>
      </c>
      <c r="G435" s="260">
        <v>327.16666666666669</v>
      </c>
      <c r="H435" s="260">
        <v>334.56666666666666</v>
      </c>
      <c r="I435" s="260">
        <v>336.63333333333338</v>
      </c>
      <c r="J435" s="260">
        <v>338.26666666666665</v>
      </c>
      <c r="K435" s="259">
        <v>335</v>
      </c>
      <c r="L435" s="259">
        <v>331.3</v>
      </c>
      <c r="M435" s="259">
        <v>0.88527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2304.85</v>
      </c>
      <c r="D436" s="260">
        <v>2282.9666666666667</v>
      </c>
      <c r="E436" s="260">
        <v>2253.9333333333334</v>
      </c>
      <c r="F436" s="260">
        <v>2203.0166666666669</v>
      </c>
      <c r="G436" s="260">
        <v>2173.9833333333336</v>
      </c>
      <c r="H436" s="260">
        <v>2333.8833333333332</v>
      </c>
      <c r="I436" s="260">
        <v>2362.916666666667</v>
      </c>
      <c r="J436" s="260">
        <v>2413.833333333333</v>
      </c>
      <c r="K436" s="259">
        <v>2312</v>
      </c>
      <c r="L436" s="259">
        <v>2232.0500000000002</v>
      </c>
      <c r="M436" s="259">
        <v>0.53381999999999996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466.95</v>
      </c>
      <c r="D437" s="260">
        <v>467.0333333333333</v>
      </c>
      <c r="E437" s="260">
        <v>462.91666666666663</v>
      </c>
      <c r="F437" s="260">
        <v>458.88333333333333</v>
      </c>
      <c r="G437" s="260">
        <v>454.76666666666665</v>
      </c>
      <c r="H437" s="260">
        <v>471.06666666666661</v>
      </c>
      <c r="I437" s="260">
        <v>475.18333333333328</v>
      </c>
      <c r="J437" s="260">
        <v>479.21666666666658</v>
      </c>
      <c r="K437" s="259">
        <v>471.15</v>
      </c>
      <c r="L437" s="259">
        <v>463</v>
      </c>
      <c r="M437" s="259">
        <v>0.93301000000000001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7.9</v>
      </c>
      <c r="D438" s="260">
        <v>7.9333333333333336</v>
      </c>
      <c r="E438" s="260">
        <v>7.7666666666666675</v>
      </c>
      <c r="F438" s="260">
        <v>7.6333333333333337</v>
      </c>
      <c r="G438" s="260">
        <v>7.4666666666666677</v>
      </c>
      <c r="H438" s="260">
        <v>8.0666666666666664</v>
      </c>
      <c r="I438" s="260">
        <v>8.2333333333333307</v>
      </c>
      <c r="J438" s="260">
        <v>8.3666666666666671</v>
      </c>
      <c r="K438" s="259">
        <v>8.1</v>
      </c>
      <c r="L438" s="259">
        <v>7.8</v>
      </c>
      <c r="M438" s="259">
        <v>1041.6376499999999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228.9</v>
      </c>
      <c r="D439" s="260">
        <v>230.56666666666669</v>
      </c>
      <c r="E439" s="260">
        <v>225.38333333333338</v>
      </c>
      <c r="F439" s="260">
        <v>221.8666666666667</v>
      </c>
      <c r="G439" s="260">
        <v>216.68333333333339</v>
      </c>
      <c r="H439" s="260">
        <v>234.08333333333337</v>
      </c>
      <c r="I439" s="260">
        <v>239.26666666666671</v>
      </c>
      <c r="J439" s="260">
        <v>242.78333333333336</v>
      </c>
      <c r="K439" s="259">
        <v>235.75</v>
      </c>
      <c r="L439" s="259">
        <v>227.05</v>
      </c>
      <c r="M439" s="259">
        <v>3.9731999999999998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849.2</v>
      </c>
      <c r="D440" s="260">
        <v>849.65</v>
      </c>
      <c r="E440" s="260">
        <v>843.55</v>
      </c>
      <c r="F440" s="260">
        <v>837.9</v>
      </c>
      <c r="G440" s="260">
        <v>831.8</v>
      </c>
      <c r="H440" s="260">
        <v>855.3</v>
      </c>
      <c r="I440" s="260">
        <v>861.40000000000009</v>
      </c>
      <c r="J440" s="260">
        <v>867.05</v>
      </c>
      <c r="K440" s="259">
        <v>855.75</v>
      </c>
      <c r="L440" s="259">
        <v>844</v>
      </c>
      <c r="M440" s="259">
        <v>0.1166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617.35</v>
      </c>
      <c r="D441" s="260">
        <v>611.11666666666667</v>
      </c>
      <c r="E441" s="260">
        <v>603.23333333333335</v>
      </c>
      <c r="F441" s="260">
        <v>589.11666666666667</v>
      </c>
      <c r="G441" s="260">
        <v>581.23333333333335</v>
      </c>
      <c r="H441" s="260">
        <v>625.23333333333335</v>
      </c>
      <c r="I441" s="260">
        <v>633.11666666666679</v>
      </c>
      <c r="J441" s="260">
        <v>647.23333333333335</v>
      </c>
      <c r="K441" s="259">
        <v>619</v>
      </c>
      <c r="L441" s="259">
        <v>597</v>
      </c>
      <c r="M441" s="259">
        <v>7.2671799999999998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1890.85</v>
      </c>
      <c r="D442" s="260">
        <v>1891.3999999999999</v>
      </c>
      <c r="E442" s="260">
        <v>1874.6499999999996</v>
      </c>
      <c r="F442" s="260">
        <v>1858.4499999999998</v>
      </c>
      <c r="G442" s="260">
        <v>1841.6999999999996</v>
      </c>
      <c r="H442" s="260">
        <v>1907.5999999999997</v>
      </c>
      <c r="I442" s="260">
        <v>1924.3500000000001</v>
      </c>
      <c r="J442" s="260">
        <v>1940.5499999999997</v>
      </c>
      <c r="K442" s="259">
        <v>1908.15</v>
      </c>
      <c r="L442" s="259">
        <v>1875.2</v>
      </c>
      <c r="M442" s="259">
        <v>6.0569999999999999E-2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571.95000000000005</v>
      </c>
      <c r="D443" s="260">
        <v>583</v>
      </c>
      <c r="E443" s="260">
        <v>544.20000000000005</v>
      </c>
      <c r="F443" s="260">
        <v>516.45000000000005</v>
      </c>
      <c r="G443" s="260">
        <v>477.65000000000009</v>
      </c>
      <c r="H443" s="260">
        <v>610.75</v>
      </c>
      <c r="I443" s="260">
        <v>649.54999999999995</v>
      </c>
      <c r="J443" s="260">
        <v>677.3</v>
      </c>
      <c r="K443" s="259">
        <v>621.79999999999995</v>
      </c>
      <c r="L443" s="259">
        <v>555.25</v>
      </c>
      <c r="M443" s="259">
        <v>13.62796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886.7</v>
      </c>
      <c r="D444" s="260">
        <v>880.08333333333337</v>
      </c>
      <c r="E444" s="260">
        <v>861.7166666666667</v>
      </c>
      <c r="F444" s="260">
        <v>836.73333333333335</v>
      </c>
      <c r="G444" s="260">
        <v>818.36666666666667</v>
      </c>
      <c r="H444" s="260">
        <v>905.06666666666672</v>
      </c>
      <c r="I444" s="260">
        <v>923.43333333333328</v>
      </c>
      <c r="J444" s="260">
        <v>948.41666666666674</v>
      </c>
      <c r="K444" s="259">
        <v>898.45</v>
      </c>
      <c r="L444" s="259">
        <v>855.1</v>
      </c>
      <c r="M444" s="259">
        <v>1.79606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35.049999999999997</v>
      </c>
      <c r="D445" s="260">
        <v>35.283333333333331</v>
      </c>
      <c r="E445" s="260">
        <v>34.766666666666666</v>
      </c>
      <c r="F445" s="260">
        <v>34.483333333333334</v>
      </c>
      <c r="G445" s="260">
        <v>33.966666666666669</v>
      </c>
      <c r="H445" s="260">
        <v>35.566666666666663</v>
      </c>
      <c r="I445" s="260">
        <v>36.083333333333329</v>
      </c>
      <c r="J445" s="260">
        <v>36.36666666666666</v>
      </c>
      <c r="K445" s="259">
        <v>35.799999999999997</v>
      </c>
      <c r="L445" s="259">
        <v>35</v>
      </c>
      <c r="M445" s="259">
        <v>32.306440000000002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1052</v>
      </c>
      <c r="D446" s="260">
        <v>1051.0166666666667</v>
      </c>
      <c r="E446" s="260">
        <v>1046.6333333333332</v>
      </c>
      <c r="F446" s="260">
        <v>1041.2666666666667</v>
      </c>
      <c r="G446" s="260">
        <v>1036.8833333333332</v>
      </c>
      <c r="H446" s="260">
        <v>1056.3833333333332</v>
      </c>
      <c r="I446" s="260">
        <v>1060.7666666666669</v>
      </c>
      <c r="J446" s="260">
        <v>1066.1333333333332</v>
      </c>
      <c r="K446" s="259">
        <v>1055.4000000000001</v>
      </c>
      <c r="L446" s="259">
        <v>1045.6500000000001</v>
      </c>
      <c r="M446" s="259">
        <v>10.954499999999999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731.45</v>
      </c>
      <c r="D447" s="260">
        <v>731.58333333333337</v>
      </c>
      <c r="E447" s="260">
        <v>724.86666666666679</v>
      </c>
      <c r="F447" s="260">
        <v>718.28333333333342</v>
      </c>
      <c r="G447" s="260">
        <v>711.56666666666683</v>
      </c>
      <c r="H447" s="260">
        <v>738.16666666666674</v>
      </c>
      <c r="I447" s="260">
        <v>744.88333333333321</v>
      </c>
      <c r="J447" s="260">
        <v>751.4666666666667</v>
      </c>
      <c r="K447" s="259">
        <v>738.3</v>
      </c>
      <c r="L447" s="259">
        <v>725</v>
      </c>
      <c r="M447" s="259">
        <v>1.4136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1028.5</v>
      </c>
      <c r="D448" s="260">
        <v>1033.1666666666667</v>
      </c>
      <c r="E448" s="260">
        <v>1019.5333333333335</v>
      </c>
      <c r="F448" s="260">
        <v>1010.5666666666668</v>
      </c>
      <c r="G448" s="260">
        <v>996.93333333333362</v>
      </c>
      <c r="H448" s="260">
        <v>1042.1333333333334</v>
      </c>
      <c r="I448" s="260">
        <v>1055.7666666666667</v>
      </c>
      <c r="J448" s="260">
        <v>1064.7333333333333</v>
      </c>
      <c r="K448" s="259">
        <v>1046.8</v>
      </c>
      <c r="L448" s="259">
        <v>1024.2</v>
      </c>
      <c r="M448" s="259">
        <v>8.2977600000000002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225.85</v>
      </c>
      <c r="D449" s="260">
        <v>226.5</v>
      </c>
      <c r="E449" s="260">
        <v>224.6</v>
      </c>
      <c r="F449" s="260">
        <v>223.35</v>
      </c>
      <c r="G449" s="260">
        <v>221.45</v>
      </c>
      <c r="H449" s="260">
        <v>227.75</v>
      </c>
      <c r="I449" s="260">
        <v>229.64999999999998</v>
      </c>
      <c r="J449" s="260">
        <v>230.9</v>
      </c>
      <c r="K449" s="259">
        <v>228.4</v>
      </c>
      <c r="L449" s="259">
        <v>225.25</v>
      </c>
      <c r="M449" s="259">
        <v>3.1441599999999998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1293.25</v>
      </c>
      <c r="D450" s="260">
        <v>1295.0833333333333</v>
      </c>
      <c r="E450" s="260">
        <v>1283.1666666666665</v>
      </c>
      <c r="F450" s="260">
        <v>1273.0833333333333</v>
      </c>
      <c r="G450" s="260">
        <v>1261.1666666666665</v>
      </c>
      <c r="H450" s="260">
        <v>1305.1666666666665</v>
      </c>
      <c r="I450" s="260">
        <v>1317.083333333333</v>
      </c>
      <c r="J450" s="260">
        <v>1327.1666666666665</v>
      </c>
      <c r="K450" s="259">
        <v>1307</v>
      </c>
      <c r="L450" s="259">
        <v>1285</v>
      </c>
      <c r="M450" s="259">
        <v>1.7570300000000001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3308.3</v>
      </c>
      <c r="D451" s="260">
        <v>3309.7666666666664</v>
      </c>
      <c r="E451" s="260">
        <v>3289.5333333333328</v>
      </c>
      <c r="F451" s="260">
        <v>3270.7666666666664</v>
      </c>
      <c r="G451" s="260">
        <v>3250.5333333333328</v>
      </c>
      <c r="H451" s="260">
        <v>3328.5333333333328</v>
      </c>
      <c r="I451" s="260">
        <v>3348.7666666666664</v>
      </c>
      <c r="J451" s="260">
        <v>3367.5333333333328</v>
      </c>
      <c r="K451" s="259">
        <v>3330</v>
      </c>
      <c r="L451" s="259">
        <v>3291</v>
      </c>
      <c r="M451" s="259">
        <v>11.500109999999999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770.15</v>
      </c>
      <c r="D452" s="260">
        <v>770.38333333333333</v>
      </c>
      <c r="E452" s="260">
        <v>764.76666666666665</v>
      </c>
      <c r="F452" s="260">
        <v>759.38333333333333</v>
      </c>
      <c r="G452" s="260">
        <v>753.76666666666665</v>
      </c>
      <c r="H452" s="260">
        <v>775.76666666666665</v>
      </c>
      <c r="I452" s="260">
        <v>781.38333333333321</v>
      </c>
      <c r="J452" s="260">
        <v>786.76666666666665</v>
      </c>
      <c r="K452" s="259">
        <v>776</v>
      </c>
      <c r="L452" s="259">
        <v>765</v>
      </c>
      <c r="M452" s="259">
        <v>8.75779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6732.8</v>
      </c>
      <c r="D453" s="260">
        <v>6766.5999999999995</v>
      </c>
      <c r="E453" s="260">
        <v>6673.1999999999989</v>
      </c>
      <c r="F453" s="260">
        <v>6613.5999999999995</v>
      </c>
      <c r="G453" s="260">
        <v>6520.1999999999989</v>
      </c>
      <c r="H453" s="260">
        <v>6826.1999999999989</v>
      </c>
      <c r="I453" s="260">
        <v>6919.5999999999985</v>
      </c>
      <c r="J453" s="260">
        <v>6979.1999999999989</v>
      </c>
      <c r="K453" s="259">
        <v>6860</v>
      </c>
      <c r="L453" s="259">
        <v>6707</v>
      </c>
      <c r="M453" s="259">
        <v>1.95252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2385.9</v>
      </c>
      <c r="D454" s="260">
        <v>2373.3166666666666</v>
      </c>
      <c r="E454" s="260">
        <v>2347.6333333333332</v>
      </c>
      <c r="F454" s="260">
        <v>2309.3666666666668</v>
      </c>
      <c r="G454" s="260">
        <v>2283.6833333333334</v>
      </c>
      <c r="H454" s="260">
        <v>2411.583333333333</v>
      </c>
      <c r="I454" s="260">
        <v>2437.2666666666664</v>
      </c>
      <c r="J454" s="260">
        <v>2475.5333333333328</v>
      </c>
      <c r="K454" s="259">
        <v>2399</v>
      </c>
      <c r="L454" s="259">
        <v>2335.0500000000002</v>
      </c>
      <c r="M454" s="259">
        <v>0.27141999999999999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216.75</v>
      </c>
      <c r="D455" s="260">
        <v>217.93333333333331</v>
      </c>
      <c r="E455" s="260">
        <v>214.91666666666663</v>
      </c>
      <c r="F455" s="260">
        <v>213.08333333333331</v>
      </c>
      <c r="G455" s="260">
        <v>210.06666666666663</v>
      </c>
      <c r="H455" s="260">
        <v>219.76666666666662</v>
      </c>
      <c r="I455" s="260">
        <v>222.78333333333333</v>
      </c>
      <c r="J455" s="260">
        <v>224.61666666666662</v>
      </c>
      <c r="K455" s="259">
        <v>220.95</v>
      </c>
      <c r="L455" s="259">
        <v>216.1</v>
      </c>
      <c r="M455" s="259">
        <v>16.5138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424.05</v>
      </c>
      <c r="D456" s="260">
        <v>425.40000000000003</v>
      </c>
      <c r="E456" s="260">
        <v>421.50000000000006</v>
      </c>
      <c r="F456" s="260">
        <v>418.95000000000005</v>
      </c>
      <c r="G456" s="260">
        <v>415.05000000000007</v>
      </c>
      <c r="H456" s="260">
        <v>427.95000000000005</v>
      </c>
      <c r="I456" s="260">
        <v>431.85</v>
      </c>
      <c r="J456" s="260">
        <v>434.40000000000003</v>
      </c>
      <c r="K456" s="259">
        <v>429.3</v>
      </c>
      <c r="L456" s="259">
        <v>422.85</v>
      </c>
      <c r="M456" s="259">
        <v>65.682410000000004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220.8</v>
      </c>
      <c r="D457" s="260">
        <v>221.18333333333331</v>
      </c>
      <c r="E457" s="260">
        <v>220.11666666666662</v>
      </c>
      <c r="F457" s="260">
        <v>219.43333333333331</v>
      </c>
      <c r="G457" s="260">
        <v>218.36666666666662</v>
      </c>
      <c r="H457" s="260">
        <v>221.86666666666662</v>
      </c>
      <c r="I457" s="260">
        <v>222.93333333333328</v>
      </c>
      <c r="J457" s="260">
        <v>223.61666666666662</v>
      </c>
      <c r="K457" s="259">
        <v>222.25</v>
      </c>
      <c r="L457" s="259">
        <v>220.5</v>
      </c>
      <c r="M457" s="259">
        <v>59.662390000000002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105.45</v>
      </c>
      <c r="D458" s="260">
        <v>105.46666666666665</v>
      </c>
      <c r="E458" s="260">
        <v>104.93333333333331</v>
      </c>
      <c r="F458" s="260">
        <v>104.41666666666666</v>
      </c>
      <c r="G458" s="260">
        <v>103.88333333333331</v>
      </c>
      <c r="H458" s="260">
        <v>105.98333333333331</v>
      </c>
      <c r="I458" s="260">
        <v>106.51666666666664</v>
      </c>
      <c r="J458" s="260">
        <v>107.0333333333333</v>
      </c>
      <c r="K458" s="259">
        <v>106</v>
      </c>
      <c r="L458" s="259">
        <v>104.95</v>
      </c>
      <c r="M458" s="259">
        <v>228.09650999999999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99.35</v>
      </c>
      <c r="D459" s="260">
        <v>99.933333333333337</v>
      </c>
      <c r="E459" s="260">
        <v>96.916666666666671</v>
      </c>
      <c r="F459" s="260">
        <v>94.483333333333334</v>
      </c>
      <c r="G459" s="260">
        <v>91.466666666666669</v>
      </c>
      <c r="H459" s="260">
        <v>102.36666666666667</v>
      </c>
      <c r="I459" s="260">
        <v>105.38333333333333</v>
      </c>
      <c r="J459" s="260">
        <v>107.81666666666668</v>
      </c>
      <c r="K459" s="259">
        <v>102.95</v>
      </c>
      <c r="L459" s="259">
        <v>97.5</v>
      </c>
      <c r="M459" s="259">
        <v>9.5715699999999995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2540.4</v>
      </c>
      <c r="D460" s="260">
        <v>2546.9500000000003</v>
      </c>
      <c r="E460" s="260">
        <v>2514.0500000000006</v>
      </c>
      <c r="F460" s="260">
        <v>2487.7000000000003</v>
      </c>
      <c r="G460" s="260">
        <v>2454.8000000000006</v>
      </c>
      <c r="H460" s="260">
        <v>2573.3000000000006</v>
      </c>
      <c r="I460" s="260">
        <v>2606.2000000000003</v>
      </c>
      <c r="J460" s="260">
        <v>2632.5500000000006</v>
      </c>
      <c r="K460" s="259">
        <v>2579.85</v>
      </c>
      <c r="L460" s="259">
        <v>2520.6</v>
      </c>
      <c r="M460" s="259">
        <v>0.27944000000000002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1044.05</v>
      </c>
      <c r="D461" s="260">
        <v>1048.0166666666667</v>
      </c>
      <c r="E461" s="260">
        <v>1037.3833333333332</v>
      </c>
      <c r="F461" s="260">
        <v>1030.7166666666665</v>
      </c>
      <c r="G461" s="260">
        <v>1020.083333333333</v>
      </c>
      <c r="H461" s="260">
        <v>1054.6833333333334</v>
      </c>
      <c r="I461" s="260">
        <v>1065.3166666666671</v>
      </c>
      <c r="J461" s="260">
        <v>1071.9833333333336</v>
      </c>
      <c r="K461" s="259">
        <v>1058.6500000000001</v>
      </c>
      <c r="L461" s="259">
        <v>1041.3499999999999</v>
      </c>
      <c r="M461" s="259">
        <v>17.041440000000001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603.75</v>
      </c>
      <c r="D462" s="260">
        <v>606.19999999999993</v>
      </c>
      <c r="E462" s="260">
        <v>593.64999999999986</v>
      </c>
      <c r="F462" s="260">
        <v>583.54999999999995</v>
      </c>
      <c r="G462" s="260">
        <v>570.99999999999989</v>
      </c>
      <c r="H462" s="260">
        <v>616.29999999999984</v>
      </c>
      <c r="I462" s="260">
        <v>628.8499999999998</v>
      </c>
      <c r="J462" s="260">
        <v>638.94999999999982</v>
      </c>
      <c r="K462" s="259">
        <v>618.75</v>
      </c>
      <c r="L462" s="259">
        <v>596.1</v>
      </c>
      <c r="M462" s="259">
        <v>5.8700599999999996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95.15</v>
      </c>
      <c r="D463" s="260">
        <v>95.383333333333326</v>
      </c>
      <c r="E463" s="260">
        <v>94.416666666666657</v>
      </c>
      <c r="F463" s="260">
        <v>93.683333333333337</v>
      </c>
      <c r="G463" s="260">
        <v>92.716666666666669</v>
      </c>
      <c r="H463" s="260">
        <v>96.116666666666646</v>
      </c>
      <c r="I463" s="260">
        <v>97.083333333333314</v>
      </c>
      <c r="J463" s="260">
        <v>97.816666666666634</v>
      </c>
      <c r="K463" s="259">
        <v>96.35</v>
      </c>
      <c r="L463" s="259">
        <v>94.65</v>
      </c>
      <c r="M463" s="259">
        <v>2.2776299999999998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671</v>
      </c>
      <c r="D464" s="260">
        <v>667.2833333333333</v>
      </c>
      <c r="E464" s="260">
        <v>660.71666666666658</v>
      </c>
      <c r="F464" s="260">
        <v>650.43333333333328</v>
      </c>
      <c r="G464" s="260">
        <v>643.86666666666656</v>
      </c>
      <c r="H464" s="260">
        <v>677.56666666666661</v>
      </c>
      <c r="I464" s="260">
        <v>684.13333333333321</v>
      </c>
      <c r="J464" s="260">
        <v>694.41666666666663</v>
      </c>
      <c r="K464" s="259">
        <v>673.85</v>
      </c>
      <c r="L464" s="259">
        <v>657</v>
      </c>
      <c r="M464" s="259">
        <v>4.0789099999999996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2074.9499999999998</v>
      </c>
      <c r="D465" s="260">
        <v>2101.9833333333331</v>
      </c>
      <c r="E465" s="260">
        <v>2044.1666666666661</v>
      </c>
      <c r="F465" s="260">
        <v>2013.3833333333328</v>
      </c>
      <c r="G465" s="260">
        <v>1955.5666666666657</v>
      </c>
      <c r="H465" s="260">
        <v>2132.7666666666664</v>
      </c>
      <c r="I465" s="260">
        <v>2190.583333333333</v>
      </c>
      <c r="J465" s="260">
        <v>2221.3666666666668</v>
      </c>
      <c r="K465" s="259">
        <v>2159.8000000000002</v>
      </c>
      <c r="L465" s="259">
        <v>2071.1999999999998</v>
      </c>
      <c r="M465" s="259">
        <v>0.53315999999999997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612.15</v>
      </c>
      <c r="D466" s="260">
        <v>620.76666666666677</v>
      </c>
      <c r="E466" s="260">
        <v>600.53333333333353</v>
      </c>
      <c r="F466" s="260">
        <v>588.91666666666674</v>
      </c>
      <c r="G466" s="260">
        <v>568.68333333333351</v>
      </c>
      <c r="H466" s="260">
        <v>632.38333333333355</v>
      </c>
      <c r="I466" s="260">
        <v>652.6166666666669</v>
      </c>
      <c r="J466" s="260">
        <v>664.23333333333358</v>
      </c>
      <c r="K466" s="259">
        <v>641</v>
      </c>
      <c r="L466" s="259">
        <v>609.15</v>
      </c>
      <c r="M466" s="259">
        <v>1.5032099999999999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3570.2</v>
      </c>
      <c r="D467" s="260">
        <v>3576.4666666666667</v>
      </c>
      <c r="E467" s="260">
        <v>3518.9333333333334</v>
      </c>
      <c r="F467" s="260">
        <v>3467.6666666666665</v>
      </c>
      <c r="G467" s="260">
        <v>3410.1333333333332</v>
      </c>
      <c r="H467" s="260">
        <v>3627.7333333333336</v>
      </c>
      <c r="I467" s="260">
        <v>3685.2666666666673</v>
      </c>
      <c r="J467" s="260">
        <v>3736.5333333333338</v>
      </c>
      <c r="K467" s="259">
        <v>3634</v>
      </c>
      <c r="L467" s="259">
        <v>3525.2</v>
      </c>
      <c r="M467" s="259">
        <v>2.0505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2601.75</v>
      </c>
      <c r="D468" s="260">
        <v>2608.35</v>
      </c>
      <c r="E468" s="260">
        <v>2584.1999999999998</v>
      </c>
      <c r="F468" s="260">
        <v>2566.65</v>
      </c>
      <c r="G468" s="260">
        <v>2542.5</v>
      </c>
      <c r="H468" s="260">
        <v>2625.8999999999996</v>
      </c>
      <c r="I468" s="260">
        <v>2650.05</v>
      </c>
      <c r="J468" s="260">
        <v>2667.5999999999995</v>
      </c>
      <c r="K468" s="259">
        <v>2632.5</v>
      </c>
      <c r="L468" s="259">
        <v>2590.8000000000002</v>
      </c>
      <c r="M468" s="259">
        <v>9.9287299999999998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1620.85</v>
      </c>
      <c r="D469" s="260">
        <v>1625.3333333333333</v>
      </c>
      <c r="E469" s="260">
        <v>1605.5166666666664</v>
      </c>
      <c r="F469" s="260">
        <v>1590.1833333333332</v>
      </c>
      <c r="G469" s="260">
        <v>1570.3666666666663</v>
      </c>
      <c r="H469" s="260">
        <v>1640.6666666666665</v>
      </c>
      <c r="I469" s="260">
        <v>1660.4833333333336</v>
      </c>
      <c r="J469" s="260">
        <v>1675.8166666666666</v>
      </c>
      <c r="K469" s="259">
        <v>1645.15</v>
      </c>
      <c r="L469" s="259">
        <v>1610</v>
      </c>
      <c r="M469" s="259">
        <v>2.0295000000000001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537.20000000000005</v>
      </c>
      <c r="D470" s="260">
        <v>536.01666666666665</v>
      </c>
      <c r="E470" s="260">
        <v>530.23333333333335</v>
      </c>
      <c r="F470" s="260">
        <v>523.26666666666665</v>
      </c>
      <c r="G470" s="260">
        <v>517.48333333333335</v>
      </c>
      <c r="H470" s="260">
        <v>542.98333333333335</v>
      </c>
      <c r="I470" s="260">
        <v>548.76666666666665</v>
      </c>
      <c r="J470" s="260">
        <v>555.73333333333335</v>
      </c>
      <c r="K470" s="259">
        <v>541.79999999999995</v>
      </c>
      <c r="L470" s="259">
        <v>529.04999999999995</v>
      </c>
      <c r="M470" s="259">
        <v>5.6621600000000001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636.54999999999995</v>
      </c>
      <c r="D471" s="260">
        <v>640.25</v>
      </c>
      <c r="E471" s="260">
        <v>631.29999999999995</v>
      </c>
      <c r="F471" s="260">
        <v>626.04999999999995</v>
      </c>
      <c r="G471" s="260">
        <v>617.09999999999991</v>
      </c>
      <c r="H471" s="260">
        <v>645.5</v>
      </c>
      <c r="I471" s="260">
        <v>654.45000000000005</v>
      </c>
      <c r="J471" s="260">
        <v>659.7</v>
      </c>
      <c r="K471" s="259">
        <v>649.20000000000005</v>
      </c>
      <c r="L471" s="259">
        <v>635</v>
      </c>
      <c r="M471" s="259">
        <v>0.55015000000000003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1410.3</v>
      </c>
      <c r="D472" s="260">
        <v>1410.75</v>
      </c>
      <c r="E472" s="260">
        <v>1399.55</v>
      </c>
      <c r="F472" s="260">
        <v>1388.8</v>
      </c>
      <c r="G472" s="260">
        <v>1377.6</v>
      </c>
      <c r="H472" s="260">
        <v>1421.5</v>
      </c>
      <c r="I472" s="260">
        <v>1432.6999999999998</v>
      </c>
      <c r="J472" s="260">
        <v>1443.45</v>
      </c>
      <c r="K472" s="259">
        <v>1421.95</v>
      </c>
      <c r="L472" s="259">
        <v>1400</v>
      </c>
      <c r="M472" s="259">
        <v>13.90277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34.049999999999997</v>
      </c>
      <c r="D473" s="260">
        <v>34.116666666666667</v>
      </c>
      <c r="E473" s="260">
        <v>33.933333333333337</v>
      </c>
      <c r="F473" s="260">
        <v>33.81666666666667</v>
      </c>
      <c r="G473" s="260">
        <v>33.63333333333334</v>
      </c>
      <c r="H473" s="260">
        <v>34.233333333333334</v>
      </c>
      <c r="I473" s="260">
        <v>34.416666666666657</v>
      </c>
      <c r="J473" s="260">
        <v>34.533333333333331</v>
      </c>
      <c r="K473" s="259">
        <v>34.299999999999997</v>
      </c>
      <c r="L473" s="259">
        <v>34</v>
      </c>
      <c r="M473" s="259">
        <v>32.988309999999998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271.55</v>
      </c>
      <c r="D474" s="260">
        <v>272.31666666666666</v>
      </c>
      <c r="E474" s="260">
        <v>269.23333333333335</v>
      </c>
      <c r="F474" s="260">
        <v>266.91666666666669</v>
      </c>
      <c r="G474" s="260">
        <v>263.83333333333337</v>
      </c>
      <c r="H474" s="260">
        <v>274.63333333333333</v>
      </c>
      <c r="I474" s="260">
        <v>277.7166666666667</v>
      </c>
      <c r="J474" s="260">
        <v>280.0333333333333</v>
      </c>
      <c r="K474" s="259">
        <v>275.39999999999998</v>
      </c>
      <c r="L474" s="259">
        <v>270</v>
      </c>
      <c r="M474" s="259">
        <v>3.97437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276.3</v>
      </c>
      <c r="D475" s="260">
        <v>278.88333333333333</v>
      </c>
      <c r="E475" s="260">
        <v>272.51666666666665</v>
      </c>
      <c r="F475" s="260">
        <v>268.73333333333335</v>
      </c>
      <c r="G475" s="260">
        <v>262.36666666666667</v>
      </c>
      <c r="H475" s="260">
        <v>282.66666666666663</v>
      </c>
      <c r="I475" s="260">
        <v>289.0333333333333</v>
      </c>
      <c r="J475" s="260">
        <v>292.81666666666661</v>
      </c>
      <c r="K475" s="259">
        <v>285.25</v>
      </c>
      <c r="L475" s="259">
        <v>275.10000000000002</v>
      </c>
      <c r="M475" s="259">
        <v>3.2581000000000002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2582.15</v>
      </c>
      <c r="D476" s="260">
        <v>2594.2333333333331</v>
      </c>
      <c r="E476" s="260">
        <v>2519.4666666666662</v>
      </c>
      <c r="F476" s="260">
        <v>2456.7833333333333</v>
      </c>
      <c r="G476" s="260">
        <v>2382.0166666666664</v>
      </c>
      <c r="H476" s="260">
        <v>2656.9166666666661</v>
      </c>
      <c r="I476" s="260">
        <v>2731.6833333333334</v>
      </c>
      <c r="J476" s="260">
        <v>2794.3666666666659</v>
      </c>
      <c r="K476" s="259">
        <v>2669</v>
      </c>
      <c r="L476" s="259">
        <v>2531.5500000000002</v>
      </c>
      <c r="M476" s="259">
        <v>6.5361200000000004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621.85</v>
      </c>
      <c r="D477" s="260">
        <v>624.91666666666663</v>
      </c>
      <c r="E477" s="260">
        <v>616.98333333333323</v>
      </c>
      <c r="F477" s="260">
        <v>612.11666666666656</v>
      </c>
      <c r="G477" s="260">
        <v>604.18333333333317</v>
      </c>
      <c r="H477" s="260">
        <v>629.7833333333333</v>
      </c>
      <c r="I477" s="260">
        <v>637.7166666666667</v>
      </c>
      <c r="J477" s="260">
        <v>642.58333333333337</v>
      </c>
      <c r="K477" s="259">
        <v>632.85</v>
      </c>
      <c r="L477" s="259">
        <v>620.04999999999995</v>
      </c>
      <c r="M477" s="259">
        <v>0.81562999999999997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561.35</v>
      </c>
      <c r="D478" s="260">
        <v>557.31666666666661</v>
      </c>
      <c r="E478" s="260">
        <v>551.13333333333321</v>
      </c>
      <c r="F478" s="260">
        <v>540.91666666666663</v>
      </c>
      <c r="G478" s="260">
        <v>534.73333333333323</v>
      </c>
      <c r="H478" s="260">
        <v>567.53333333333319</v>
      </c>
      <c r="I478" s="260">
        <v>573.71666666666658</v>
      </c>
      <c r="J478" s="260">
        <v>583.93333333333317</v>
      </c>
      <c r="K478" s="259">
        <v>563.5</v>
      </c>
      <c r="L478" s="259">
        <v>547.1</v>
      </c>
      <c r="M478" s="259">
        <v>1.6656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768.5</v>
      </c>
      <c r="D479" s="260">
        <v>770.26666666666677</v>
      </c>
      <c r="E479" s="260">
        <v>764.48333333333358</v>
      </c>
      <c r="F479" s="260">
        <v>760.46666666666681</v>
      </c>
      <c r="G479" s="260">
        <v>754.68333333333362</v>
      </c>
      <c r="H479" s="260">
        <v>774.28333333333353</v>
      </c>
      <c r="I479" s="260">
        <v>780.06666666666661</v>
      </c>
      <c r="J479" s="260">
        <v>784.08333333333348</v>
      </c>
      <c r="K479" s="259">
        <v>776.05</v>
      </c>
      <c r="L479" s="259">
        <v>766.25</v>
      </c>
      <c r="M479" s="259">
        <v>9.0750399999999996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687.75</v>
      </c>
      <c r="D480" s="260">
        <v>690.6</v>
      </c>
      <c r="E480" s="260">
        <v>682.25</v>
      </c>
      <c r="F480" s="260">
        <v>676.75</v>
      </c>
      <c r="G480" s="260">
        <v>668.4</v>
      </c>
      <c r="H480" s="260">
        <v>696.1</v>
      </c>
      <c r="I480" s="260">
        <v>704.45000000000016</v>
      </c>
      <c r="J480" s="260">
        <v>709.95</v>
      </c>
      <c r="K480" s="259">
        <v>698.95</v>
      </c>
      <c r="L480" s="259">
        <v>685.1</v>
      </c>
      <c r="M480" s="259">
        <v>0.72685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6824.05</v>
      </c>
      <c r="D481" s="260">
        <v>6843.3</v>
      </c>
      <c r="E481" s="260">
        <v>6782.1</v>
      </c>
      <c r="F481" s="260">
        <v>6740.1500000000005</v>
      </c>
      <c r="G481" s="260">
        <v>6678.9500000000007</v>
      </c>
      <c r="H481" s="260">
        <v>6885.25</v>
      </c>
      <c r="I481" s="260">
        <v>6946.4499999999989</v>
      </c>
      <c r="J481" s="260">
        <v>6988.4</v>
      </c>
      <c r="K481" s="259">
        <v>6904.5</v>
      </c>
      <c r="L481" s="259">
        <v>6801.35</v>
      </c>
      <c r="M481" s="259">
        <v>2.5894599999999999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75.8</v>
      </c>
      <c r="D482" s="260">
        <v>75.86666666666666</v>
      </c>
      <c r="E482" s="260">
        <v>74.533333333333317</v>
      </c>
      <c r="F482" s="260">
        <v>73.266666666666652</v>
      </c>
      <c r="G482" s="260">
        <v>71.933333333333309</v>
      </c>
      <c r="H482" s="260">
        <v>77.133333333333326</v>
      </c>
      <c r="I482" s="260">
        <v>78.466666666666669</v>
      </c>
      <c r="J482" s="260">
        <v>79.733333333333334</v>
      </c>
      <c r="K482" s="259">
        <v>77.2</v>
      </c>
      <c r="L482" s="259">
        <v>74.599999999999994</v>
      </c>
      <c r="M482" s="259">
        <v>199.46010999999999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1665.8</v>
      </c>
      <c r="D483" s="260">
        <v>1675.6666666666667</v>
      </c>
      <c r="E483" s="260">
        <v>1652.1333333333334</v>
      </c>
      <c r="F483" s="260">
        <v>1638.4666666666667</v>
      </c>
      <c r="G483" s="260">
        <v>1614.9333333333334</v>
      </c>
      <c r="H483" s="260">
        <v>1689.3333333333335</v>
      </c>
      <c r="I483" s="260">
        <v>1712.8666666666668</v>
      </c>
      <c r="J483" s="260">
        <v>1726.5333333333335</v>
      </c>
      <c r="K483" s="259">
        <v>1699.2</v>
      </c>
      <c r="L483" s="259">
        <v>1662</v>
      </c>
      <c r="M483" s="259">
        <v>2.7889300000000001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878.8</v>
      </c>
      <c r="D484" s="275">
        <v>881.4</v>
      </c>
      <c r="E484" s="275">
        <v>873.4</v>
      </c>
      <c r="F484" s="275">
        <v>868</v>
      </c>
      <c r="G484" s="275">
        <v>860</v>
      </c>
      <c r="H484" s="275">
        <v>886.8</v>
      </c>
      <c r="I484" s="275">
        <v>894.8</v>
      </c>
      <c r="J484" s="274">
        <v>900.19999999999993</v>
      </c>
      <c r="K484" s="274">
        <v>889.4</v>
      </c>
      <c r="L484" s="274">
        <v>876</v>
      </c>
      <c r="M484" s="230">
        <v>6.3248499999999996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249.65</v>
      </c>
      <c r="D485" s="275">
        <v>250.46666666666667</v>
      </c>
      <c r="E485" s="275">
        <v>247.93333333333334</v>
      </c>
      <c r="F485" s="275">
        <v>246.21666666666667</v>
      </c>
      <c r="G485" s="275">
        <v>243.68333333333334</v>
      </c>
      <c r="H485" s="275">
        <v>252.18333333333334</v>
      </c>
      <c r="I485" s="275">
        <v>254.7166666666667</v>
      </c>
      <c r="J485" s="274">
        <v>256.43333333333334</v>
      </c>
      <c r="K485" s="274">
        <v>253</v>
      </c>
      <c r="L485" s="274">
        <v>248.75</v>
      </c>
      <c r="M485" s="230">
        <v>0.72209000000000001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2779.4</v>
      </c>
      <c r="D486" s="260">
        <v>2788.4499999999994</v>
      </c>
      <c r="E486" s="260">
        <v>2741.8999999999987</v>
      </c>
      <c r="F486" s="260">
        <v>2704.3999999999992</v>
      </c>
      <c r="G486" s="260">
        <v>2657.8499999999985</v>
      </c>
      <c r="H486" s="260">
        <v>2825.9499999999989</v>
      </c>
      <c r="I486" s="260">
        <v>2872.4999999999991</v>
      </c>
      <c r="J486" s="260">
        <v>2909.9999999999991</v>
      </c>
      <c r="K486" s="259">
        <v>2835</v>
      </c>
      <c r="L486" s="259">
        <v>2750.95</v>
      </c>
      <c r="M486" s="259">
        <v>0.21487000000000001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718.05</v>
      </c>
      <c r="D487" s="275">
        <v>719.93333333333339</v>
      </c>
      <c r="E487" s="275">
        <v>711.91666666666674</v>
      </c>
      <c r="F487" s="275">
        <v>705.7833333333333</v>
      </c>
      <c r="G487" s="275">
        <v>697.76666666666665</v>
      </c>
      <c r="H487" s="275">
        <v>726.06666666666683</v>
      </c>
      <c r="I487" s="275">
        <v>734.08333333333348</v>
      </c>
      <c r="J487" s="274">
        <v>740.21666666666692</v>
      </c>
      <c r="K487" s="274">
        <v>727.95</v>
      </c>
      <c r="L487" s="274">
        <v>713.8</v>
      </c>
      <c r="M487" s="230">
        <v>1.87588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321.3</v>
      </c>
      <c r="D488" s="260">
        <v>321.75</v>
      </c>
      <c r="E488" s="260">
        <v>318.5</v>
      </c>
      <c r="F488" s="260">
        <v>315.7</v>
      </c>
      <c r="G488" s="260">
        <v>312.45</v>
      </c>
      <c r="H488" s="260">
        <v>324.55</v>
      </c>
      <c r="I488" s="260">
        <v>327.8</v>
      </c>
      <c r="J488" s="260">
        <v>330.6</v>
      </c>
      <c r="K488" s="259">
        <v>325</v>
      </c>
      <c r="L488" s="259">
        <v>318.95</v>
      </c>
      <c r="M488" s="259">
        <v>0.69555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333.75</v>
      </c>
      <c r="D489" s="275">
        <v>332.46666666666664</v>
      </c>
      <c r="E489" s="260">
        <v>329.18333333333328</v>
      </c>
      <c r="F489" s="260">
        <v>324.61666666666662</v>
      </c>
      <c r="G489" s="260">
        <v>321.33333333333326</v>
      </c>
      <c r="H489" s="260">
        <v>337.0333333333333</v>
      </c>
      <c r="I489" s="260">
        <v>340.31666666666672</v>
      </c>
      <c r="J489" s="260">
        <v>344.88333333333333</v>
      </c>
      <c r="K489" s="259">
        <v>335.75</v>
      </c>
      <c r="L489" s="259">
        <v>327.9</v>
      </c>
      <c r="M489" s="259">
        <v>2.3970899999999999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284.35000000000002</v>
      </c>
      <c r="D490" s="260">
        <v>286.90000000000003</v>
      </c>
      <c r="E490" s="260">
        <v>280.80000000000007</v>
      </c>
      <c r="F490" s="260">
        <v>277.25000000000006</v>
      </c>
      <c r="G490" s="260">
        <v>271.15000000000009</v>
      </c>
      <c r="H490" s="260">
        <v>290.45000000000005</v>
      </c>
      <c r="I490" s="260">
        <v>296.55000000000007</v>
      </c>
      <c r="J490" s="260">
        <v>300.10000000000002</v>
      </c>
      <c r="K490" s="259">
        <v>293</v>
      </c>
      <c r="L490" s="259">
        <v>283.35000000000002</v>
      </c>
      <c r="M490" s="259">
        <v>1.4524300000000001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1164.5</v>
      </c>
      <c r="D491" s="275">
        <v>1159.1666666666667</v>
      </c>
      <c r="E491" s="260">
        <v>1143.3333333333335</v>
      </c>
      <c r="F491" s="260">
        <v>1122.1666666666667</v>
      </c>
      <c r="G491" s="260">
        <v>1106.3333333333335</v>
      </c>
      <c r="H491" s="260">
        <v>1180.3333333333335</v>
      </c>
      <c r="I491" s="260">
        <v>1196.166666666667</v>
      </c>
      <c r="J491" s="260">
        <v>1217.3333333333335</v>
      </c>
      <c r="K491" s="259">
        <v>1175</v>
      </c>
      <c r="L491" s="259">
        <v>1138</v>
      </c>
      <c r="M491" s="259">
        <v>17.445640000000001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1348.55</v>
      </c>
      <c r="D492" s="260">
        <v>1341.1666666666667</v>
      </c>
      <c r="E492" s="260">
        <v>1322.3833333333334</v>
      </c>
      <c r="F492" s="260">
        <v>1296.2166666666667</v>
      </c>
      <c r="G492" s="260">
        <v>1277.4333333333334</v>
      </c>
      <c r="H492" s="260">
        <v>1367.3333333333335</v>
      </c>
      <c r="I492" s="260">
        <v>1386.1166666666668</v>
      </c>
      <c r="J492" s="260">
        <v>1412.2833333333335</v>
      </c>
      <c r="K492" s="259">
        <v>1359.95</v>
      </c>
      <c r="L492" s="259">
        <v>1315</v>
      </c>
      <c r="M492" s="259">
        <v>0.59192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307.85000000000002</v>
      </c>
      <c r="D493" s="275">
        <v>308.66666666666669</v>
      </c>
      <c r="E493" s="260">
        <v>303.83333333333337</v>
      </c>
      <c r="F493" s="260">
        <v>299.81666666666666</v>
      </c>
      <c r="G493" s="260">
        <v>294.98333333333335</v>
      </c>
      <c r="H493" s="260">
        <v>312.68333333333339</v>
      </c>
      <c r="I493" s="260">
        <v>317.51666666666677</v>
      </c>
      <c r="J493" s="260">
        <v>321.53333333333342</v>
      </c>
      <c r="K493" s="259">
        <v>313.5</v>
      </c>
      <c r="L493" s="259">
        <v>304.64999999999998</v>
      </c>
      <c r="M493" s="259">
        <v>193.47161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453.85</v>
      </c>
      <c r="D494" s="260">
        <v>453.31666666666666</v>
      </c>
      <c r="E494" s="260">
        <v>448.83333333333331</v>
      </c>
      <c r="F494" s="260">
        <v>443.81666666666666</v>
      </c>
      <c r="G494" s="260">
        <v>439.33333333333331</v>
      </c>
      <c r="H494" s="260">
        <v>458.33333333333331</v>
      </c>
      <c r="I494" s="260">
        <v>462.81666666666666</v>
      </c>
      <c r="J494" s="260">
        <v>467.83333333333331</v>
      </c>
      <c r="K494" s="259">
        <v>457.8</v>
      </c>
      <c r="L494" s="259">
        <v>448.3</v>
      </c>
      <c r="M494" s="259">
        <v>0.46093000000000001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2058.1999999999998</v>
      </c>
      <c r="D495" s="275">
        <v>2059.0166666666664</v>
      </c>
      <c r="E495" s="260">
        <v>2041.1833333333329</v>
      </c>
      <c r="F495" s="260">
        <v>2024.1666666666665</v>
      </c>
      <c r="G495" s="260">
        <v>2006.333333333333</v>
      </c>
      <c r="H495" s="260">
        <v>2076.0333333333328</v>
      </c>
      <c r="I495" s="260">
        <v>2093.8666666666668</v>
      </c>
      <c r="J495" s="260">
        <v>2110.8833333333328</v>
      </c>
      <c r="K495" s="259">
        <v>2076.85</v>
      </c>
      <c r="L495" s="259">
        <v>2042</v>
      </c>
      <c r="M495" s="259">
        <v>0.1953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8.25</v>
      </c>
      <c r="D496" s="275">
        <v>8.2666666666666657</v>
      </c>
      <c r="E496" s="260">
        <v>8.1333333333333311</v>
      </c>
      <c r="F496" s="260">
        <v>8.0166666666666657</v>
      </c>
      <c r="G496" s="260">
        <v>7.8833333333333311</v>
      </c>
      <c r="H496" s="260">
        <v>8.3833333333333311</v>
      </c>
      <c r="I496" s="260">
        <v>8.5166666666666639</v>
      </c>
      <c r="J496" s="260">
        <v>8.6333333333333311</v>
      </c>
      <c r="K496" s="259">
        <v>8.4</v>
      </c>
      <c r="L496" s="259">
        <v>8.15</v>
      </c>
      <c r="M496" s="259">
        <v>747.36941999999999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813.1</v>
      </c>
      <c r="D497" s="275">
        <v>815.44999999999993</v>
      </c>
      <c r="E497" s="260">
        <v>808.89999999999986</v>
      </c>
      <c r="F497" s="260">
        <v>804.69999999999993</v>
      </c>
      <c r="G497" s="260">
        <v>798.14999999999986</v>
      </c>
      <c r="H497" s="260">
        <v>819.64999999999986</v>
      </c>
      <c r="I497" s="260">
        <v>826.19999999999982</v>
      </c>
      <c r="J497" s="260">
        <v>830.39999999999986</v>
      </c>
      <c r="K497" s="259">
        <v>822</v>
      </c>
      <c r="L497" s="259">
        <v>811.25</v>
      </c>
      <c r="M497" s="259">
        <v>9.9303299999999997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233.35</v>
      </c>
      <c r="D498" s="275">
        <v>234.6</v>
      </c>
      <c r="E498" s="260">
        <v>231.29999999999998</v>
      </c>
      <c r="F498" s="260">
        <v>229.25</v>
      </c>
      <c r="G498" s="260">
        <v>225.95</v>
      </c>
      <c r="H498" s="260">
        <v>236.64999999999998</v>
      </c>
      <c r="I498" s="260">
        <v>239.95</v>
      </c>
      <c r="J498" s="260">
        <v>241.99999999999997</v>
      </c>
      <c r="K498" s="259">
        <v>237.9</v>
      </c>
      <c r="L498" s="259">
        <v>232.55</v>
      </c>
      <c r="M498" s="259">
        <v>2.4856500000000001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76.55</v>
      </c>
      <c r="D499" s="275">
        <v>76.86666666666666</v>
      </c>
      <c r="E499" s="260">
        <v>76.083333333333314</v>
      </c>
      <c r="F499" s="260">
        <v>75.61666666666666</v>
      </c>
      <c r="G499" s="260">
        <v>74.833333333333314</v>
      </c>
      <c r="H499" s="260">
        <v>77.333333333333314</v>
      </c>
      <c r="I499" s="260">
        <v>78.116666666666646</v>
      </c>
      <c r="J499" s="260">
        <v>78.583333333333314</v>
      </c>
      <c r="K499" s="259">
        <v>77.650000000000006</v>
      </c>
      <c r="L499" s="259">
        <v>76.400000000000006</v>
      </c>
      <c r="M499" s="259">
        <v>3.7839700000000001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757.35</v>
      </c>
      <c r="D500" s="275">
        <v>752.11666666666667</v>
      </c>
      <c r="E500" s="260">
        <v>744.23333333333335</v>
      </c>
      <c r="F500" s="260">
        <v>731.11666666666667</v>
      </c>
      <c r="G500" s="260">
        <v>723.23333333333335</v>
      </c>
      <c r="H500" s="260">
        <v>765.23333333333335</v>
      </c>
      <c r="I500" s="260">
        <v>773.11666666666679</v>
      </c>
      <c r="J500" s="260">
        <v>786.23333333333335</v>
      </c>
      <c r="K500" s="259">
        <v>760</v>
      </c>
      <c r="L500" s="259">
        <v>739</v>
      </c>
      <c r="M500" s="259">
        <v>1.5208900000000001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1492.3</v>
      </c>
      <c r="D501" s="275">
        <v>1497.0166666666664</v>
      </c>
      <c r="E501" s="260">
        <v>1482.8833333333328</v>
      </c>
      <c r="F501" s="260">
        <v>1473.4666666666662</v>
      </c>
      <c r="G501" s="260">
        <v>1459.3333333333326</v>
      </c>
      <c r="H501" s="260">
        <v>1506.4333333333329</v>
      </c>
      <c r="I501" s="260">
        <v>1520.5666666666666</v>
      </c>
      <c r="J501" s="260">
        <v>1529.9833333333331</v>
      </c>
      <c r="K501" s="259">
        <v>1511.15</v>
      </c>
      <c r="L501" s="259">
        <v>1487.6</v>
      </c>
      <c r="M501" s="259">
        <v>0.64934000000000003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388.75</v>
      </c>
      <c r="D502" s="275">
        <v>389.56666666666666</v>
      </c>
      <c r="E502" s="260">
        <v>387.18333333333334</v>
      </c>
      <c r="F502" s="260">
        <v>385.61666666666667</v>
      </c>
      <c r="G502" s="260">
        <v>383.23333333333335</v>
      </c>
      <c r="H502" s="260">
        <v>391.13333333333333</v>
      </c>
      <c r="I502" s="260">
        <v>393.51666666666665</v>
      </c>
      <c r="J502" s="260">
        <v>395.08333333333331</v>
      </c>
      <c r="K502" s="259">
        <v>391.95</v>
      </c>
      <c r="L502" s="259">
        <v>388</v>
      </c>
      <c r="M502" s="259">
        <v>33.588799999999999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240.1</v>
      </c>
      <c r="D503" s="275">
        <v>238.6</v>
      </c>
      <c r="E503" s="260">
        <v>236.35</v>
      </c>
      <c r="F503" s="260">
        <v>232.6</v>
      </c>
      <c r="G503" s="260">
        <v>230.35</v>
      </c>
      <c r="H503" s="260">
        <v>242.35</v>
      </c>
      <c r="I503" s="260">
        <v>244.6</v>
      </c>
      <c r="J503" s="260">
        <v>248.35</v>
      </c>
      <c r="K503" s="259">
        <v>240.85</v>
      </c>
      <c r="L503" s="259">
        <v>234.85</v>
      </c>
      <c r="M503" s="259">
        <v>4.8643799999999997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16.850000000000001</v>
      </c>
      <c r="D504" s="275">
        <v>16.933333333333334</v>
      </c>
      <c r="E504" s="260">
        <v>16.716666666666669</v>
      </c>
      <c r="F504" s="260">
        <v>16.583333333333336</v>
      </c>
      <c r="G504" s="260">
        <v>16.366666666666671</v>
      </c>
      <c r="H504" s="260">
        <v>17.066666666666666</v>
      </c>
      <c r="I504" s="260">
        <v>17.283333333333328</v>
      </c>
      <c r="J504" s="260">
        <v>17.416666666666664</v>
      </c>
      <c r="K504" s="259">
        <v>17.149999999999999</v>
      </c>
      <c r="L504" s="259">
        <v>16.8</v>
      </c>
      <c r="M504" s="259">
        <v>494.41045000000003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9419.4500000000007</v>
      </c>
      <c r="D505" s="275">
        <v>9404.5833333333339</v>
      </c>
      <c r="E505" s="260">
        <v>9334.8666666666686</v>
      </c>
      <c r="F505" s="260">
        <v>9250.2833333333347</v>
      </c>
      <c r="G505" s="260">
        <v>9180.5666666666693</v>
      </c>
      <c r="H505" s="260">
        <v>9489.1666666666679</v>
      </c>
      <c r="I505" s="260">
        <v>9558.8833333333314</v>
      </c>
      <c r="J505" s="260">
        <v>9643.4666666666672</v>
      </c>
      <c r="K505" s="259">
        <v>9474.2999999999993</v>
      </c>
      <c r="L505" s="259">
        <v>9320</v>
      </c>
      <c r="M505" s="259">
        <v>7.3719999999999994E-2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253.8</v>
      </c>
      <c r="D506" s="260">
        <v>254.45000000000002</v>
      </c>
      <c r="E506" s="260">
        <v>251.55</v>
      </c>
      <c r="F506" s="260">
        <v>249.29999999999998</v>
      </c>
      <c r="G506" s="260">
        <v>246.39999999999998</v>
      </c>
      <c r="H506" s="260">
        <v>256.70000000000005</v>
      </c>
      <c r="I506" s="260">
        <v>259.60000000000008</v>
      </c>
      <c r="J506" s="259">
        <v>261.85000000000008</v>
      </c>
      <c r="K506" s="259">
        <v>257.35000000000002</v>
      </c>
      <c r="L506" s="259">
        <v>252.2</v>
      </c>
      <c r="M506" s="230">
        <v>84.803579999999997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213.8</v>
      </c>
      <c r="D507" s="260">
        <v>214.05000000000004</v>
      </c>
      <c r="E507" s="260">
        <v>210.70000000000007</v>
      </c>
      <c r="F507" s="260">
        <v>207.60000000000002</v>
      </c>
      <c r="G507" s="260">
        <v>204.25000000000006</v>
      </c>
      <c r="H507" s="260">
        <v>217.15000000000009</v>
      </c>
      <c r="I507" s="260">
        <v>220.50000000000006</v>
      </c>
      <c r="J507" s="259">
        <v>223.60000000000011</v>
      </c>
      <c r="K507" s="259">
        <v>217.4</v>
      </c>
      <c r="L507" s="259">
        <v>210.95</v>
      </c>
      <c r="M507" s="230">
        <v>4.0187600000000003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61.75</v>
      </c>
      <c r="D508" s="275">
        <v>62.483333333333327</v>
      </c>
      <c r="E508" s="260">
        <v>60.666666666666657</v>
      </c>
      <c r="F508" s="260">
        <v>59.583333333333329</v>
      </c>
      <c r="G508" s="260">
        <v>57.766666666666659</v>
      </c>
      <c r="H508" s="260">
        <v>63.566666666666656</v>
      </c>
      <c r="I508" s="260">
        <v>65.383333333333326</v>
      </c>
      <c r="J508" s="260">
        <v>66.466666666666654</v>
      </c>
      <c r="K508" s="259">
        <v>64.3</v>
      </c>
      <c r="L508" s="259">
        <v>61.4</v>
      </c>
      <c r="M508" s="259">
        <v>698.15602000000001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394.05</v>
      </c>
      <c r="D509" s="275">
        <v>393.41666666666669</v>
      </c>
      <c r="E509" s="260">
        <v>391.48333333333335</v>
      </c>
      <c r="F509" s="260">
        <v>388.91666666666669</v>
      </c>
      <c r="G509" s="260">
        <v>386.98333333333335</v>
      </c>
      <c r="H509" s="260">
        <v>395.98333333333335</v>
      </c>
      <c r="I509" s="260">
        <v>397.91666666666663</v>
      </c>
      <c r="J509" s="260">
        <v>400.48333333333335</v>
      </c>
      <c r="K509" s="259">
        <v>395.35</v>
      </c>
      <c r="L509" s="259">
        <v>390.85</v>
      </c>
      <c r="M509" s="259">
        <v>7.7181499999999996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1542.1</v>
      </c>
      <c r="D510" s="260">
        <v>1549.0333333333335</v>
      </c>
      <c r="E510" s="260">
        <v>1528.0666666666671</v>
      </c>
      <c r="F510" s="260">
        <v>1514.0333333333335</v>
      </c>
      <c r="G510" s="260">
        <v>1493.0666666666671</v>
      </c>
      <c r="H510" s="260">
        <v>1563.0666666666671</v>
      </c>
      <c r="I510" s="260">
        <v>1584.0333333333338</v>
      </c>
      <c r="J510" s="259">
        <v>1598.0666666666671</v>
      </c>
      <c r="K510" s="259">
        <v>1570</v>
      </c>
      <c r="L510" s="259">
        <v>1535</v>
      </c>
      <c r="M510" s="230">
        <v>0.64024000000000003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1411.45</v>
      </c>
      <c r="D511" s="275">
        <v>1412.25</v>
      </c>
      <c r="E511" s="260">
        <v>1403.5</v>
      </c>
      <c r="F511" s="260">
        <v>1395.55</v>
      </c>
      <c r="G511" s="260">
        <v>1386.8</v>
      </c>
      <c r="H511" s="260">
        <v>1420.2</v>
      </c>
      <c r="I511" s="260">
        <v>1428.95</v>
      </c>
      <c r="J511" s="260">
        <v>1436.9</v>
      </c>
      <c r="K511" s="259">
        <v>1421</v>
      </c>
      <c r="L511" s="259">
        <v>1404.3</v>
      </c>
      <c r="M511" s="259">
        <v>0.1588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3"/>
      <c r="B5" s="414"/>
      <c r="C5" s="413"/>
      <c r="D5" s="41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5" t="s">
        <v>517</v>
      </c>
      <c r="C7" s="414"/>
      <c r="D7" s="7">
        <f>Main!B10</f>
        <v>44889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44888</v>
      </c>
      <c r="B10" s="29">
        <v>540615</v>
      </c>
      <c r="C10" s="28" t="s">
        <v>1084</v>
      </c>
      <c r="D10" s="28" t="s">
        <v>1085</v>
      </c>
      <c r="E10" s="28" t="s">
        <v>527</v>
      </c>
      <c r="F10" s="85">
        <v>1464880</v>
      </c>
      <c r="G10" s="29">
        <v>1.24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44888</v>
      </c>
      <c r="B11" s="29">
        <v>538812</v>
      </c>
      <c r="C11" s="28" t="s">
        <v>1086</v>
      </c>
      <c r="D11" s="28" t="s">
        <v>1087</v>
      </c>
      <c r="E11" s="28" t="s">
        <v>527</v>
      </c>
      <c r="F11" s="85">
        <v>265000</v>
      </c>
      <c r="G11" s="29">
        <v>26.64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44888</v>
      </c>
      <c r="B12" s="29">
        <v>538812</v>
      </c>
      <c r="C12" s="28" t="s">
        <v>1086</v>
      </c>
      <c r="D12" s="28" t="s">
        <v>1088</v>
      </c>
      <c r="E12" s="28" t="s">
        <v>526</v>
      </c>
      <c r="F12" s="85">
        <v>200000</v>
      </c>
      <c r="G12" s="29">
        <v>26.55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44888</v>
      </c>
      <c r="B13" s="29">
        <v>543499</v>
      </c>
      <c r="C13" s="28" t="s">
        <v>1012</v>
      </c>
      <c r="D13" s="28" t="s">
        <v>1089</v>
      </c>
      <c r="E13" s="28" t="s">
        <v>526</v>
      </c>
      <c r="F13" s="85">
        <v>48000</v>
      </c>
      <c r="G13" s="29">
        <v>20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44888</v>
      </c>
      <c r="B14" s="29">
        <v>543499</v>
      </c>
      <c r="C14" s="28" t="s">
        <v>1012</v>
      </c>
      <c r="D14" s="28" t="s">
        <v>1013</v>
      </c>
      <c r="E14" s="28" t="s">
        <v>527</v>
      </c>
      <c r="F14" s="85">
        <v>48000</v>
      </c>
      <c r="G14" s="29">
        <v>20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44888</v>
      </c>
      <c r="B15" s="29">
        <v>538351</v>
      </c>
      <c r="C15" s="28" t="s">
        <v>1033</v>
      </c>
      <c r="D15" s="28" t="s">
        <v>1034</v>
      </c>
      <c r="E15" s="28" t="s">
        <v>526</v>
      </c>
      <c r="F15" s="85">
        <v>120294</v>
      </c>
      <c r="G15" s="29">
        <v>12.35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44888</v>
      </c>
      <c r="B16" s="29">
        <v>539115</v>
      </c>
      <c r="C16" s="28" t="s">
        <v>1090</v>
      </c>
      <c r="D16" s="28" t="s">
        <v>1091</v>
      </c>
      <c r="E16" s="28" t="s">
        <v>526</v>
      </c>
      <c r="F16" s="85">
        <v>14000</v>
      </c>
      <c r="G16" s="29">
        <v>68.099999999999994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44888</v>
      </c>
      <c r="B17" s="29">
        <v>531300</v>
      </c>
      <c r="C17" s="28" t="s">
        <v>1092</v>
      </c>
      <c r="D17" s="28" t="s">
        <v>1093</v>
      </c>
      <c r="E17" s="28" t="s">
        <v>527</v>
      </c>
      <c r="F17" s="85">
        <v>240000</v>
      </c>
      <c r="G17" s="29">
        <v>3.28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44888</v>
      </c>
      <c r="B18" s="29">
        <v>531300</v>
      </c>
      <c r="C18" s="28" t="s">
        <v>1092</v>
      </c>
      <c r="D18" s="28" t="s">
        <v>1094</v>
      </c>
      <c r="E18" s="28" t="s">
        <v>526</v>
      </c>
      <c r="F18" s="85">
        <v>120000</v>
      </c>
      <c r="G18" s="29">
        <v>3.28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44888</v>
      </c>
      <c r="B19" s="29">
        <v>531300</v>
      </c>
      <c r="C19" s="28" t="s">
        <v>1092</v>
      </c>
      <c r="D19" s="28" t="s">
        <v>1095</v>
      </c>
      <c r="E19" s="28" t="s">
        <v>526</v>
      </c>
      <c r="F19" s="85">
        <v>163000</v>
      </c>
      <c r="G19" s="29">
        <v>3.27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44888</v>
      </c>
      <c r="B20" s="29">
        <v>530187</v>
      </c>
      <c r="C20" s="28" t="s">
        <v>1035</v>
      </c>
      <c r="D20" s="28" t="s">
        <v>1036</v>
      </c>
      <c r="E20" s="28" t="s">
        <v>527</v>
      </c>
      <c r="F20" s="85">
        <v>150000</v>
      </c>
      <c r="G20" s="29">
        <v>2.36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44888</v>
      </c>
      <c r="B21" s="29">
        <v>530187</v>
      </c>
      <c r="C21" s="28" t="s">
        <v>1035</v>
      </c>
      <c r="D21" s="28" t="s">
        <v>1037</v>
      </c>
      <c r="E21" s="28" t="s">
        <v>526</v>
      </c>
      <c r="F21" s="85">
        <v>87400</v>
      </c>
      <c r="G21" s="29">
        <v>2.36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44888</v>
      </c>
      <c r="B22" s="29">
        <v>543209</v>
      </c>
      <c r="C22" s="28" t="s">
        <v>1038</v>
      </c>
      <c r="D22" s="28" t="s">
        <v>1096</v>
      </c>
      <c r="E22" s="28" t="s">
        <v>526</v>
      </c>
      <c r="F22" s="85">
        <v>75000</v>
      </c>
      <c r="G22" s="29">
        <v>36.700000000000003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44888</v>
      </c>
      <c r="B23" s="29">
        <v>543209</v>
      </c>
      <c r="C23" s="28" t="s">
        <v>1038</v>
      </c>
      <c r="D23" s="28" t="s">
        <v>1097</v>
      </c>
      <c r="E23" s="28" t="s">
        <v>526</v>
      </c>
      <c r="F23" s="85">
        <v>36000</v>
      </c>
      <c r="G23" s="29">
        <v>36.700000000000003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44888</v>
      </c>
      <c r="B24" s="29">
        <v>543209</v>
      </c>
      <c r="C24" s="28" t="s">
        <v>1038</v>
      </c>
      <c r="D24" s="28" t="s">
        <v>1098</v>
      </c>
      <c r="E24" s="28" t="s">
        <v>526</v>
      </c>
      <c r="F24" s="85">
        <v>63000</v>
      </c>
      <c r="G24" s="29">
        <v>36.700000000000003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44888</v>
      </c>
      <c r="B25" s="29">
        <v>543209</v>
      </c>
      <c r="C25" s="28" t="s">
        <v>1038</v>
      </c>
      <c r="D25" s="28" t="s">
        <v>1099</v>
      </c>
      <c r="E25" s="28" t="s">
        <v>526</v>
      </c>
      <c r="F25" s="85">
        <v>24000</v>
      </c>
      <c r="G25" s="29">
        <v>36.700000000000003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44888</v>
      </c>
      <c r="B26" s="29">
        <v>543209</v>
      </c>
      <c r="C26" s="28" t="s">
        <v>1038</v>
      </c>
      <c r="D26" s="28" t="s">
        <v>1096</v>
      </c>
      <c r="E26" s="28" t="s">
        <v>526</v>
      </c>
      <c r="F26" s="85">
        <v>24000</v>
      </c>
      <c r="G26" s="29">
        <v>36.700000000000003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44888</v>
      </c>
      <c r="B27" s="29">
        <v>543209</v>
      </c>
      <c r="C27" s="28" t="s">
        <v>1038</v>
      </c>
      <c r="D27" s="28" t="s">
        <v>1047</v>
      </c>
      <c r="E27" s="28" t="s">
        <v>526</v>
      </c>
      <c r="F27" s="85">
        <v>45000</v>
      </c>
      <c r="G27" s="29">
        <v>36.69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44888</v>
      </c>
      <c r="B28" s="29">
        <v>543209</v>
      </c>
      <c r="C28" s="28" t="s">
        <v>1038</v>
      </c>
      <c r="D28" s="28" t="s">
        <v>1039</v>
      </c>
      <c r="E28" s="28" t="s">
        <v>527</v>
      </c>
      <c r="F28" s="85">
        <v>276000</v>
      </c>
      <c r="G28" s="29">
        <v>36.700000000000003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44888</v>
      </c>
      <c r="B29" s="29">
        <v>539546</v>
      </c>
      <c r="C29" s="28" t="s">
        <v>1040</v>
      </c>
      <c r="D29" s="28" t="s">
        <v>1041</v>
      </c>
      <c r="E29" s="28" t="s">
        <v>527</v>
      </c>
      <c r="F29" s="85">
        <v>50000</v>
      </c>
      <c r="G29" s="29">
        <v>64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44888</v>
      </c>
      <c r="B30" s="29">
        <v>543618</v>
      </c>
      <c r="C30" s="28" t="s">
        <v>1100</v>
      </c>
      <c r="D30" s="28" t="s">
        <v>1101</v>
      </c>
      <c r="E30" s="28" t="s">
        <v>527</v>
      </c>
      <c r="F30" s="85">
        <v>42000</v>
      </c>
      <c r="G30" s="29">
        <v>112.23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44888</v>
      </c>
      <c r="B31" s="29">
        <v>540681</v>
      </c>
      <c r="C31" s="28" t="s">
        <v>1102</v>
      </c>
      <c r="D31" s="28" t="s">
        <v>1103</v>
      </c>
      <c r="E31" s="28" t="s">
        <v>527</v>
      </c>
      <c r="F31" s="85">
        <v>10000</v>
      </c>
      <c r="G31" s="29">
        <v>11.34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44888</v>
      </c>
      <c r="B32" s="29">
        <v>540681</v>
      </c>
      <c r="C32" s="28" t="s">
        <v>1102</v>
      </c>
      <c r="D32" s="28" t="s">
        <v>1103</v>
      </c>
      <c r="E32" s="28" t="s">
        <v>526</v>
      </c>
      <c r="F32" s="85">
        <v>110000</v>
      </c>
      <c r="G32" s="29">
        <v>10.95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44888</v>
      </c>
      <c r="B33" s="29">
        <v>540681</v>
      </c>
      <c r="C33" s="28" t="s">
        <v>1102</v>
      </c>
      <c r="D33" s="28" t="s">
        <v>1104</v>
      </c>
      <c r="E33" s="28" t="s">
        <v>527</v>
      </c>
      <c r="F33" s="85">
        <v>110000</v>
      </c>
      <c r="G33" s="29">
        <v>10.95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44888</v>
      </c>
      <c r="B34" s="29">
        <v>543172</v>
      </c>
      <c r="C34" s="28" t="s">
        <v>1042</v>
      </c>
      <c r="D34" s="28" t="s">
        <v>1105</v>
      </c>
      <c r="E34" s="28" t="s">
        <v>527</v>
      </c>
      <c r="F34" s="85">
        <v>10000</v>
      </c>
      <c r="G34" s="29">
        <v>147.30000000000001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44888</v>
      </c>
      <c r="B35" s="29">
        <v>543172</v>
      </c>
      <c r="C35" s="28" t="s">
        <v>1042</v>
      </c>
      <c r="D35" s="28" t="s">
        <v>1043</v>
      </c>
      <c r="E35" s="28" t="s">
        <v>526</v>
      </c>
      <c r="F35" s="85">
        <v>20000</v>
      </c>
      <c r="G35" s="29">
        <v>146.43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44888</v>
      </c>
      <c r="B36" s="29">
        <v>542727</v>
      </c>
      <c r="C36" s="28" t="s">
        <v>1044</v>
      </c>
      <c r="D36" s="28" t="s">
        <v>1045</v>
      </c>
      <c r="E36" s="28" t="s">
        <v>527</v>
      </c>
      <c r="F36" s="85">
        <v>20000</v>
      </c>
      <c r="G36" s="29">
        <v>58.74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44888</v>
      </c>
      <c r="B37" s="29">
        <v>542727</v>
      </c>
      <c r="C37" s="28" t="s">
        <v>1044</v>
      </c>
      <c r="D37" s="28" t="s">
        <v>1045</v>
      </c>
      <c r="E37" s="28" t="s">
        <v>526</v>
      </c>
      <c r="F37" s="85">
        <v>4000</v>
      </c>
      <c r="G37" s="29">
        <v>61.4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44888</v>
      </c>
      <c r="B38" s="29">
        <v>531909</v>
      </c>
      <c r="C38" s="28" t="s">
        <v>1106</v>
      </c>
      <c r="D38" s="28" t="s">
        <v>1107</v>
      </c>
      <c r="E38" s="28" t="s">
        <v>527</v>
      </c>
      <c r="F38" s="85">
        <v>768226</v>
      </c>
      <c r="G38" s="29">
        <v>6.63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44888</v>
      </c>
      <c r="B39" s="29">
        <v>543651</v>
      </c>
      <c r="C39" s="28" t="s">
        <v>1108</v>
      </c>
      <c r="D39" s="28" t="s">
        <v>1004</v>
      </c>
      <c r="E39" s="28" t="s">
        <v>527</v>
      </c>
      <c r="F39" s="85">
        <v>28000</v>
      </c>
      <c r="G39" s="29">
        <v>41.2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44888</v>
      </c>
      <c r="B40" s="29">
        <v>539190</v>
      </c>
      <c r="C40" s="28" t="s">
        <v>1014</v>
      </c>
      <c r="D40" s="28" t="s">
        <v>1015</v>
      </c>
      <c r="E40" s="28" t="s">
        <v>527</v>
      </c>
      <c r="F40" s="85">
        <v>30000</v>
      </c>
      <c r="G40" s="29">
        <v>20.11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44888</v>
      </c>
      <c r="B41" s="29">
        <v>531737</v>
      </c>
      <c r="C41" s="28" t="s">
        <v>887</v>
      </c>
      <c r="D41" s="28" t="s">
        <v>1109</v>
      </c>
      <c r="E41" s="28" t="s">
        <v>526</v>
      </c>
      <c r="F41" s="85">
        <v>200000</v>
      </c>
      <c r="G41" s="29">
        <v>2.87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44888</v>
      </c>
      <c r="B42" s="29">
        <v>531737</v>
      </c>
      <c r="C42" s="28" t="s">
        <v>887</v>
      </c>
      <c r="D42" s="28" t="s">
        <v>1109</v>
      </c>
      <c r="E42" s="28" t="s">
        <v>527</v>
      </c>
      <c r="F42" s="85">
        <v>209499</v>
      </c>
      <c r="G42" s="29">
        <v>2.87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44888</v>
      </c>
      <c r="B43" s="29">
        <v>531737</v>
      </c>
      <c r="C43" s="28" t="s">
        <v>887</v>
      </c>
      <c r="D43" s="28" t="s">
        <v>1000</v>
      </c>
      <c r="E43" s="28" t="s">
        <v>527</v>
      </c>
      <c r="F43" s="85">
        <v>1506713</v>
      </c>
      <c r="G43" s="29">
        <v>2.87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44888</v>
      </c>
      <c r="B44" s="29">
        <v>531737</v>
      </c>
      <c r="C44" s="28" t="s">
        <v>887</v>
      </c>
      <c r="D44" s="28" t="s">
        <v>1110</v>
      </c>
      <c r="E44" s="28" t="s">
        <v>526</v>
      </c>
      <c r="F44" s="85">
        <v>250000</v>
      </c>
      <c r="G44" s="29">
        <v>2.85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44888</v>
      </c>
      <c r="B45" s="29">
        <v>531737</v>
      </c>
      <c r="C45" s="28" t="s">
        <v>887</v>
      </c>
      <c r="D45" s="28" t="s">
        <v>1110</v>
      </c>
      <c r="E45" s="28" t="s">
        <v>527</v>
      </c>
      <c r="F45" s="85">
        <v>350000</v>
      </c>
      <c r="G45" s="29">
        <v>2.87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44888</v>
      </c>
      <c r="B46" s="29">
        <v>531737</v>
      </c>
      <c r="C46" s="28" t="s">
        <v>887</v>
      </c>
      <c r="D46" s="28" t="s">
        <v>1048</v>
      </c>
      <c r="E46" s="28" t="s">
        <v>526</v>
      </c>
      <c r="F46" s="85">
        <v>450000</v>
      </c>
      <c r="G46" s="29">
        <v>2.86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44888</v>
      </c>
      <c r="B47" s="29">
        <v>531737</v>
      </c>
      <c r="C47" s="28" t="s">
        <v>887</v>
      </c>
      <c r="D47" s="28" t="s">
        <v>1048</v>
      </c>
      <c r="E47" s="28" t="s">
        <v>527</v>
      </c>
      <c r="F47" s="85">
        <v>350000</v>
      </c>
      <c r="G47" s="29">
        <v>2.86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44888</v>
      </c>
      <c r="B48" s="29">
        <v>531737</v>
      </c>
      <c r="C48" s="28" t="s">
        <v>887</v>
      </c>
      <c r="D48" s="28" t="s">
        <v>1049</v>
      </c>
      <c r="E48" s="28" t="s">
        <v>527</v>
      </c>
      <c r="F48" s="85">
        <v>1025000</v>
      </c>
      <c r="G48" s="29">
        <v>2.87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44888</v>
      </c>
      <c r="B49" s="29">
        <v>531737</v>
      </c>
      <c r="C49" s="28" t="s">
        <v>887</v>
      </c>
      <c r="D49" s="28" t="s">
        <v>1050</v>
      </c>
      <c r="E49" s="28" t="s">
        <v>527</v>
      </c>
      <c r="F49" s="85">
        <v>400004</v>
      </c>
      <c r="G49" s="29">
        <v>2.86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44888</v>
      </c>
      <c r="B50" s="29">
        <v>531737</v>
      </c>
      <c r="C50" s="28" t="s">
        <v>887</v>
      </c>
      <c r="D50" s="28" t="s">
        <v>1050</v>
      </c>
      <c r="E50" s="28" t="s">
        <v>526</v>
      </c>
      <c r="F50" s="85">
        <v>500004</v>
      </c>
      <c r="G50" s="29">
        <v>2.87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44888</v>
      </c>
      <c r="B51" s="29">
        <v>531737</v>
      </c>
      <c r="C51" s="28" t="s">
        <v>887</v>
      </c>
      <c r="D51" s="28" t="s">
        <v>1001</v>
      </c>
      <c r="E51" s="28" t="s">
        <v>526</v>
      </c>
      <c r="F51" s="85">
        <v>55369</v>
      </c>
      <c r="G51" s="29">
        <v>2.85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44888</v>
      </c>
      <c r="B52" s="29">
        <v>531737</v>
      </c>
      <c r="C52" s="28" t="s">
        <v>887</v>
      </c>
      <c r="D52" s="28" t="s">
        <v>943</v>
      </c>
      <c r="E52" s="28" t="s">
        <v>526</v>
      </c>
      <c r="F52" s="85">
        <v>300000</v>
      </c>
      <c r="G52" s="29">
        <v>2.87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44888</v>
      </c>
      <c r="B53" s="29">
        <v>531737</v>
      </c>
      <c r="C53" s="28" t="s">
        <v>887</v>
      </c>
      <c r="D53" s="28" t="s">
        <v>943</v>
      </c>
      <c r="E53" s="28" t="s">
        <v>527</v>
      </c>
      <c r="F53" s="85">
        <v>300000</v>
      </c>
      <c r="G53" s="29">
        <v>2.87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44888</v>
      </c>
      <c r="B54" s="29">
        <v>531737</v>
      </c>
      <c r="C54" s="28" t="s">
        <v>887</v>
      </c>
      <c r="D54" s="28" t="s">
        <v>1001</v>
      </c>
      <c r="E54" s="28" t="s">
        <v>527</v>
      </c>
      <c r="F54" s="85">
        <v>355383</v>
      </c>
      <c r="G54" s="29">
        <v>2.87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44888</v>
      </c>
      <c r="B55" s="29">
        <v>531737</v>
      </c>
      <c r="C55" s="28" t="s">
        <v>887</v>
      </c>
      <c r="D55" s="28" t="s">
        <v>1111</v>
      </c>
      <c r="E55" s="28" t="s">
        <v>527</v>
      </c>
      <c r="F55" s="85">
        <v>200000</v>
      </c>
      <c r="G55" s="29">
        <v>2.87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44888</v>
      </c>
      <c r="B56" s="29">
        <v>531737</v>
      </c>
      <c r="C56" s="28" t="s">
        <v>887</v>
      </c>
      <c r="D56" s="28" t="s">
        <v>1111</v>
      </c>
      <c r="E56" s="28" t="s">
        <v>526</v>
      </c>
      <c r="F56" s="85">
        <v>200000</v>
      </c>
      <c r="G56" s="29">
        <v>2.86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44888</v>
      </c>
      <c r="B57" s="29">
        <v>531737</v>
      </c>
      <c r="C57" s="28" t="s">
        <v>887</v>
      </c>
      <c r="D57" s="28" t="s">
        <v>1052</v>
      </c>
      <c r="E57" s="28" t="s">
        <v>526</v>
      </c>
      <c r="F57" s="85">
        <v>400000</v>
      </c>
      <c r="G57" s="29">
        <v>2.85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44888</v>
      </c>
      <c r="B58" s="29">
        <v>531737</v>
      </c>
      <c r="C58" s="28" t="s">
        <v>887</v>
      </c>
      <c r="D58" s="28" t="s">
        <v>1052</v>
      </c>
      <c r="E58" s="28" t="s">
        <v>527</v>
      </c>
      <c r="F58" s="85">
        <v>400000</v>
      </c>
      <c r="G58" s="29">
        <v>2.87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44888</v>
      </c>
      <c r="B59" s="29">
        <v>532467</v>
      </c>
      <c r="C59" s="28" t="s">
        <v>1112</v>
      </c>
      <c r="D59" s="28" t="s">
        <v>1113</v>
      </c>
      <c r="E59" s="28" t="s">
        <v>527</v>
      </c>
      <c r="F59" s="85">
        <v>64969</v>
      </c>
      <c r="G59" s="29">
        <v>96.39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44888</v>
      </c>
      <c r="B60" s="29">
        <v>532467</v>
      </c>
      <c r="C60" s="28" t="s">
        <v>1112</v>
      </c>
      <c r="D60" s="28" t="s">
        <v>1114</v>
      </c>
      <c r="E60" s="28" t="s">
        <v>526</v>
      </c>
      <c r="F60" s="85">
        <v>96939</v>
      </c>
      <c r="G60" s="29">
        <v>87.4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44888</v>
      </c>
      <c r="B61" s="29">
        <v>542592</v>
      </c>
      <c r="C61" s="28" t="s">
        <v>1115</v>
      </c>
      <c r="D61" s="28" t="s">
        <v>1116</v>
      </c>
      <c r="E61" s="28" t="s">
        <v>526</v>
      </c>
      <c r="F61" s="85">
        <v>4000</v>
      </c>
      <c r="G61" s="29">
        <v>189.85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44888</v>
      </c>
      <c r="B62" s="29">
        <v>538765</v>
      </c>
      <c r="C62" s="28" t="s">
        <v>1117</v>
      </c>
      <c r="D62" s="28" t="s">
        <v>1118</v>
      </c>
      <c r="E62" s="28" t="s">
        <v>527</v>
      </c>
      <c r="F62" s="85">
        <v>35000</v>
      </c>
      <c r="G62" s="29">
        <v>2.56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44888</v>
      </c>
      <c r="B63" s="29">
        <v>538765</v>
      </c>
      <c r="C63" s="28" t="s">
        <v>1117</v>
      </c>
      <c r="D63" s="28" t="s">
        <v>1119</v>
      </c>
      <c r="E63" s="28" t="s">
        <v>527</v>
      </c>
      <c r="F63" s="85">
        <v>50000</v>
      </c>
      <c r="G63" s="29">
        <v>2.56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44888</v>
      </c>
      <c r="B64" s="29">
        <v>539679</v>
      </c>
      <c r="C64" s="28" t="s">
        <v>1051</v>
      </c>
      <c r="D64" s="28" t="s">
        <v>1120</v>
      </c>
      <c r="E64" s="28" t="s">
        <v>527</v>
      </c>
      <c r="F64" s="85">
        <v>50000</v>
      </c>
      <c r="G64" s="29">
        <v>10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44888</v>
      </c>
      <c r="B65" s="29">
        <v>539679</v>
      </c>
      <c r="C65" s="28" t="s">
        <v>1051</v>
      </c>
      <c r="D65" s="28" t="s">
        <v>1121</v>
      </c>
      <c r="E65" s="28" t="s">
        <v>527</v>
      </c>
      <c r="F65" s="85">
        <v>50000</v>
      </c>
      <c r="G65" s="29">
        <v>10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44888</v>
      </c>
      <c r="B66" s="29">
        <v>539679</v>
      </c>
      <c r="C66" s="28" t="s">
        <v>1051</v>
      </c>
      <c r="D66" s="28" t="s">
        <v>1052</v>
      </c>
      <c r="E66" s="28" t="s">
        <v>526</v>
      </c>
      <c r="F66" s="85">
        <v>99470</v>
      </c>
      <c r="G66" s="29">
        <v>10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44888</v>
      </c>
      <c r="B67" s="29">
        <v>539894</v>
      </c>
      <c r="C67" s="28" t="s">
        <v>1122</v>
      </c>
      <c r="D67" s="28" t="s">
        <v>1123</v>
      </c>
      <c r="E67" s="28" t="s">
        <v>526</v>
      </c>
      <c r="F67" s="85">
        <v>1600000</v>
      </c>
      <c r="G67" s="29">
        <v>4.9000000000000004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44888</v>
      </c>
      <c r="B68" s="29">
        <v>543613</v>
      </c>
      <c r="C68" s="28" t="s">
        <v>1016</v>
      </c>
      <c r="D68" s="28" t="s">
        <v>1013</v>
      </c>
      <c r="E68" s="28" t="s">
        <v>527</v>
      </c>
      <c r="F68" s="85">
        <v>24000</v>
      </c>
      <c r="G68" s="29">
        <v>17.34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44888</v>
      </c>
      <c r="B69" s="29">
        <v>526143</v>
      </c>
      <c r="C69" s="28" t="s">
        <v>1124</v>
      </c>
      <c r="D69" s="28" t="s">
        <v>1125</v>
      </c>
      <c r="E69" s="28" t="s">
        <v>526</v>
      </c>
      <c r="F69" s="85">
        <v>60000</v>
      </c>
      <c r="G69" s="29">
        <v>12.55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44888</v>
      </c>
      <c r="B70" s="29">
        <v>526143</v>
      </c>
      <c r="C70" s="28" t="s">
        <v>1124</v>
      </c>
      <c r="D70" s="28" t="s">
        <v>1126</v>
      </c>
      <c r="E70" s="28" t="s">
        <v>527</v>
      </c>
      <c r="F70" s="85">
        <v>58609</v>
      </c>
      <c r="G70" s="29">
        <v>12.55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44888</v>
      </c>
      <c r="B71" s="29">
        <v>543305</v>
      </c>
      <c r="C71" s="28" t="s">
        <v>984</v>
      </c>
      <c r="D71" s="28" t="s">
        <v>1127</v>
      </c>
      <c r="E71" s="28" t="s">
        <v>526</v>
      </c>
      <c r="F71" s="85">
        <v>30000</v>
      </c>
      <c r="G71" s="29">
        <v>11.01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44888</v>
      </c>
      <c r="B72" s="29">
        <v>540386</v>
      </c>
      <c r="C72" s="28" t="s">
        <v>1002</v>
      </c>
      <c r="D72" s="28" t="s">
        <v>1003</v>
      </c>
      <c r="E72" s="28" t="s">
        <v>527</v>
      </c>
      <c r="F72" s="85">
        <v>813751</v>
      </c>
      <c r="G72" s="29">
        <v>3.41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44888</v>
      </c>
      <c r="B73" s="29">
        <v>540386</v>
      </c>
      <c r="C73" s="28" t="s">
        <v>1002</v>
      </c>
      <c r="D73" s="28" t="s">
        <v>1003</v>
      </c>
      <c r="E73" s="28" t="s">
        <v>526</v>
      </c>
      <c r="F73" s="85">
        <v>884161</v>
      </c>
      <c r="G73" s="29">
        <v>3.41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44888</v>
      </c>
      <c r="B74" s="29">
        <v>543637</v>
      </c>
      <c r="C74" s="28" t="s">
        <v>1128</v>
      </c>
      <c r="D74" s="28" t="s">
        <v>1129</v>
      </c>
      <c r="E74" s="28" t="s">
        <v>527</v>
      </c>
      <c r="F74" s="85">
        <v>238800</v>
      </c>
      <c r="G74" s="29">
        <v>33.729999999999997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44888</v>
      </c>
      <c r="B75" s="29">
        <v>543637</v>
      </c>
      <c r="C75" s="28" t="s">
        <v>1128</v>
      </c>
      <c r="D75" s="28" t="s">
        <v>1130</v>
      </c>
      <c r="E75" s="28" t="s">
        <v>527</v>
      </c>
      <c r="F75" s="85">
        <v>114000</v>
      </c>
      <c r="G75" s="29">
        <v>33.61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44888</v>
      </c>
      <c r="B76" s="29">
        <v>543637</v>
      </c>
      <c r="C76" s="28" t="s">
        <v>1128</v>
      </c>
      <c r="D76" s="28" t="s">
        <v>1131</v>
      </c>
      <c r="E76" s="28" t="s">
        <v>526</v>
      </c>
      <c r="F76" s="85">
        <v>213600</v>
      </c>
      <c r="G76" s="29">
        <v>33.71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44888</v>
      </c>
      <c r="B77" s="29">
        <v>543637</v>
      </c>
      <c r="C77" s="28" t="s">
        <v>1128</v>
      </c>
      <c r="D77" s="28" t="s">
        <v>1132</v>
      </c>
      <c r="E77" s="28" t="s">
        <v>526</v>
      </c>
      <c r="F77" s="85">
        <v>138000</v>
      </c>
      <c r="G77" s="29">
        <v>33.770000000000003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44888</v>
      </c>
      <c r="B78" s="29">
        <v>543637</v>
      </c>
      <c r="C78" s="28" t="s">
        <v>1128</v>
      </c>
      <c r="D78" s="28" t="s">
        <v>1132</v>
      </c>
      <c r="E78" s="28" t="s">
        <v>527</v>
      </c>
      <c r="F78" s="85">
        <v>145200</v>
      </c>
      <c r="G78" s="29">
        <v>33.869999999999997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44888</v>
      </c>
      <c r="B79" s="29">
        <v>543637</v>
      </c>
      <c r="C79" s="28" t="s">
        <v>1128</v>
      </c>
      <c r="D79" s="28" t="s">
        <v>1004</v>
      </c>
      <c r="E79" s="28" t="s">
        <v>526</v>
      </c>
      <c r="F79" s="85">
        <v>99600</v>
      </c>
      <c r="G79" s="29">
        <v>34.130000000000003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44888</v>
      </c>
      <c r="B80" s="29">
        <v>543637</v>
      </c>
      <c r="C80" s="28" t="s">
        <v>1128</v>
      </c>
      <c r="D80" s="28" t="s">
        <v>943</v>
      </c>
      <c r="E80" s="28" t="s">
        <v>526</v>
      </c>
      <c r="F80" s="85">
        <v>172800</v>
      </c>
      <c r="G80" s="29">
        <v>33.6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44888</v>
      </c>
      <c r="B81" s="29">
        <v>543637</v>
      </c>
      <c r="C81" s="28" t="s">
        <v>1128</v>
      </c>
      <c r="D81" s="28" t="s">
        <v>943</v>
      </c>
      <c r="E81" s="28" t="s">
        <v>527</v>
      </c>
      <c r="F81" s="85">
        <v>122400</v>
      </c>
      <c r="G81" s="29">
        <v>34.57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44888</v>
      </c>
      <c r="B82" s="29">
        <v>543637</v>
      </c>
      <c r="C82" s="28" t="s">
        <v>1128</v>
      </c>
      <c r="D82" s="28" t="s">
        <v>1004</v>
      </c>
      <c r="E82" s="28" t="s">
        <v>527</v>
      </c>
      <c r="F82" s="85">
        <v>144000</v>
      </c>
      <c r="G82" s="29">
        <v>34.39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44888</v>
      </c>
      <c r="B83" s="29">
        <v>543366</v>
      </c>
      <c r="C83" s="28" t="s">
        <v>963</v>
      </c>
      <c r="D83" s="28" t="s">
        <v>1133</v>
      </c>
      <c r="E83" s="28" t="s">
        <v>526</v>
      </c>
      <c r="F83" s="85">
        <v>33600</v>
      </c>
      <c r="G83" s="29">
        <v>78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44888</v>
      </c>
      <c r="B84" s="29">
        <v>543366</v>
      </c>
      <c r="C84" s="28" t="s">
        <v>963</v>
      </c>
      <c r="D84" s="28" t="s">
        <v>1053</v>
      </c>
      <c r="E84" s="28" t="s">
        <v>527</v>
      </c>
      <c r="F84" s="85">
        <v>36000</v>
      </c>
      <c r="G84" s="29">
        <v>78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44888</v>
      </c>
      <c r="B85" s="29">
        <v>506906</v>
      </c>
      <c r="C85" s="28" t="s">
        <v>1134</v>
      </c>
      <c r="D85" s="28" t="s">
        <v>1135</v>
      </c>
      <c r="E85" s="28" t="s">
        <v>527</v>
      </c>
      <c r="F85" s="85">
        <v>200000</v>
      </c>
      <c r="G85" s="29">
        <v>5.3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44888</v>
      </c>
      <c r="B86" s="29">
        <v>506906</v>
      </c>
      <c r="C86" s="28" t="s">
        <v>1134</v>
      </c>
      <c r="D86" s="28" t="s">
        <v>1136</v>
      </c>
      <c r="E86" s="28" t="s">
        <v>527</v>
      </c>
      <c r="F86" s="85">
        <v>54400</v>
      </c>
      <c r="G86" s="29">
        <v>5.32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44888</v>
      </c>
      <c r="B87" s="29">
        <v>538975</v>
      </c>
      <c r="C87" s="28" t="s">
        <v>1054</v>
      </c>
      <c r="D87" s="28" t="s">
        <v>1019</v>
      </c>
      <c r="E87" s="28" t="s">
        <v>527</v>
      </c>
      <c r="F87" s="85">
        <v>500000</v>
      </c>
      <c r="G87" s="29">
        <v>22.07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44888</v>
      </c>
      <c r="B88" s="29">
        <v>511447</v>
      </c>
      <c r="C88" s="28" t="s">
        <v>1137</v>
      </c>
      <c r="D88" s="28" t="s">
        <v>1138</v>
      </c>
      <c r="E88" s="28" t="s">
        <v>527</v>
      </c>
      <c r="F88" s="85">
        <v>600000</v>
      </c>
      <c r="G88" s="29">
        <v>22.39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44888</v>
      </c>
      <c r="B89" s="29">
        <v>511447</v>
      </c>
      <c r="C89" s="28" t="s">
        <v>1137</v>
      </c>
      <c r="D89" s="28" t="s">
        <v>1139</v>
      </c>
      <c r="E89" s="28" t="s">
        <v>526</v>
      </c>
      <c r="F89" s="85">
        <v>100000</v>
      </c>
      <c r="G89" s="29">
        <v>22.5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44888</v>
      </c>
      <c r="B90" s="29">
        <v>511447</v>
      </c>
      <c r="C90" s="28" t="s">
        <v>1137</v>
      </c>
      <c r="D90" s="28" t="s">
        <v>1140</v>
      </c>
      <c r="E90" s="28" t="s">
        <v>527</v>
      </c>
      <c r="F90" s="85">
        <v>100000</v>
      </c>
      <c r="G90" s="29">
        <v>21.56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44888</v>
      </c>
      <c r="B91" s="29">
        <v>511447</v>
      </c>
      <c r="C91" s="28" t="s">
        <v>1137</v>
      </c>
      <c r="D91" s="28" t="s">
        <v>1141</v>
      </c>
      <c r="E91" s="28" t="s">
        <v>526</v>
      </c>
      <c r="F91" s="85">
        <v>87500</v>
      </c>
      <c r="G91" s="29">
        <v>21.5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44888</v>
      </c>
      <c r="B92" s="29">
        <v>511447</v>
      </c>
      <c r="C92" s="28" t="s">
        <v>1137</v>
      </c>
      <c r="D92" s="28" t="s">
        <v>1142</v>
      </c>
      <c r="E92" s="28" t="s">
        <v>526</v>
      </c>
      <c r="F92" s="85">
        <v>175000</v>
      </c>
      <c r="G92" s="29">
        <v>22.4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44888</v>
      </c>
      <c r="B93" s="29">
        <v>511447</v>
      </c>
      <c r="C93" s="28" t="s">
        <v>1137</v>
      </c>
      <c r="D93" s="28" t="s">
        <v>1143</v>
      </c>
      <c r="E93" s="28" t="s">
        <v>527</v>
      </c>
      <c r="F93" s="85">
        <v>170000</v>
      </c>
      <c r="G93" s="29">
        <v>21.48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44888</v>
      </c>
      <c r="B94" s="29">
        <v>511447</v>
      </c>
      <c r="C94" s="28" t="s">
        <v>1137</v>
      </c>
      <c r="D94" s="28" t="s">
        <v>943</v>
      </c>
      <c r="E94" s="28" t="s">
        <v>526</v>
      </c>
      <c r="F94" s="85">
        <v>150538</v>
      </c>
      <c r="G94" s="29">
        <v>22.22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44888</v>
      </c>
      <c r="B95" s="29">
        <v>511447</v>
      </c>
      <c r="C95" s="28" t="s">
        <v>1137</v>
      </c>
      <c r="D95" s="28" t="s">
        <v>943</v>
      </c>
      <c r="E95" s="28" t="s">
        <v>527</v>
      </c>
      <c r="F95" s="85">
        <v>150538</v>
      </c>
      <c r="G95" s="29">
        <v>22.22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44888</v>
      </c>
      <c r="B96" s="29">
        <v>511447</v>
      </c>
      <c r="C96" s="28" t="s">
        <v>1137</v>
      </c>
      <c r="D96" s="28" t="s">
        <v>1144</v>
      </c>
      <c r="E96" s="28" t="s">
        <v>527</v>
      </c>
      <c r="F96" s="85">
        <v>351338</v>
      </c>
      <c r="G96" s="29">
        <v>22.78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44888</v>
      </c>
      <c r="B97" s="29">
        <v>511447</v>
      </c>
      <c r="C97" s="28" t="s">
        <v>1137</v>
      </c>
      <c r="D97" s="28" t="s">
        <v>1144</v>
      </c>
      <c r="E97" s="28" t="s">
        <v>526</v>
      </c>
      <c r="F97" s="85">
        <v>420551</v>
      </c>
      <c r="G97" s="29">
        <v>22.32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44888</v>
      </c>
      <c r="B98" s="29">
        <v>537392</v>
      </c>
      <c r="C98" s="28" t="s">
        <v>1017</v>
      </c>
      <c r="D98" s="28" t="s">
        <v>1018</v>
      </c>
      <c r="E98" s="28" t="s">
        <v>527</v>
      </c>
      <c r="F98" s="85">
        <v>250000</v>
      </c>
      <c r="G98" s="29">
        <v>20.350000000000001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44888</v>
      </c>
      <c r="B99" s="29">
        <v>537392</v>
      </c>
      <c r="C99" s="28" t="s">
        <v>1017</v>
      </c>
      <c r="D99" s="28" t="s">
        <v>1145</v>
      </c>
      <c r="E99" s="28" t="s">
        <v>526</v>
      </c>
      <c r="F99" s="85">
        <v>262500</v>
      </c>
      <c r="G99" s="29">
        <v>20.350000000000001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44888</v>
      </c>
      <c r="B100" s="29">
        <v>532315</v>
      </c>
      <c r="C100" s="28" t="s">
        <v>1146</v>
      </c>
      <c r="D100" s="28" t="s">
        <v>1147</v>
      </c>
      <c r="E100" s="28" t="s">
        <v>526</v>
      </c>
      <c r="F100" s="85">
        <v>72610</v>
      </c>
      <c r="G100" s="29">
        <v>20.11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44888</v>
      </c>
      <c r="B101" s="29">
        <v>532315</v>
      </c>
      <c r="C101" s="28" t="s">
        <v>1146</v>
      </c>
      <c r="D101" s="28" t="s">
        <v>1148</v>
      </c>
      <c r="E101" s="28" t="s">
        <v>527</v>
      </c>
      <c r="F101" s="85">
        <v>70000</v>
      </c>
      <c r="G101" s="29">
        <v>20.11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44888</v>
      </c>
      <c r="B102" s="29">
        <v>541228</v>
      </c>
      <c r="C102" s="28" t="s">
        <v>1149</v>
      </c>
      <c r="D102" s="28" t="s">
        <v>1150</v>
      </c>
      <c r="E102" s="28" t="s">
        <v>527</v>
      </c>
      <c r="F102" s="85">
        <v>160000</v>
      </c>
      <c r="G102" s="29">
        <v>25.5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44888</v>
      </c>
      <c r="B103" s="29">
        <v>532035</v>
      </c>
      <c r="C103" s="28" t="s">
        <v>1151</v>
      </c>
      <c r="D103" s="28" t="s">
        <v>999</v>
      </c>
      <c r="E103" s="28" t="s">
        <v>526</v>
      </c>
      <c r="F103" s="85">
        <v>55535</v>
      </c>
      <c r="G103" s="29">
        <v>51.57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44888</v>
      </c>
      <c r="B104" s="29">
        <v>532035</v>
      </c>
      <c r="C104" s="28" t="s">
        <v>1151</v>
      </c>
      <c r="D104" s="28" t="s">
        <v>999</v>
      </c>
      <c r="E104" s="28" t="s">
        <v>527</v>
      </c>
      <c r="F104" s="85">
        <v>136196</v>
      </c>
      <c r="G104" s="29">
        <v>51.74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44888</v>
      </c>
      <c r="B105" s="29">
        <v>532035</v>
      </c>
      <c r="C105" s="28" t="s">
        <v>1151</v>
      </c>
      <c r="D105" s="28" t="s">
        <v>1152</v>
      </c>
      <c r="E105" s="28" t="s">
        <v>527</v>
      </c>
      <c r="F105" s="85">
        <v>200000</v>
      </c>
      <c r="G105" s="29">
        <v>51.95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44888</v>
      </c>
      <c r="B106" s="29">
        <v>532035</v>
      </c>
      <c r="C106" s="28" t="s">
        <v>1151</v>
      </c>
      <c r="D106" s="28" t="s">
        <v>1153</v>
      </c>
      <c r="E106" s="28" t="s">
        <v>526</v>
      </c>
      <c r="F106" s="85">
        <v>50149</v>
      </c>
      <c r="G106" s="29">
        <v>51.94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44888</v>
      </c>
      <c r="B107" s="29">
        <v>503657</v>
      </c>
      <c r="C107" s="28" t="s">
        <v>985</v>
      </c>
      <c r="D107" s="28" t="s">
        <v>1154</v>
      </c>
      <c r="E107" s="28" t="s">
        <v>526</v>
      </c>
      <c r="F107" s="85">
        <v>61242</v>
      </c>
      <c r="G107" s="29">
        <v>22.81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44888</v>
      </c>
      <c r="B108" s="29">
        <v>503657</v>
      </c>
      <c r="C108" s="28" t="s">
        <v>985</v>
      </c>
      <c r="D108" s="28" t="s">
        <v>1154</v>
      </c>
      <c r="E108" s="28" t="s">
        <v>527</v>
      </c>
      <c r="F108" s="85">
        <v>16483</v>
      </c>
      <c r="G108" s="29">
        <v>22.43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44888</v>
      </c>
      <c r="B109" s="29">
        <v>503657</v>
      </c>
      <c r="C109" s="28" t="s">
        <v>985</v>
      </c>
      <c r="D109" s="28" t="s">
        <v>1155</v>
      </c>
      <c r="E109" s="28" t="s">
        <v>527</v>
      </c>
      <c r="F109" s="85">
        <v>100000</v>
      </c>
      <c r="G109" s="29">
        <v>23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44888</v>
      </c>
      <c r="B110" s="29">
        <v>503657</v>
      </c>
      <c r="C110" s="28" t="s">
        <v>985</v>
      </c>
      <c r="D110" s="28" t="s">
        <v>1045</v>
      </c>
      <c r="E110" s="28" t="s">
        <v>527</v>
      </c>
      <c r="F110" s="85">
        <v>58280</v>
      </c>
      <c r="G110" s="29">
        <v>22.06</v>
      </c>
      <c r="H110" s="29" t="s">
        <v>305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44888</v>
      </c>
      <c r="B111" s="29">
        <v>503657</v>
      </c>
      <c r="C111" s="28" t="s">
        <v>985</v>
      </c>
      <c r="D111" s="28" t="s">
        <v>1045</v>
      </c>
      <c r="E111" s="28" t="s">
        <v>526</v>
      </c>
      <c r="F111" s="85">
        <v>58280</v>
      </c>
      <c r="G111" s="29">
        <v>22.26</v>
      </c>
      <c r="H111" s="29" t="s">
        <v>305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44888</v>
      </c>
      <c r="B112" s="29">
        <v>511523</v>
      </c>
      <c r="C112" s="28" t="s">
        <v>1156</v>
      </c>
      <c r="D112" s="28" t="s">
        <v>1157</v>
      </c>
      <c r="E112" s="28" t="s">
        <v>527</v>
      </c>
      <c r="F112" s="85">
        <v>120000</v>
      </c>
      <c r="G112" s="29">
        <v>17</v>
      </c>
      <c r="H112" s="29" t="s">
        <v>305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44888</v>
      </c>
      <c r="B113" s="29">
        <v>511523</v>
      </c>
      <c r="C113" s="28" t="s">
        <v>1156</v>
      </c>
      <c r="D113" s="28" t="s">
        <v>1158</v>
      </c>
      <c r="E113" s="28" t="s">
        <v>526</v>
      </c>
      <c r="F113" s="85">
        <v>71246</v>
      </c>
      <c r="G113" s="29">
        <v>17</v>
      </c>
      <c r="H113" s="29" t="s">
        <v>305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44888</v>
      </c>
      <c r="B114" s="29">
        <v>511523</v>
      </c>
      <c r="C114" s="28" t="s">
        <v>1156</v>
      </c>
      <c r="D114" s="28" t="s">
        <v>1158</v>
      </c>
      <c r="E114" s="28" t="s">
        <v>527</v>
      </c>
      <c r="F114" s="85">
        <v>50696</v>
      </c>
      <c r="G114" s="29">
        <v>17.27</v>
      </c>
      <c r="H114" s="29" t="s">
        <v>305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44888</v>
      </c>
      <c r="B115" s="29" t="s">
        <v>1159</v>
      </c>
      <c r="C115" s="28" t="s">
        <v>1160</v>
      </c>
      <c r="D115" s="28" t="s">
        <v>1161</v>
      </c>
      <c r="E115" s="28" t="s">
        <v>526</v>
      </c>
      <c r="F115" s="85">
        <v>42000</v>
      </c>
      <c r="G115" s="29">
        <v>54.07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44888</v>
      </c>
      <c r="B116" s="29" t="s">
        <v>1159</v>
      </c>
      <c r="C116" s="28" t="s">
        <v>1160</v>
      </c>
      <c r="D116" s="28" t="s">
        <v>1162</v>
      </c>
      <c r="E116" s="28" t="s">
        <v>526</v>
      </c>
      <c r="F116" s="85">
        <v>45000</v>
      </c>
      <c r="G116" s="29">
        <v>51.52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44888</v>
      </c>
      <c r="B117" s="29" t="s">
        <v>822</v>
      </c>
      <c r="C117" s="28" t="s">
        <v>1020</v>
      </c>
      <c r="D117" s="28" t="s">
        <v>979</v>
      </c>
      <c r="E117" s="28" t="s">
        <v>526</v>
      </c>
      <c r="F117" s="85">
        <v>5144271</v>
      </c>
      <c r="G117" s="29">
        <v>68.12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44888</v>
      </c>
      <c r="B118" s="29" t="s">
        <v>822</v>
      </c>
      <c r="C118" s="28" t="s">
        <v>1020</v>
      </c>
      <c r="D118" s="28" t="s">
        <v>1021</v>
      </c>
      <c r="E118" s="28" t="s">
        <v>526</v>
      </c>
      <c r="F118" s="85">
        <v>3203088</v>
      </c>
      <c r="G118" s="29">
        <v>69.150000000000006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44888</v>
      </c>
      <c r="B119" s="29" t="s">
        <v>822</v>
      </c>
      <c r="C119" s="28" t="s">
        <v>1020</v>
      </c>
      <c r="D119" s="28" t="s">
        <v>1026</v>
      </c>
      <c r="E119" s="28" t="s">
        <v>526</v>
      </c>
      <c r="F119" s="85">
        <v>1961405</v>
      </c>
      <c r="G119" s="29">
        <v>67.290000000000006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44888</v>
      </c>
      <c r="B120" s="29" t="s">
        <v>822</v>
      </c>
      <c r="C120" s="28" t="s">
        <v>1020</v>
      </c>
      <c r="D120" s="28" t="s">
        <v>1055</v>
      </c>
      <c r="E120" s="28" t="s">
        <v>526</v>
      </c>
      <c r="F120" s="85">
        <v>3513449</v>
      </c>
      <c r="G120" s="29">
        <v>68.25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44888</v>
      </c>
      <c r="B121" s="29" t="s">
        <v>822</v>
      </c>
      <c r="C121" s="28" t="s">
        <v>1020</v>
      </c>
      <c r="D121" s="28" t="s">
        <v>1005</v>
      </c>
      <c r="E121" s="28" t="s">
        <v>526</v>
      </c>
      <c r="F121" s="85">
        <v>2885347</v>
      </c>
      <c r="G121" s="29">
        <v>69.290000000000006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44888</v>
      </c>
      <c r="B122" s="29" t="s">
        <v>1163</v>
      </c>
      <c r="C122" s="28" t="s">
        <v>1164</v>
      </c>
      <c r="D122" s="28" t="s">
        <v>1165</v>
      </c>
      <c r="E122" s="28" t="s">
        <v>526</v>
      </c>
      <c r="F122" s="85">
        <v>1319853</v>
      </c>
      <c r="G122" s="29">
        <v>228.77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44888</v>
      </c>
      <c r="B123" s="29" t="s">
        <v>1027</v>
      </c>
      <c r="C123" s="28" t="s">
        <v>1028</v>
      </c>
      <c r="D123" s="28" t="s">
        <v>1166</v>
      </c>
      <c r="E123" s="28" t="s">
        <v>526</v>
      </c>
      <c r="F123" s="85">
        <v>198000</v>
      </c>
      <c r="G123" s="29">
        <v>42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44888</v>
      </c>
      <c r="B124" s="29" t="s">
        <v>1167</v>
      </c>
      <c r="C124" s="28" t="s">
        <v>1168</v>
      </c>
      <c r="D124" s="28" t="s">
        <v>1169</v>
      </c>
      <c r="E124" s="28" t="s">
        <v>526</v>
      </c>
      <c r="F124" s="85">
        <v>2040000</v>
      </c>
      <c r="G124" s="29">
        <v>61.82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44888</v>
      </c>
      <c r="B125" s="29" t="s">
        <v>1167</v>
      </c>
      <c r="C125" s="28" t="s">
        <v>1168</v>
      </c>
      <c r="D125" s="28" t="s">
        <v>1170</v>
      </c>
      <c r="E125" s="28" t="s">
        <v>526</v>
      </c>
      <c r="F125" s="85">
        <v>5766000</v>
      </c>
      <c r="G125" s="29">
        <v>60.61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44888</v>
      </c>
      <c r="B126" s="29" t="s">
        <v>1171</v>
      </c>
      <c r="C126" s="28" t="s">
        <v>1172</v>
      </c>
      <c r="D126" s="28" t="s">
        <v>1048</v>
      </c>
      <c r="E126" s="28" t="s">
        <v>526</v>
      </c>
      <c r="F126" s="85">
        <v>40000</v>
      </c>
      <c r="G126" s="29">
        <v>80.67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44888</v>
      </c>
      <c r="B127" s="29" t="s">
        <v>1173</v>
      </c>
      <c r="C127" s="28" t="s">
        <v>1174</v>
      </c>
      <c r="D127" s="28" t="s">
        <v>1175</v>
      </c>
      <c r="E127" s="28" t="s">
        <v>526</v>
      </c>
      <c r="F127" s="85">
        <v>438912</v>
      </c>
      <c r="G127" s="29">
        <v>85.63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44888</v>
      </c>
      <c r="B128" s="29" t="s">
        <v>1022</v>
      </c>
      <c r="C128" s="28" t="s">
        <v>1023</v>
      </c>
      <c r="D128" s="28" t="s">
        <v>1024</v>
      </c>
      <c r="E128" s="28" t="s">
        <v>526</v>
      </c>
      <c r="F128" s="85">
        <v>382266</v>
      </c>
      <c r="G128" s="29">
        <v>49.17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44888</v>
      </c>
      <c r="B129" s="29" t="s">
        <v>1022</v>
      </c>
      <c r="C129" s="28" t="s">
        <v>1023</v>
      </c>
      <c r="D129" s="28" t="s">
        <v>1025</v>
      </c>
      <c r="E129" s="28" t="s">
        <v>526</v>
      </c>
      <c r="F129" s="85">
        <v>260001</v>
      </c>
      <c r="G129" s="29">
        <v>49.15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44888</v>
      </c>
      <c r="B130" s="29" t="s">
        <v>425</v>
      </c>
      <c r="C130" s="28" t="s">
        <v>1057</v>
      </c>
      <c r="D130" s="28" t="s">
        <v>979</v>
      </c>
      <c r="E130" s="28" t="s">
        <v>526</v>
      </c>
      <c r="F130" s="85">
        <v>1264424</v>
      </c>
      <c r="G130" s="29">
        <v>894.71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44888</v>
      </c>
      <c r="B131" s="29" t="s">
        <v>1058</v>
      </c>
      <c r="C131" s="28" t="s">
        <v>1059</v>
      </c>
      <c r="D131" s="28" t="s">
        <v>1046</v>
      </c>
      <c r="E131" s="28" t="s">
        <v>526</v>
      </c>
      <c r="F131" s="85">
        <v>731</v>
      </c>
      <c r="G131" s="29">
        <v>26.3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44888</v>
      </c>
      <c r="B132" s="29" t="s">
        <v>1058</v>
      </c>
      <c r="C132" s="28" t="s">
        <v>1059</v>
      </c>
      <c r="D132" s="28" t="s">
        <v>1176</v>
      </c>
      <c r="E132" s="28" t="s">
        <v>526</v>
      </c>
      <c r="F132" s="85">
        <v>275000</v>
      </c>
      <c r="G132" s="29">
        <v>26.21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44888</v>
      </c>
      <c r="B133" s="29" t="s">
        <v>456</v>
      </c>
      <c r="C133" s="28" t="s">
        <v>1177</v>
      </c>
      <c r="D133" s="28" t="s">
        <v>1056</v>
      </c>
      <c r="E133" s="28" t="s">
        <v>526</v>
      </c>
      <c r="F133" s="85">
        <v>2972265</v>
      </c>
      <c r="G133" s="29">
        <v>114.14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44888</v>
      </c>
      <c r="B134" s="29" t="s">
        <v>456</v>
      </c>
      <c r="C134" s="28" t="s">
        <v>1177</v>
      </c>
      <c r="D134" s="28" t="s">
        <v>1055</v>
      </c>
      <c r="E134" s="28" t="s">
        <v>526</v>
      </c>
      <c r="F134" s="85">
        <v>3074779</v>
      </c>
      <c r="G134" s="29">
        <v>114.94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44888</v>
      </c>
      <c r="B135" s="29" t="s">
        <v>1178</v>
      </c>
      <c r="C135" s="28" t="s">
        <v>1179</v>
      </c>
      <c r="D135" s="28" t="s">
        <v>1180</v>
      </c>
      <c r="E135" s="28" t="s">
        <v>526</v>
      </c>
      <c r="F135" s="85">
        <v>44000</v>
      </c>
      <c r="G135" s="29">
        <v>100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44888</v>
      </c>
      <c r="B136" s="29" t="s">
        <v>1181</v>
      </c>
      <c r="C136" s="28" t="s">
        <v>1182</v>
      </c>
      <c r="D136" s="28" t="s">
        <v>1183</v>
      </c>
      <c r="E136" s="28" t="s">
        <v>526</v>
      </c>
      <c r="F136" s="85">
        <v>600000</v>
      </c>
      <c r="G136" s="29">
        <v>126.5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44888</v>
      </c>
      <c r="B137" s="29" t="s">
        <v>1060</v>
      </c>
      <c r="C137" s="28" t="s">
        <v>1061</v>
      </c>
      <c r="D137" s="28" t="s">
        <v>1184</v>
      </c>
      <c r="E137" s="28" t="s">
        <v>526</v>
      </c>
      <c r="F137" s="85">
        <v>374000</v>
      </c>
      <c r="G137" s="29">
        <v>80.099999999999994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44888</v>
      </c>
      <c r="B138" s="29" t="s">
        <v>1185</v>
      </c>
      <c r="C138" s="28" t="s">
        <v>1186</v>
      </c>
      <c r="D138" s="28" t="s">
        <v>1187</v>
      </c>
      <c r="E138" s="28" t="s">
        <v>526</v>
      </c>
      <c r="F138" s="85">
        <v>62000</v>
      </c>
      <c r="G138" s="29">
        <v>61.97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44888</v>
      </c>
      <c r="B139" s="29" t="s">
        <v>1064</v>
      </c>
      <c r="C139" s="28" t="s">
        <v>1065</v>
      </c>
      <c r="D139" s="28" t="s">
        <v>1188</v>
      </c>
      <c r="E139" s="28" t="s">
        <v>526</v>
      </c>
      <c r="F139" s="85">
        <v>253828</v>
      </c>
      <c r="G139" s="29">
        <v>11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44888</v>
      </c>
      <c r="B140" s="29" t="s">
        <v>1189</v>
      </c>
      <c r="C140" s="28" t="s">
        <v>1190</v>
      </c>
      <c r="D140" s="28" t="s">
        <v>1191</v>
      </c>
      <c r="E140" s="28" t="s">
        <v>526</v>
      </c>
      <c r="F140" s="85">
        <v>4155024</v>
      </c>
      <c r="G140" s="29">
        <v>3.53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44888</v>
      </c>
      <c r="B141" s="29" t="s">
        <v>1192</v>
      </c>
      <c r="C141" s="28" t="s">
        <v>1193</v>
      </c>
      <c r="D141" s="28" t="s">
        <v>1194</v>
      </c>
      <c r="E141" s="28" t="s">
        <v>526</v>
      </c>
      <c r="F141" s="85">
        <v>300000</v>
      </c>
      <c r="G141" s="29">
        <v>2650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44888</v>
      </c>
      <c r="B142" s="29" t="s">
        <v>1195</v>
      </c>
      <c r="C142" s="28" t="s">
        <v>1196</v>
      </c>
      <c r="D142" s="28" t="s">
        <v>1197</v>
      </c>
      <c r="E142" s="28" t="s">
        <v>526</v>
      </c>
      <c r="F142" s="85">
        <v>200000</v>
      </c>
      <c r="G142" s="29">
        <v>563.25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44888</v>
      </c>
      <c r="B143" s="29" t="s">
        <v>1198</v>
      </c>
      <c r="C143" s="28" t="s">
        <v>1199</v>
      </c>
      <c r="D143" s="28" t="s">
        <v>1200</v>
      </c>
      <c r="E143" s="28" t="s">
        <v>527</v>
      </c>
      <c r="F143" s="85">
        <v>12800</v>
      </c>
      <c r="G143" s="29">
        <v>127.46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44888</v>
      </c>
      <c r="B144" s="29" t="s">
        <v>1159</v>
      </c>
      <c r="C144" s="28" t="s">
        <v>1160</v>
      </c>
      <c r="D144" s="28" t="s">
        <v>1161</v>
      </c>
      <c r="E144" s="28" t="s">
        <v>527</v>
      </c>
      <c r="F144" s="85">
        <v>36000</v>
      </c>
      <c r="G144" s="29">
        <v>54.05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44888</v>
      </c>
      <c r="B145" s="29" t="s">
        <v>1159</v>
      </c>
      <c r="C145" s="28" t="s">
        <v>1160</v>
      </c>
      <c r="D145" s="28" t="s">
        <v>1162</v>
      </c>
      <c r="E145" s="28" t="s">
        <v>527</v>
      </c>
      <c r="F145" s="85">
        <v>48000</v>
      </c>
      <c r="G145" s="29">
        <v>52.35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44888</v>
      </c>
      <c r="B146" s="29" t="s">
        <v>822</v>
      </c>
      <c r="C146" s="28" t="s">
        <v>1020</v>
      </c>
      <c r="D146" s="28" t="s">
        <v>1005</v>
      </c>
      <c r="E146" s="28" t="s">
        <v>527</v>
      </c>
      <c r="F146" s="85">
        <v>2885347</v>
      </c>
      <c r="G146" s="29">
        <v>69.319999999999993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44888</v>
      </c>
      <c r="B147" s="29" t="s">
        <v>822</v>
      </c>
      <c r="C147" s="28" t="s">
        <v>1020</v>
      </c>
      <c r="D147" s="28" t="s">
        <v>1026</v>
      </c>
      <c r="E147" s="28" t="s">
        <v>527</v>
      </c>
      <c r="F147" s="85">
        <v>3013372</v>
      </c>
      <c r="G147" s="29">
        <v>69.16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44888</v>
      </c>
      <c r="B148" s="29" t="s">
        <v>822</v>
      </c>
      <c r="C148" s="28" t="s">
        <v>1020</v>
      </c>
      <c r="D148" s="28" t="s">
        <v>1055</v>
      </c>
      <c r="E148" s="28" t="s">
        <v>527</v>
      </c>
      <c r="F148" s="85">
        <v>3491920</v>
      </c>
      <c r="G148" s="29">
        <v>68.64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44888</v>
      </c>
      <c r="B149" s="29" t="s">
        <v>822</v>
      </c>
      <c r="C149" s="28" t="s">
        <v>1020</v>
      </c>
      <c r="D149" s="28" t="s">
        <v>979</v>
      </c>
      <c r="E149" s="28" t="s">
        <v>527</v>
      </c>
      <c r="F149" s="85">
        <v>5144271</v>
      </c>
      <c r="G149" s="29">
        <v>68.180000000000007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44888</v>
      </c>
      <c r="B150" s="29" t="s">
        <v>822</v>
      </c>
      <c r="C150" s="28" t="s">
        <v>1020</v>
      </c>
      <c r="D150" s="28" t="s">
        <v>1021</v>
      </c>
      <c r="E150" s="28" t="s">
        <v>527</v>
      </c>
      <c r="F150" s="85">
        <v>1689902</v>
      </c>
      <c r="G150" s="29">
        <v>69.11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44888</v>
      </c>
      <c r="B151" s="29" t="s">
        <v>1027</v>
      </c>
      <c r="C151" s="28" t="s">
        <v>1028</v>
      </c>
      <c r="D151" s="28" t="s">
        <v>1062</v>
      </c>
      <c r="E151" s="28" t="s">
        <v>527</v>
      </c>
      <c r="F151" s="85">
        <v>198000</v>
      </c>
      <c r="G151" s="29">
        <v>42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44888</v>
      </c>
      <c r="B152" s="29" t="s">
        <v>1167</v>
      </c>
      <c r="C152" s="28" t="s">
        <v>1168</v>
      </c>
      <c r="D152" s="28" t="s">
        <v>1201</v>
      </c>
      <c r="E152" s="28" t="s">
        <v>527</v>
      </c>
      <c r="F152" s="85">
        <v>2207590</v>
      </c>
      <c r="G152" s="29">
        <v>60.17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44888</v>
      </c>
      <c r="B153" s="29" t="s">
        <v>1167</v>
      </c>
      <c r="C153" s="28" t="s">
        <v>1168</v>
      </c>
      <c r="D153" s="28" t="s">
        <v>1202</v>
      </c>
      <c r="E153" s="28" t="s">
        <v>527</v>
      </c>
      <c r="F153" s="85">
        <v>5385450</v>
      </c>
      <c r="G153" s="29">
        <v>61.21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44888</v>
      </c>
      <c r="B154" s="29" t="s">
        <v>1167</v>
      </c>
      <c r="C154" s="28" t="s">
        <v>1168</v>
      </c>
      <c r="D154" s="28" t="s">
        <v>1203</v>
      </c>
      <c r="E154" s="28" t="s">
        <v>527</v>
      </c>
      <c r="F154" s="85">
        <v>1460728</v>
      </c>
      <c r="G154" s="29">
        <v>60.35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44888</v>
      </c>
      <c r="B155" s="29" t="s">
        <v>1167</v>
      </c>
      <c r="C155" s="28" t="s">
        <v>1168</v>
      </c>
      <c r="D155" s="28" t="s">
        <v>1204</v>
      </c>
      <c r="E155" s="28" t="s">
        <v>527</v>
      </c>
      <c r="F155" s="85">
        <v>2307590</v>
      </c>
      <c r="G155" s="29">
        <v>61.01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44888</v>
      </c>
      <c r="B156" s="29" t="s">
        <v>1171</v>
      </c>
      <c r="C156" s="28" t="s">
        <v>1172</v>
      </c>
      <c r="D156" s="28" t="s">
        <v>1048</v>
      </c>
      <c r="E156" s="28" t="s">
        <v>527</v>
      </c>
      <c r="F156" s="85">
        <v>10000</v>
      </c>
      <c r="G156" s="29">
        <v>87.16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44888</v>
      </c>
      <c r="B157" s="29" t="s">
        <v>1173</v>
      </c>
      <c r="C157" s="28" t="s">
        <v>1174</v>
      </c>
      <c r="D157" s="28" t="s">
        <v>1175</v>
      </c>
      <c r="E157" s="28" t="s">
        <v>527</v>
      </c>
      <c r="F157" s="85">
        <v>438912</v>
      </c>
      <c r="G157" s="29">
        <v>86.44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44888</v>
      </c>
      <c r="B158" s="29" t="s">
        <v>1022</v>
      </c>
      <c r="C158" s="28" t="s">
        <v>1023</v>
      </c>
      <c r="D158" s="28" t="s">
        <v>1025</v>
      </c>
      <c r="E158" s="28" t="s">
        <v>527</v>
      </c>
      <c r="F158" s="85">
        <v>268535</v>
      </c>
      <c r="G158" s="29">
        <v>49.25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44888</v>
      </c>
      <c r="B159" s="29" t="s">
        <v>1022</v>
      </c>
      <c r="C159" s="28" t="s">
        <v>1023</v>
      </c>
      <c r="D159" s="28" t="s">
        <v>1024</v>
      </c>
      <c r="E159" s="28" t="s">
        <v>527</v>
      </c>
      <c r="F159" s="85">
        <v>32500</v>
      </c>
      <c r="G159" s="29">
        <v>49.25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44888</v>
      </c>
      <c r="B160" s="29" t="s">
        <v>425</v>
      </c>
      <c r="C160" s="28" t="s">
        <v>1057</v>
      </c>
      <c r="D160" s="28" t="s">
        <v>979</v>
      </c>
      <c r="E160" s="28" t="s">
        <v>527</v>
      </c>
      <c r="F160" s="85">
        <v>1264424</v>
      </c>
      <c r="G160" s="29">
        <v>894.91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44888</v>
      </c>
      <c r="B161" s="29" t="s">
        <v>1205</v>
      </c>
      <c r="C161" s="28" t="s">
        <v>1206</v>
      </c>
      <c r="D161" s="28" t="s">
        <v>1207</v>
      </c>
      <c r="E161" s="28" t="s">
        <v>527</v>
      </c>
      <c r="F161" s="85">
        <v>48000</v>
      </c>
      <c r="G161" s="29">
        <v>31.35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44888</v>
      </c>
      <c r="B162" s="29" t="s">
        <v>1058</v>
      </c>
      <c r="C162" s="28" t="s">
        <v>1059</v>
      </c>
      <c r="D162" s="28" t="s">
        <v>1046</v>
      </c>
      <c r="E162" s="28" t="s">
        <v>527</v>
      </c>
      <c r="F162" s="85">
        <v>275000</v>
      </c>
      <c r="G162" s="29">
        <v>26.21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44888</v>
      </c>
      <c r="B163" s="29" t="s">
        <v>1208</v>
      </c>
      <c r="C163" s="28" t="s">
        <v>1209</v>
      </c>
      <c r="D163" s="28" t="s">
        <v>1210</v>
      </c>
      <c r="E163" s="28" t="s">
        <v>527</v>
      </c>
      <c r="F163" s="85">
        <v>125000</v>
      </c>
      <c r="G163" s="29">
        <v>17.05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44888</v>
      </c>
      <c r="B164" s="29" t="s">
        <v>456</v>
      </c>
      <c r="C164" s="28" t="s">
        <v>1177</v>
      </c>
      <c r="D164" s="28" t="s">
        <v>1056</v>
      </c>
      <c r="E164" s="28" t="s">
        <v>527</v>
      </c>
      <c r="F164" s="85">
        <v>2972878</v>
      </c>
      <c r="G164" s="29">
        <v>114.33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44888</v>
      </c>
      <c r="B165" s="29" t="s">
        <v>456</v>
      </c>
      <c r="C165" s="28" t="s">
        <v>1177</v>
      </c>
      <c r="D165" s="28" t="s">
        <v>1055</v>
      </c>
      <c r="E165" s="28" t="s">
        <v>527</v>
      </c>
      <c r="F165" s="85">
        <v>3153926</v>
      </c>
      <c r="G165" s="29">
        <v>115.18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44888</v>
      </c>
      <c r="B166" s="29" t="s">
        <v>1178</v>
      </c>
      <c r="C166" s="28" t="s">
        <v>1179</v>
      </c>
      <c r="D166" s="28" t="s">
        <v>1211</v>
      </c>
      <c r="E166" s="28" t="s">
        <v>527</v>
      </c>
      <c r="F166" s="85">
        <v>44000</v>
      </c>
      <c r="G166" s="29">
        <v>100</v>
      </c>
      <c r="H166" s="29" t="s">
        <v>797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44888</v>
      </c>
      <c r="B167" s="29" t="s">
        <v>1181</v>
      </c>
      <c r="C167" s="28" t="s">
        <v>1182</v>
      </c>
      <c r="D167" s="28" t="s">
        <v>1212</v>
      </c>
      <c r="E167" s="28" t="s">
        <v>527</v>
      </c>
      <c r="F167" s="85">
        <v>380000</v>
      </c>
      <c r="G167" s="29">
        <v>126.53</v>
      </c>
      <c r="H167" s="29" t="s">
        <v>797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44888</v>
      </c>
      <c r="B168" s="29" t="s">
        <v>1060</v>
      </c>
      <c r="C168" s="28" t="s">
        <v>1061</v>
      </c>
      <c r="D168" s="28" t="s">
        <v>1063</v>
      </c>
      <c r="E168" s="28" t="s">
        <v>527</v>
      </c>
      <c r="F168" s="85">
        <v>424000</v>
      </c>
      <c r="G168" s="29">
        <v>79.98</v>
      </c>
      <c r="H168" s="29" t="s">
        <v>797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44888</v>
      </c>
      <c r="B169" s="29" t="s">
        <v>1185</v>
      </c>
      <c r="C169" s="28" t="s">
        <v>1186</v>
      </c>
      <c r="D169" s="28" t="s">
        <v>1213</v>
      </c>
      <c r="E169" s="28" t="s">
        <v>527</v>
      </c>
      <c r="F169" s="85">
        <v>62000</v>
      </c>
      <c r="G169" s="29">
        <v>61.87</v>
      </c>
      <c r="H169" s="29" t="s">
        <v>797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44888</v>
      </c>
      <c r="B170" s="29" t="s">
        <v>1185</v>
      </c>
      <c r="C170" s="28" t="s">
        <v>1186</v>
      </c>
      <c r="D170" s="28" t="s">
        <v>1187</v>
      </c>
      <c r="E170" s="28" t="s">
        <v>527</v>
      </c>
      <c r="F170" s="85">
        <v>2000</v>
      </c>
      <c r="G170" s="29">
        <v>66.2</v>
      </c>
      <c r="H170" s="29" t="s">
        <v>797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44888</v>
      </c>
      <c r="B171" s="29" t="s">
        <v>1064</v>
      </c>
      <c r="C171" s="28" t="s">
        <v>1065</v>
      </c>
      <c r="D171" s="28" t="s">
        <v>1188</v>
      </c>
      <c r="E171" s="28" t="s">
        <v>527</v>
      </c>
      <c r="F171" s="85">
        <v>253828</v>
      </c>
      <c r="G171" s="29">
        <v>10.93</v>
      </c>
      <c r="H171" s="29" t="s">
        <v>797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44888</v>
      </c>
      <c r="B172" s="29" t="s">
        <v>1064</v>
      </c>
      <c r="C172" s="28" t="s">
        <v>1065</v>
      </c>
      <c r="D172" s="28" t="s">
        <v>1066</v>
      </c>
      <c r="E172" s="28" t="s">
        <v>527</v>
      </c>
      <c r="F172" s="85">
        <v>433848</v>
      </c>
      <c r="G172" s="29">
        <v>10.99</v>
      </c>
      <c r="H172" s="29" t="s">
        <v>797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44888</v>
      </c>
      <c r="B173" s="29" t="s">
        <v>1189</v>
      </c>
      <c r="C173" s="28" t="s">
        <v>1190</v>
      </c>
      <c r="D173" s="28" t="s">
        <v>1191</v>
      </c>
      <c r="E173" s="28" t="s">
        <v>527</v>
      </c>
      <c r="F173" s="85">
        <v>6832923</v>
      </c>
      <c r="G173" s="29">
        <v>3.54</v>
      </c>
      <c r="H173" s="29" t="s">
        <v>797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44888</v>
      </c>
      <c r="B174" s="29" t="s">
        <v>1192</v>
      </c>
      <c r="C174" s="28" t="s">
        <v>1193</v>
      </c>
      <c r="D174" s="28" t="s">
        <v>1214</v>
      </c>
      <c r="E174" s="28" t="s">
        <v>527</v>
      </c>
      <c r="F174" s="85">
        <v>420000</v>
      </c>
      <c r="G174" s="29">
        <v>2651.56</v>
      </c>
      <c r="H174" s="29" t="s">
        <v>797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5"/>
  <sheetViews>
    <sheetView topLeftCell="A7" zoomScale="85" zoomScaleNormal="85" workbookViewId="0">
      <selection activeCell="H30" sqref="H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1011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923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1011</v>
      </c>
      <c r="F12" s="346">
        <v>1911</v>
      </c>
      <c r="G12" s="346">
        <v>1780</v>
      </c>
      <c r="H12" s="346">
        <v>1995</v>
      </c>
      <c r="I12" s="347" t="s">
        <v>844</v>
      </c>
      <c r="J12" s="348" t="s">
        <v>978</v>
      </c>
      <c r="K12" s="348">
        <f t="shared" si="0"/>
        <v>84</v>
      </c>
      <c r="L12" s="349">
        <f t="shared" si="1"/>
        <v>-13.376999999999999</v>
      </c>
      <c r="M12" s="350">
        <f t="shared" si="2"/>
        <v>3.695604395604396E-2</v>
      </c>
      <c r="N12" s="348" t="s">
        <v>541</v>
      </c>
      <c r="O12" s="351">
        <v>44882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1011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986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903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916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949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902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897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908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956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899</v>
      </c>
      <c r="E22" s="298" t="s">
        <v>543</v>
      </c>
      <c r="F22" s="307" t="s">
        <v>900</v>
      </c>
      <c r="G22" s="307">
        <v>790</v>
      </c>
      <c r="H22" s="307"/>
      <c r="I22" s="299" t="s">
        <v>901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44872</v>
      </c>
      <c r="C23" s="354"/>
      <c r="D23" s="355" t="s">
        <v>498</v>
      </c>
      <c r="E23" s="356" t="s">
        <v>543</v>
      </c>
      <c r="F23" s="357">
        <v>36.75</v>
      </c>
      <c r="G23" s="357">
        <v>34.75</v>
      </c>
      <c r="H23" s="357">
        <v>39.1</v>
      </c>
      <c r="I23" s="358" t="s">
        <v>934</v>
      </c>
      <c r="J23" s="283" t="s">
        <v>937</v>
      </c>
      <c r="K23" s="283">
        <f t="shared" ref="K23" si="18">H23-F23</f>
        <v>2.3500000000000014</v>
      </c>
      <c r="L23" s="359">
        <f t="shared" ref="L23" si="19">(F23*-0.7)/100</f>
        <v>-0.25724999999999998</v>
      </c>
      <c r="M23" s="360">
        <f t="shared" ref="M23" si="20">(K23+L23)/F23</f>
        <v>5.6945578231292558E-2</v>
      </c>
      <c r="N23" s="283" t="s">
        <v>541</v>
      </c>
      <c r="O23" s="361">
        <v>44874</v>
      </c>
      <c r="P23" s="283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7">
        <v>44875</v>
      </c>
      <c r="C24" s="296"/>
      <c r="D24" s="297" t="s">
        <v>61</v>
      </c>
      <c r="E24" s="298" t="s">
        <v>543</v>
      </c>
      <c r="F24" s="307" t="s">
        <v>945</v>
      </c>
      <c r="G24" s="307">
        <v>780</v>
      </c>
      <c r="H24" s="307"/>
      <c r="I24" s="299" t="s">
        <v>946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353</v>
      </c>
      <c r="E25" s="356" t="s">
        <v>543</v>
      </c>
      <c r="F25" s="357">
        <v>1860</v>
      </c>
      <c r="G25" s="357">
        <v>1740</v>
      </c>
      <c r="H25" s="357">
        <v>1960</v>
      </c>
      <c r="I25" s="358" t="s">
        <v>947</v>
      </c>
      <c r="J25" s="283" t="s">
        <v>798</v>
      </c>
      <c r="K25" s="283">
        <f t="shared" ref="K25" si="21">H25-F25</f>
        <v>100</v>
      </c>
      <c r="L25" s="359">
        <f t="shared" ref="L25" si="22">(F25*-0.7)/100</f>
        <v>-13.02</v>
      </c>
      <c r="M25" s="360">
        <f t="shared" ref="M25" si="23">(K25+L25)/F25</f>
        <v>4.6763440860215055E-2</v>
      </c>
      <c r="N25" s="283" t="s">
        <v>541</v>
      </c>
      <c r="O25" s="361">
        <v>44886</v>
      </c>
      <c r="P25" s="283"/>
      <c r="Q25" s="208"/>
      <c r="R25" s="208" t="s">
        <v>807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954</v>
      </c>
      <c r="G26" s="307">
        <v>6340</v>
      </c>
      <c r="H26" s="307"/>
      <c r="I26" s="299" t="s">
        <v>955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 t="s">
        <v>542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2">
        <v>18</v>
      </c>
      <c r="B27" s="373">
        <v>44876</v>
      </c>
      <c r="C27" s="354"/>
      <c r="D27" s="355" t="s">
        <v>458</v>
      </c>
      <c r="E27" s="356" t="s">
        <v>543</v>
      </c>
      <c r="F27" s="357">
        <v>146</v>
      </c>
      <c r="G27" s="357">
        <v>135</v>
      </c>
      <c r="H27" s="357">
        <v>155.25</v>
      </c>
      <c r="I27" s="358" t="s">
        <v>886</v>
      </c>
      <c r="J27" s="283" t="s">
        <v>977</v>
      </c>
      <c r="K27" s="283">
        <f t="shared" ref="K27:K28" si="24">H27-F27</f>
        <v>9.25</v>
      </c>
      <c r="L27" s="359">
        <f t="shared" ref="L27:L28" si="25">(F27*-0.7)/100</f>
        <v>-1.0219999999999998</v>
      </c>
      <c r="M27" s="360">
        <f t="shared" ref="M27:M28" si="26">(K27+L27)/F27</f>
        <v>5.6356164383561641E-2</v>
      </c>
      <c r="N27" s="283" t="s">
        <v>541</v>
      </c>
      <c r="O27" s="361">
        <v>44879</v>
      </c>
      <c r="P27" s="283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41">
        <v>19</v>
      </c>
      <c r="B28" s="342">
        <v>44880</v>
      </c>
      <c r="C28" s="343"/>
      <c r="D28" s="344" t="s">
        <v>365</v>
      </c>
      <c r="E28" s="345" t="s">
        <v>543</v>
      </c>
      <c r="F28" s="346">
        <v>3425</v>
      </c>
      <c r="G28" s="346">
        <v>3170</v>
      </c>
      <c r="H28" s="346">
        <v>3570</v>
      </c>
      <c r="I28" s="347" t="s">
        <v>965</v>
      </c>
      <c r="J28" s="348" t="s">
        <v>981</v>
      </c>
      <c r="K28" s="348">
        <f t="shared" si="24"/>
        <v>145</v>
      </c>
      <c r="L28" s="349">
        <f t="shared" si="25"/>
        <v>-23.975000000000001</v>
      </c>
      <c r="M28" s="350">
        <f t="shared" si="26"/>
        <v>3.5335766423357666E-2</v>
      </c>
      <c r="N28" s="348" t="s">
        <v>541</v>
      </c>
      <c r="O28" s="351">
        <v>44882</v>
      </c>
      <c r="P28" s="348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96">
        <v>20</v>
      </c>
      <c r="B29" s="397">
        <v>44882</v>
      </c>
      <c r="C29" s="398"/>
      <c r="D29" s="399" t="s">
        <v>82</v>
      </c>
      <c r="E29" s="400" t="s">
        <v>543</v>
      </c>
      <c r="F29" s="401">
        <v>307.5</v>
      </c>
      <c r="G29" s="401">
        <v>290</v>
      </c>
      <c r="H29" s="401">
        <v>324</v>
      </c>
      <c r="I29" s="402" t="s">
        <v>982</v>
      </c>
      <c r="J29" s="348" t="s">
        <v>1083</v>
      </c>
      <c r="K29" s="348">
        <f t="shared" ref="K29" si="27">H29-F29</f>
        <v>16.5</v>
      </c>
      <c r="L29" s="349">
        <f t="shared" ref="L29" si="28">(F29*-0.7)/100</f>
        <v>-2.1524999999999999</v>
      </c>
      <c r="M29" s="350">
        <f t="shared" ref="M29" si="29">(K29+L29)/F29</f>
        <v>4.6658536585365853E-2</v>
      </c>
      <c r="N29" s="348" t="s">
        <v>541</v>
      </c>
      <c r="O29" s="351">
        <v>44888</v>
      </c>
      <c r="P29" s="348"/>
      <c r="Q29" s="208"/>
      <c r="R29" s="208" t="s">
        <v>807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286">
        <v>21</v>
      </c>
      <c r="B30" s="377">
        <v>44883</v>
      </c>
      <c r="C30" s="296"/>
      <c r="D30" s="297" t="s">
        <v>805</v>
      </c>
      <c r="E30" s="298" t="s">
        <v>543</v>
      </c>
      <c r="F30" s="307" t="s">
        <v>997</v>
      </c>
      <c r="G30" s="307">
        <v>369</v>
      </c>
      <c r="H30" s="307"/>
      <c r="I30" s="299" t="s">
        <v>998</v>
      </c>
      <c r="J30" s="311" t="s">
        <v>544</v>
      </c>
      <c r="K30" s="311"/>
      <c r="L30" s="290"/>
      <c r="M30" s="291"/>
      <c r="N30" s="311"/>
      <c r="O30" s="292"/>
      <c r="P30" s="311"/>
      <c r="Q30" s="208"/>
      <c r="R30" s="208" t="s">
        <v>542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44886</v>
      </c>
      <c r="C31" s="296"/>
      <c r="D31" s="297" t="s">
        <v>146</v>
      </c>
      <c r="E31" s="298" t="s">
        <v>543</v>
      </c>
      <c r="F31" s="307" t="s">
        <v>1008</v>
      </c>
      <c r="G31" s="307">
        <v>4540</v>
      </c>
      <c r="H31" s="307"/>
      <c r="I31" s="299" t="s">
        <v>1009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286"/>
      <c r="B32" s="377"/>
      <c r="C32" s="296"/>
      <c r="D32" s="297"/>
      <c r="E32" s="298"/>
      <c r="F32" s="307"/>
      <c r="G32" s="307"/>
      <c r="H32" s="307"/>
      <c r="I32" s="299"/>
      <c r="J32" s="311"/>
      <c r="K32" s="311"/>
      <c r="L32" s="290"/>
      <c r="M32" s="291"/>
      <c r="N32" s="311"/>
      <c r="O32" s="292"/>
      <c r="P32" s="311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ht="13.9" customHeight="1">
      <c r="A33" s="288"/>
      <c r="B33" s="287"/>
      <c r="C33" s="296"/>
      <c r="D33" s="297"/>
      <c r="E33" s="298"/>
      <c r="F33" s="288"/>
      <c r="G33" s="288"/>
      <c r="H33" s="288"/>
      <c r="I33" s="299"/>
      <c r="J33" s="289"/>
      <c r="K33" s="289"/>
      <c r="L33" s="290"/>
      <c r="M33" s="291"/>
      <c r="N33" s="289"/>
      <c r="O33" s="292"/>
      <c r="P33" s="290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ht="14.25" customHeight="1">
      <c r="A34" s="97"/>
      <c r="B34" s="98"/>
      <c r="C34" s="99"/>
      <c r="D34" s="100"/>
      <c r="E34" s="101"/>
      <c r="F34" s="101"/>
      <c r="H34" s="101"/>
      <c r="I34" s="102"/>
      <c r="J34" s="103"/>
      <c r="K34" s="103"/>
      <c r="L34" s="104"/>
      <c r="M34" s="105"/>
      <c r="N34" s="106"/>
      <c r="O34" s="107"/>
      <c r="P34" s="1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ht="14.25" customHeight="1">
      <c r="A35" s="97"/>
      <c r="B35" s="98"/>
      <c r="C35" s="99"/>
      <c r="D35" s="100"/>
      <c r="E35" s="101"/>
      <c r="F35" s="101"/>
      <c r="G35" s="97"/>
      <c r="H35" s="101"/>
      <c r="I35" s="102"/>
      <c r="J35" s="103"/>
      <c r="K35" s="103"/>
      <c r="L35" s="104"/>
      <c r="M35" s="105"/>
      <c r="N35" s="106"/>
      <c r="O35" s="107"/>
      <c r="P35" s="10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09" t="s">
        <v>545</v>
      </c>
      <c r="B36" s="110"/>
      <c r="C36" s="111"/>
      <c r="D36" s="112"/>
      <c r="E36" s="113"/>
      <c r="F36" s="113"/>
      <c r="G36" s="113"/>
      <c r="H36" s="113"/>
      <c r="I36" s="113"/>
      <c r="J36" s="114"/>
      <c r="K36" s="113"/>
      <c r="L36" s="115"/>
      <c r="M36" s="54"/>
      <c r="N36" s="114"/>
      <c r="O36" s="11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16" t="s">
        <v>546</v>
      </c>
      <c r="B37" s="109"/>
      <c r="C37" s="109"/>
      <c r="D37" s="109"/>
      <c r="E37" s="41"/>
      <c r="F37" s="117" t="s">
        <v>547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 t="s">
        <v>548</v>
      </c>
      <c r="B38" s="109"/>
      <c r="C38" s="109"/>
      <c r="D38" s="109" t="s">
        <v>796</v>
      </c>
      <c r="E38" s="6"/>
      <c r="F38" s="117" t="s">
        <v>549</v>
      </c>
      <c r="G38" s="6"/>
      <c r="H38" s="6"/>
      <c r="I38" s="6"/>
      <c r="J38" s="118"/>
      <c r="K38" s="119"/>
      <c r="L38" s="119"/>
      <c r="M38" s="120"/>
      <c r="N38" s="1"/>
      <c r="O38" s="12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/>
      <c r="B39" s="109"/>
      <c r="C39" s="109"/>
      <c r="D39" s="109"/>
      <c r="E39" s="6"/>
      <c r="F39" s="6"/>
      <c r="G39" s="6"/>
      <c r="H39" s="6"/>
      <c r="I39" s="6"/>
      <c r="J39" s="122"/>
      <c r="K39" s="119"/>
      <c r="L39" s="119"/>
      <c r="M39" s="6"/>
      <c r="N39" s="123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.75" customHeight="1">
      <c r="A40" s="1"/>
      <c r="B40" s="124" t="s">
        <v>550</v>
      </c>
      <c r="C40" s="124"/>
      <c r="D40" s="124"/>
      <c r="E40" s="124"/>
      <c r="F40" s="125"/>
      <c r="G40" s="6"/>
      <c r="H40" s="6"/>
      <c r="I40" s="126"/>
      <c r="J40" s="127"/>
      <c r="K40" s="128"/>
      <c r="L40" s="127"/>
      <c r="M40" s="6"/>
      <c r="N40" s="1"/>
      <c r="O40" s="1"/>
      <c r="P40" s="1"/>
      <c r="R40" s="54"/>
      <c r="S40" s="1"/>
      <c r="T40" s="1"/>
      <c r="U40" s="1"/>
      <c r="V40" s="1"/>
      <c r="W40" s="1"/>
      <c r="X40" s="1"/>
      <c r="Y40" s="1"/>
      <c r="Z40" s="1"/>
    </row>
    <row r="41" spans="1:56" ht="38.25" customHeight="1">
      <c r="A41" s="323" t="s">
        <v>16</v>
      </c>
      <c r="B41" s="323" t="s">
        <v>518</v>
      </c>
      <c r="C41" s="323"/>
      <c r="D41" s="249" t="s">
        <v>529</v>
      </c>
      <c r="E41" s="323" t="s">
        <v>530</v>
      </c>
      <c r="F41" s="323" t="s">
        <v>531</v>
      </c>
      <c r="G41" s="323" t="s">
        <v>551</v>
      </c>
      <c r="H41" s="323" t="s">
        <v>533</v>
      </c>
      <c r="I41" s="323" t="s">
        <v>534</v>
      </c>
      <c r="J41" s="96" t="s">
        <v>535</v>
      </c>
      <c r="K41" s="94" t="s">
        <v>552</v>
      </c>
      <c r="L41" s="130" t="s">
        <v>537</v>
      </c>
      <c r="M41" s="96" t="s">
        <v>538</v>
      </c>
      <c r="N41" s="93" t="s">
        <v>539</v>
      </c>
      <c r="O41" s="249" t="s">
        <v>540</v>
      </c>
      <c r="P41" s="41"/>
      <c r="Q41" s="1"/>
      <c r="R41" s="246"/>
      <c r="S41" s="246"/>
      <c r="T41" s="246"/>
      <c r="U41" s="240"/>
      <c r="V41" s="240"/>
      <c r="W41" s="240"/>
      <c r="X41" s="240"/>
      <c r="Y41" s="240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s="247" customFormat="1" ht="13.9" customHeight="1">
      <c r="A42" s="362">
        <v>1</v>
      </c>
      <c r="B42" s="363">
        <v>44853</v>
      </c>
      <c r="C42" s="364"/>
      <c r="D42" s="365" t="s">
        <v>196</v>
      </c>
      <c r="E42" s="366" t="s">
        <v>543</v>
      </c>
      <c r="F42" s="367">
        <v>772</v>
      </c>
      <c r="G42" s="367">
        <v>750</v>
      </c>
      <c r="H42" s="367">
        <v>779</v>
      </c>
      <c r="I42" s="368" t="s">
        <v>883</v>
      </c>
      <c r="J42" s="369" t="s">
        <v>939</v>
      </c>
      <c r="K42" s="369">
        <f t="shared" ref="K42:K43" si="30">H42-F42</f>
        <v>7</v>
      </c>
      <c r="L42" s="370">
        <f t="shared" ref="L42:L43" si="31">(F42*-0.7)/100</f>
        <v>-5.4039999999999999</v>
      </c>
      <c r="M42" s="371">
        <f t="shared" ref="M42:M43" si="32">(K42+L42)/F42</f>
        <v>2.0673575129533679E-3</v>
      </c>
      <c r="N42" s="369" t="s">
        <v>662</v>
      </c>
      <c r="O42" s="372">
        <v>44874</v>
      </c>
      <c r="P42" s="41"/>
      <c r="Q42" s="208"/>
      <c r="R42" s="20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</row>
    <row r="43" spans="1:56" s="301" customFormat="1" ht="13.5" customHeight="1">
      <c r="A43" s="378">
        <v>2</v>
      </c>
      <c r="B43" s="332">
        <v>44867</v>
      </c>
      <c r="C43" s="379"/>
      <c r="D43" s="380" t="s">
        <v>213</v>
      </c>
      <c r="E43" s="381" t="s">
        <v>543</v>
      </c>
      <c r="F43" s="378">
        <v>264.5</v>
      </c>
      <c r="G43" s="378">
        <v>255</v>
      </c>
      <c r="H43" s="378">
        <v>256</v>
      </c>
      <c r="I43" s="382" t="s">
        <v>904</v>
      </c>
      <c r="J43" s="327" t="s">
        <v>971</v>
      </c>
      <c r="K43" s="327">
        <f t="shared" si="30"/>
        <v>-8.5</v>
      </c>
      <c r="L43" s="383">
        <f t="shared" si="31"/>
        <v>-1.8514999999999997</v>
      </c>
      <c r="M43" s="384">
        <f t="shared" si="32"/>
        <v>-3.9136105860113422E-2</v>
      </c>
      <c r="N43" s="327" t="s">
        <v>553</v>
      </c>
      <c r="O43" s="385">
        <v>44881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57">
        <v>3</v>
      </c>
      <c r="B44" s="373">
        <v>44868</v>
      </c>
      <c r="C44" s="354"/>
      <c r="D44" s="355" t="s">
        <v>188</v>
      </c>
      <c r="E44" s="356" t="s">
        <v>543</v>
      </c>
      <c r="F44" s="357">
        <v>578</v>
      </c>
      <c r="G44" s="357">
        <v>559</v>
      </c>
      <c r="H44" s="357">
        <v>613</v>
      </c>
      <c r="I44" s="358" t="s">
        <v>909</v>
      </c>
      <c r="J44" s="283" t="s">
        <v>916</v>
      </c>
      <c r="K44" s="283">
        <f t="shared" ref="K44:K45" si="33">H44-F44</f>
        <v>35</v>
      </c>
      <c r="L44" s="359">
        <f t="shared" ref="L44:L45" si="34">(F44*-0.7)/100</f>
        <v>-4.0459999999999994</v>
      </c>
      <c r="M44" s="360">
        <f t="shared" ref="M44:M45" si="35">(K44+L44)/F44</f>
        <v>5.3553633217993078E-2</v>
      </c>
      <c r="N44" s="283" t="s">
        <v>541</v>
      </c>
      <c r="O44" s="361">
        <v>44872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78">
        <v>4</v>
      </c>
      <c r="B45" s="332">
        <v>44868</v>
      </c>
      <c r="C45" s="379"/>
      <c r="D45" s="380" t="s">
        <v>412</v>
      </c>
      <c r="E45" s="381" t="s">
        <v>543</v>
      </c>
      <c r="F45" s="378">
        <v>462</v>
      </c>
      <c r="G45" s="378">
        <v>447</v>
      </c>
      <c r="H45" s="378">
        <v>446</v>
      </c>
      <c r="I45" s="382" t="s">
        <v>910</v>
      </c>
      <c r="J45" s="327" t="s">
        <v>940</v>
      </c>
      <c r="K45" s="327">
        <f t="shared" si="33"/>
        <v>-16</v>
      </c>
      <c r="L45" s="383">
        <f t="shared" si="34"/>
        <v>-3.234</v>
      </c>
      <c r="M45" s="384">
        <f t="shared" si="35"/>
        <v>-4.1632034632034638E-2</v>
      </c>
      <c r="N45" s="327" t="s">
        <v>553</v>
      </c>
      <c r="O45" s="385">
        <v>44874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57">
        <v>5</v>
      </c>
      <c r="B46" s="373">
        <v>44872</v>
      </c>
      <c r="C46" s="354"/>
      <c r="D46" s="355" t="s">
        <v>46</v>
      </c>
      <c r="E46" s="356" t="s">
        <v>543</v>
      </c>
      <c r="F46" s="357">
        <v>848.5</v>
      </c>
      <c r="G46" s="357">
        <v>822</v>
      </c>
      <c r="H46" s="357">
        <v>875</v>
      </c>
      <c r="I46" s="358" t="s">
        <v>935</v>
      </c>
      <c r="J46" s="283" t="s">
        <v>938</v>
      </c>
      <c r="K46" s="283">
        <f t="shared" ref="K46:K47" si="36">H46-F46</f>
        <v>26.5</v>
      </c>
      <c r="L46" s="359">
        <f t="shared" ref="L46" si="37">(F46*-0.7)/100</f>
        <v>-5.9394999999999989</v>
      </c>
      <c r="M46" s="360">
        <f t="shared" ref="M46:M47" si="38">(K46+L46)/F46</f>
        <v>2.4231585150265175E-2</v>
      </c>
      <c r="N46" s="283" t="s">
        <v>541</v>
      </c>
      <c r="O46" s="361">
        <v>44874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78">
        <v>6</v>
      </c>
      <c r="B47" s="332">
        <v>44876</v>
      </c>
      <c r="C47" s="379"/>
      <c r="D47" s="380" t="s">
        <v>950</v>
      </c>
      <c r="E47" s="381" t="s">
        <v>543</v>
      </c>
      <c r="F47" s="378">
        <v>2110</v>
      </c>
      <c r="G47" s="378">
        <v>2040</v>
      </c>
      <c r="H47" s="378">
        <v>2040</v>
      </c>
      <c r="I47" s="382" t="s">
        <v>951</v>
      </c>
      <c r="J47" s="327" t="s">
        <v>980</v>
      </c>
      <c r="K47" s="327">
        <f t="shared" si="36"/>
        <v>-70</v>
      </c>
      <c r="L47" s="383">
        <f>(F47*-0.07)/100</f>
        <v>-1.4770000000000001</v>
      </c>
      <c r="M47" s="384">
        <f t="shared" si="38"/>
        <v>-3.3875355450236969E-2</v>
      </c>
      <c r="N47" s="327" t="s">
        <v>553</v>
      </c>
      <c r="O47" s="385">
        <v>44882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7</v>
      </c>
      <c r="B48" s="332">
        <v>44879</v>
      </c>
      <c r="C48" s="379"/>
      <c r="D48" s="380" t="s">
        <v>351</v>
      </c>
      <c r="E48" s="381" t="s">
        <v>543</v>
      </c>
      <c r="F48" s="378">
        <v>109</v>
      </c>
      <c r="G48" s="378">
        <v>105.5</v>
      </c>
      <c r="H48" s="378">
        <v>105.5</v>
      </c>
      <c r="I48" s="382" t="s">
        <v>957</v>
      </c>
      <c r="J48" s="327" t="s">
        <v>987</v>
      </c>
      <c r="K48" s="327">
        <f t="shared" ref="K48" si="39">H48-F48</f>
        <v>-3.5</v>
      </c>
      <c r="L48" s="383">
        <f>(F48*-0.7)/100</f>
        <v>-0.76300000000000001</v>
      </c>
      <c r="M48" s="384">
        <f t="shared" ref="M48" si="40">(K48+L48)/F48</f>
        <v>-3.9110091743119267E-2</v>
      </c>
      <c r="N48" s="327" t="s">
        <v>553</v>
      </c>
      <c r="O48" s="385">
        <v>44883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57">
        <v>8</v>
      </c>
      <c r="B49" s="373">
        <v>44881</v>
      </c>
      <c r="C49" s="354"/>
      <c r="D49" s="355" t="s">
        <v>458</v>
      </c>
      <c r="E49" s="356" t="s">
        <v>543</v>
      </c>
      <c r="F49" s="357">
        <v>160</v>
      </c>
      <c r="G49" s="357">
        <v>155</v>
      </c>
      <c r="H49" s="357">
        <v>164</v>
      </c>
      <c r="I49" s="358" t="s">
        <v>972</v>
      </c>
      <c r="J49" s="283" t="s">
        <v>973</v>
      </c>
      <c r="K49" s="283">
        <f t="shared" ref="K49:K50" si="41">H49-F49</f>
        <v>4</v>
      </c>
      <c r="L49" s="359">
        <f>(F49*-0.07)/100</f>
        <v>-0.11200000000000002</v>
      </c>
      <c r="M49" s="360">
        <f t="shared" ref="M49:M50" si="42">(K49+L49)/F49</f>
        <v>2.4299999999999999E-2</v>
      </c>
      <c r="N49" s="283" t="s">
        <v>541</v>
      </c>
      <c r="O49" s="361">
        <v>44881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78">
        <v>9</v>
      </c>
      <c r="B50" s="332">
        <v>44881</v>
      </c>
      <c r="C50" s="379"/>
      <c r="D50" s="380" t="s">
        <v>426</v>
      </c>
      <c r="E50" s="381" t="s">
        <v>543</v>
      </c>
      <c r="F50" s="378">
        <v>249</v>
      </c>
      <c r="G50" s="378">
        <v>242</v>
      </c>
      <c r="H50" s="378">
        <v>242.5</v>
      </c>
      <c r="I50" s="382" t="s">
        <v>974</v>
      </c>
      <c r="J50" s="327" t="s">
        <v>975</v>
      </c>
      <c r="K50" s="327">
        <f t="shared" si="41"/>
        <v>-6.5</v>
      </c>
      <c r="L50" s="383">
        <f>(F50*-0.07)/100</f>
        <v>-0.17430000000000004</v>
      </c>
      <c r="M50" s="384">
        <f t="shared" si="42"/>
        <v>-2.6804417670682729E-2</v>
      </c>
      <c r="N50" s="327" t="s">
        <v>553</v>
      </c>
      <c r="O50" s="385">
        <v>44881</v>
      </c>
      <c r="P50" s="41"/>
      <c r="Q50" s="247"/>
      <c r="R50" s="248" t="s">
        <v>807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295" customFormat="1" ht="13.5" customHeight="1">
      <c r="A51" s="357">
        <v>10</v>
      </c>
      <c r="B51" s="373">
        <v>44883</v>
      </c>
      <c r="C51" s="354"/>
      <c r="D51" s="355" t="s">
        <v>506</v>
      </c>
      <c r="E51" s="356" t="s">
        <v>543</v>
      </c>
      <c r="F51" s="357">
        <v>335</v>
      </c>
      <c r="G51" s="357">
        <v>326</v>
      </c>
      <c r="H51" s="357">
        <v>344</v>
      </c>
      <c r="I51" s="358" t="s">
        <v>988</v>
      </c>
      <c r="J51" s="283" t="s">
        <v>748</v>
      </c>
      <c r="K51" s="283">
        <f t="shared" ref="K51:K52" si="43">H51-F51</f>
        <v>9</v>
      </c>
      <c r="L51" s="359">
        <f>(F51*-0.07)/100</f>
        <v>-0.23450000000000004</v>
      </c>
      <c r="M51" s="360">
        <f t="shared" ref="M51:M52" si="44">(K51+L51)/F51</f>
        <v>2.6165671641791042E-2</v>
      </c>
      <c r="N51" s="283" t="s">
        <v>541</v>
      </c>
      <c r="O51" s="361">
        <v>44883</v>
      </c>
      <c r="P51" s="388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294"/>
      <c r="AL51" s="294"/>
    </row>
    <row r="52" spans="1:38" s="295" customFormat="1" ht="13.5" customHeight="1">
      <c r="A52" s="357">
        <v>11</v>
      </c>
      <c r="B52" s="373">
        <v>44883</v>
      </c>
      <c r="C52" s="354"/>
      <c r="D52" s="355" t="s">
        <v>991</v>
      </c>
      <c r="E52" s="356" t="s">
        <v>543</v>
      </c>
      <c r="F52" s="357">
        <v>499</v>
      </c>
      <c r="G52" s="357">
        <v>484</v>
      </c>
      <c r="H52" s="357">
        <v>513</v>
      </c>
      <c r="I52" s="358" t="s">
        <v>992</v>
      </c>
      <c r="J52" s="283" t="s">
        <v>1067</v>
      </c>
      <c r="K52" s="283">
        <f t="shared" si="43"/>
        <v>14</v>
      </c>
      <c r="L52" s="359">
        <f t="shared" ref="L52" si="45">(F52*-0.7)/100</f>
        <v>-3.4929999999999994</v>
      </c>
      <c r="M52" s="360">
        <f t="shared" si="44"/>
        <v>2.1056112224448902E-2</v>
      </c>
      <c r="N52" s="283" t="s">
        <v>541</v>
      </c>
      <c r="O52" s="361">
        <v>44883</v>
      </c>
      <c r="P52" s="388"/>
      <c r="Q52" s="247"/>
      <c r="R52" s="248" t="s">
        <v>807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294"/>
      <c r="AL52" s="294"/>
    </row>
    <row r="53" spans="1:38" s="295" customFormat="1" ht="13.5" customHeight="1">
      <c r="A53" s="307">
        <v>12</v>
      </c>
      <c r="B53" s="308">
        <v>44886</v>
      </c>
      <c r="C53" s="296"/>
      <c r="D53" s="297" t="s">
        <v>506</v>
      </c>
      <c r="E53" s="298" t="s">
        <v>543</v>
      </c>
      <c r="F53" s="307" t="s">
        <v>1010</v>
      </c>
      <c r="G53" s="307">
        <v>326</v>
      </c>
      <c r="H53" s="307"/>
      <c r="I53" s="299" t="s">
        <v>988</v>
      </c>
      <c r="J53" s="311" t="s">
        <v>544</v>
      </c>
      <c r="K53" s="311"/>
      <c r="L53" s="290"/>
      <c r="M53" s="291"/>
      <c r="N53" s="311"/>
      <c r="O53" s="292"/>
      <c r="P53" s="388"/>
      <c r="Q53" s="247"/>
      <c r="R53" s="248" t="s">
        <v>542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294"/>
      <c r="AL53" s="294"/>
    </row>
    <row r="54" spans="1:38" s="295" customFormat="1" ht="13.5" customHeight="1">
      <c r="A54" s="307">
        <v>13</v>
      </c>
      <c r="B54" s="308">
        <v>44888</v>
      </c>
      <c r="C54" s="296"/>
      <c r="D54" s="297" t="s">
        <v>768</v>
      </c>
      <c r="E54" s="298" t="s">
        <v>543</v>
      </c>
      <c r="F54" s="307" t="s">
        <v>1078</v>
      </c>
      <c r="G54" s="307">
        <v>1440</v>
      </c>
      <c r="H54" s="307"/>
      <c r="I54" s="299" t="s">
        <v>884</v>
      </c>
      <c r="J54" s="311" t="s">
        <v>544</v>
      </c>
      <c r="K54" s="311"/>
      <c r="L54" s="290"/>
      <c r="M54" s="291"/>
      <c r="N54" s="311"/>
      <c r="O54" s="292"/>
      <c r="P54" s="388"/>
      <c r="Q54" s="247"/>
      <c r="R54" s="248" t="s">
        <v>807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07">
        <v>14</v>
      </c>
      <c r="B55" s="308">
        <v>44888</v>
      </c>
      <c r="C55" s="296"/>
      <c r="D55" s="297" t="s">
        <v>64</v>
      </c>
      <c r="E55" s="298" t="s">
        <v>543</v>
      </c>
      <c r="F55" s="307" t="s">
        <v>1079</v>
      </c>
      <c r="G55" s="307">
        <v>1595</v>
      </c>
      <c r="H55" s="307"/>
      <c r="I55" s="299" t="s">
        <v>1080</v>
      </c>
      <c r="J55" s="311" t="s">
        <v>544</v>
      </c>
      <c r="K55" s="311"/>
      <c r="L55" s="290"/>
      <c r="M55" s="291"/>
      <c r="N55" s="311"/>
      <c r="O55" s="292"/>
      <c r="P55" s="388"/>
      <c r="Q55" s="247"/>
      <c r="R55" s="248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07">
        <v>15</v>
      </c>
      <c r="B56" s="308">
        <v>44888</v>
      </c>
      <c r="C56" s="296"/>
      <c r="D56" s="297" t="s">
        <v>71</v>
      </c>
      <c r="E56" s="298" t="s">
        <v>543</v>
      </c>
      <c r="F56" s="307" t="s">
        <v>1081</v>
      </c>
      <c r="G56" s="307">
        <v>103.5</v>
      </c>
      <c r="H56" s="307"/>
      <c r="I56" s="299" t="s">
        <v>1082</v>
      </c>
      <c r="J56" s="311" t="s">
        <v>544</v>
      </c>
      <c r="K56" s="311"/>
      <c r="L56" s="290"/>
      <c r="M56" s="291"/>
      <c r="N56" s="311"/>
      <c r="O56" s="292"/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/>
      <c r="B57" s="308"/>
      <c r="C57" s="296"/>
      <c r="D57" s="297"/>
      <c r="E57" s="298"/>
      <c r="F57" s="307"/>
      <c r="G57" s="307"/>
      <c r="H57" s="307"/>
      <c r="I57" s="299"/>
      <c r="J57" s="311"/>
      <c r="K57" s="311"/>
      <c r="L57" s="290"/>
      <c r="M57" s="291"/>
      <c r="N57" s="311"/>
      <c r="O57" s="292"/>
      <c r="P57" s="388"/>
      <c r="Q57" s="247"/>
      <c r="R57" s="24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/>
      <c r="B58" s="308"/>
      <c r="C58" s="296"/>
      <c r="D58" s="297"/>
      <c r="E58" s="298"/>
      <c r="F58" s="307"/>
      <c r="G58" s="307"/>
      <c r="H58" s="307"/>
      <c r="I58" s="299"/>
      <c r="J58" s="311"/>
      <c r="K58" s="311"/>
      <c r="L58" s="290"/>
      <c r="M58" s="291"/>
      <c r="N58" s="311"/>
      <c r="O58" s="292"/>
      <c r="P58" s="388"/>
      <c r="Q58" s="247"/>
      <c r="R58" s="24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5" customHeight="1">
      <c r="A59" s="307"/>
      <c r="B59" s="308"/>
      <c r="C59" s="296"/>
      <c r="D59" s="297"/>
      <c r="E59" s="298"/>
      <c r="F59" s="307"/>
      <c r="G59" s="307"/>
      <c r="H59" s="307"/>
      <c r="I59" s="299"/>
      <c r="J59" s="311"/>
      <c r="K59" s="311"/>
      <c r="L59" s="290"/>
      <c r="M59" s="291"/>
      <c r="N59" s="311"/>
      <c r="O59" s="292"/>
      <c r="P59" s="388"/>
      <c r="Q59" s="247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ht="15" customHeight="1">
      <c r="A60" s="250"/>
      <c r="B60" s="251"/>
      <c r="C60" s="252"/>
      <c r="D60" s="253"/>
      <c r="E60" s="254"/>
      <c r="F60" s="254"/>
      <c r="G60" s="254"/>
      <c r="H60" s="254"/>
      <c r="I60" s="254"/>
      <c r="J60" s="255"/>
      <c r="K60" s="255"/>
      <c r="L60" s="256"/>
      <c r="M60" s="257"/>
      <c r="N60" s="255"/>
      <c r="O60" s="258"/>
      <c r="P60" s="231"/>
      <c r="Q60" s="247"/>
      <c r="R60" s="24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1"/>
      <c r="AI60" s="1"/>
      <c r="AJ60" s="1"/>
      <c r="AK60" s="1"/>
      <c r="AL60" s="1"/>
    </row>
    <row r="61" spans="1:38" ht="44.25" customHeight="1">
      <c r="A61" s="109" t="s">
        <v>545</v>
      </c>
      <c r="B61" s="131"/>
      <c r="C61" s="131"/>
      <c r="D61" s="1"/>
      <c r="E61" s="6"/>
      <c r="F61" s="6"/>
      <c r="G61" s="6"/>
      <c r="H61" s="6" t="s">
        <v>557</v>
      </c>
      <c r="I61" s="6"/>
      <c r="J61" s="6"/>
      <c r="K61" s="105"/>
      <c r="L61" s="133"/>
      <c r="M61" s="105"/>
      <c r="N61" s="106"/>
      <c r="O61" s="105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242"/>
      <c r="AD61" s="242"/>
      <c r="AE61" s="242"/>
      <c r="AF61" s="242"/>
      <c r="AG61" s="242"/>
      <c r="AH61" s="242"/>
    </row>
    <row r="62" spans="1:38" ht="12.75" customHeight="1">
      <c r="A62" s="116" t="s">
        <v>546</v>
      </c>
      <c r="B62" s="109"/>
      <c r="C62" s="109"/>
      <c r="D62" s="109"/>
      <c r="E62" s="41"/>
      <c r="F62" s="117" t="s">
        <v>547</v>
      </c>
      <c r="G62" s="54"/>
      <c r="H62" s="41"/>
      <c r="I62" s="54"/>
      <c r="J62" s="6"/>
      <c r="K62" s="134"/>
      <c r="L62" s="135"/>
      <c r="M62" s="6"/>
      <c r="N62" s="99"/>
      <c r="O62" s="136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6"/>
      <c r="B63" s="109"/>
      <c r="C63" s="109"/>
      <c r="D63" s="109"/>
      <c r="E63" s="6"/>
      <c r="F63" s="117" t="s">
        <v>549</v>
      </c>
      <c r="G63" s="54"/>
      <c r="H63" s="41"/>
      <c r="I63" s="54"/>
      <c r="J63" s="6"/>
      <c r="K63" s="134"/>
      <c r="L63" s="135"/>
      <c r="M63" s="6"/>
      <c r="N63" s="99"/>
      <c r="O63" s="136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09"/>
      <c r="B64" s="109"/>
      <c r="C64" s="109"/>
      <c r="D64" s="109"/>
      <c r="E64" s="6"/>
      <c r="F64" s="6"/>
      <c r="G64" s="6"/>
      <c r="H64" s="6"/>
      <c r="I64" s="6"/>
      <c r="J64" s="122"/>
      <c r="K64" s="119"/>
      <c r="L64" s="120"/>
      <c r="M64" s="6"/>
      <c r="N64" s="123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37" t="s">
        <v>558</v>
      </c>
      <c r="B65" s="137"/>
      <c r="C65" s="137"/>
      <c r="D65" s="137"/>
      <c r="E65" s="6"/>
      <c r="F65" s="6"/>
      <c r="G65" s="6"/>
      <c r="H65" s="6"/>
      <c r="I65" s="6"/>
      <c r="J65" s="6"/>
      <c r="K65" s="6"/>
      <c r="L65" s="6"/>
      <c r="M65" s="6"/>
      <c r="N65" s="6"/>
      <c r="O65" s="2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94" t="s">
        <v>16</v>
      </c>
      <c r="B66" s="94" t="s">
        <v>518</v>
      </c>
      <c r="C66" s="94"/>
      <c r="D66" s="95" t="s">
        <v>529</v>
      </c>
      <c r="E66" s="94" t="s">
        <v>530</v>
      </c>
      <c r="F66" s="94" t="s">
        <v>531</v>
      </c>
      <c r="G66" s="94" t="s">
        <v>551</v>
      </c>
      <c r="H66" s="94" t="s">
        <v>533</v>
      </c>
      <c r="I66" s="94" t="s">
        <v>534</v>
      </c>
      <c r="J66" s="93" t="s">
        <v>535</v>
      </c>
      <c r="K66" s="138" t="s">
        <v>559</v>
      </c>
      <c r="L66" s="96" t="s">
        <v>537</v>
      </c>
      <c r="M66" s="138" t="s">
        <v>560</v>
      </c>
      <c r="N66" s="94" t="s">
        <v>561</v>
      </c>
      <c r="O66" s="93" t="s">
        <v>539</v>
      </c>
      <c r="P66" s="95" t="s">
        <v>540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s="209" customFormat="1" ht="12.75" customHeight="1">
      <c r="A67" s="309">
        <v>1</v>
      </c>
      <c r="B67" s="281">
        <v>44862</v>
      </c>
      <c r="C67" s="316"/>
      <c r="D67" s="316" t="s">
        <v>888</v>
      </c>
      <c r="E67" s="309" t="s">
        <v>543</v>
      </c>
      <c r="F67" s="309">
        <v>577</v>
      </c>
      <c r="G67" s="309">
        <v>568</v>
      </c>
      <c r="H67" s="310">
        <v>587</v>
      </c>
      <c r="I67" s="310" t="s">
        <v>889</v>
      </c>
      <c r="J67" s="283" t="s">
        <v>895</v>
      </c>
      <c r="K67" s="282">
        <f t="shared" ref="K67" si="46">H67-F67</f>
        <v>10</v>
      </c>
      <c r="L67" s="284">
        <f t="shared" ref="L67:L68" si="47">(H67*N67)*0.07%</f>
        <v>616.35000000000014</v>
      </c>
      <c r="M67" s="285">
        <f t="shared" ref="M67:M68" si="48">(K67*N67)-L67</f>
        <v>14383.65</v>
      </c>
      <c r="N67" s="282">
        <v>1500</v>
      </c>
      <c r="O67" s="283" t="s">
        <v>541</v>
      </c>
      <c r="P67" s="281">
        <v>44866</v>
      </c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24">
        <v>2</v>
      </c>
      <c r="B68" s="332">
        <v>44865</v>
      </c>
      <c r="C68" s="325"/>
      <c r="D68" s="325" t="s">
        <v>890</v>
      </c>
      <c r="E68" s="324" t="s">
        <v>846</v>
      </c>
      <c r="F68" s="324">
        <v>17985</v>
      </c>
      <c r="G68" s="324">
        <v>18155</v>
      </c>
      <c r="H68" s="326">
        <v>18155</v>
      </c>
      <c r="I68" s="326" t="s">
        <v>891</v>
      </c>
      <c r="J68" s="327" t="s">
        <v>894</v>
      </c>
      <c r="K68" s="328">
        <f>F68-H68</f>
        <v>-170</v>
      </c>
      <c r="L68" s="329">
        <f t="shared" si="47"/>
        <v>635.42500000000007</v>
      </c>
      <c r="M68" s="330">
        <f t="shared" si="48"/>
        <v>-9135.4249999999993</v>
      </c>
      <c r="N68" s="328">
        <v>50</v>
      </c>
      <c r="O68" s="327" t="s">
        <v>553</v>
      </c>
      <c r="P68" s="331">
        <v>44866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4">
        <v>3</v>
      </c>
      <c r="B69" s="332">
        <v>44868</v>
      </c>
      <c r="C69" s="325"/>
      <c r="D69" s="325" t="s">
        <v>911</v>
      </c>
      <c r="E69" s="324" t="s">
        <v>543</v>
      </c>
      <c r="F69" s="324">
        <v>149.75</v>
      </c>
      <c r="G69" s="324">
        <v>147.25</v>
      </c>
      <c r="H69" s="326">
        <v>147.75</v>
      </c>
      <c r="I69" s="326" t="s">
        <v>912</v>
      </c>
      <c r="J69" s="327" t="s">
        <v>917</v>
      </c>
      <c r="K69" s="328">
        <f t="shared" ref="K69:K71" si="49">H69-F69</f>
        <v>-2</v>
      </c>
      <c r="L69" s="329">
        <f t="shared" ref="L69:L71" si="50">(H69*N69)*0.07%</f>
        <v>605.03625000000011</v>
      </c>
      <c r="M69" s="330">
        <f t="shared" ref="M69:M71" si="51">(K69*N69)-L69</f>
        <v>-12305.036250000001</v>
      </c>
      <c r="N69" s="328">
        <v>5850</v>
      </c>
      <c r="O69" s="327" t="s">
        <v>553</v>
      </c>
      <c r="P69" s="331">
        <v>44869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09">
        <v>4</v>
      </c>
      <c r="B70" s="373">
        <v>44869</v>
      </c>
      <c r="C70" s="316"/>
      <c r="D70" s="316" t="s">
        <v>921</v>
      </c>
      <c r="E70" s="309" t="s">
        <v>543</v>
      </c>
      <c r="F70" s="309">
        <v>763</v>
      </c>
      <c r="G70" s="309">
        <v>748</v>
      </c>
      <c r="H70" s="310">
        <v>771.5</v>
      </c>
      <c r="I70" s="310" t="s">
        <v>922</v>
      </c>
      <c r="J70" s="283" t="s">
        <v>903</v>
      </c>
      <c r="K70" s="282">
        <f t="shared" si="49"/>
        <v>8.5</v>
      </c>
      <c r="L70" s="284">
        <f t="shared" si="50"/>
        <v>513.04750000000013</v>
      </c>
      <c r="M70" s="285">
        <f t="shared" si="51"/>
        <v>7561.9524999999994</v>
      </c>
      <c r="N70" s="282">
        <v>950</v>
      </c>
      <c r="O70" s="283" t="s">
        <v>541</v>
      </c>
      <c r="P70" s="281">
        <v>44872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4">
        <v>5</v>
      </c>
      <c r="B71" s="332">
        <v>44872</v>
      </c>
      <c r="C71" s="325"/>
      <c r="D71" s="325" t="s">
        <v>925</v>
      </c>
      <c r="E71" s="324" t="s">
        <v>543</v>
      </c>
      <c r="F71" s="324">
        <v>517</v>
      </c>
      <c r="G71" s="324">
        <v>505</v>
      </c>
      <c r="H71" s="326">
        <v>505</v>
      </c>
      <c r="I71" s="326" t="s">
        <v>926</v>
      </c>
      <c r="J71" s="327" t="s">
        <v>944</v>
      </c>
      <c r="K71" s="328">
        <f t="shared" si="49"/>
        <v>-12</v>
      </c>
      <c r="L71" s="329">
        <f t="shared" si="50"/>
        <v>441.87500000000006</v>
      </c>
      <c r="M71" s="330">
        <f t="shared" si="51"/>
        <v>-15441.875</v>
      </c>
      <c r="N71" s="328">
        <v>1250</v>
      </c>
      <c r="O71" s="327" t="s">
        <v>553</v>
      </c>
      <c r="P71" s="331">
        <v>44875</v>
      </c>
      <c r="Q71" s="211"/>
      <c r="R71" s="214" t="s">
        <v>807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6</v>
      </c>
      <c r="B72" s="332">
        <v>44872</v>
      </c>
      <c r="C72" s="325"/>
      <c r="D72" s="325" t="s">
        <v>927</v>
      </c>
      <c r="E72" s="324" t="s">
        <v>543</v>
      </c>
      <c r="F72" s="324">
        <v>831</v>
      </c>
      <c r="G72" s="324">
        <v>817</v>
      </c>
      <c r="H72" s="326">
        <v>817</v>
      </c>
      <c r="I72" s="326" t="s">
        <v>928</v>
      </c>
      <c r="J72" s="327" t="s">
        <v>936</v>
      </c>
      <c r="K72" s="328">
        <f t="shared" ref="K72" si="52">H72-F72</f>
        <v>-14</v>
      </c>
      <c r="L72" s="329">
        <f t="shared" ref="L72" si="53">(H72*N72)*0.07%</f>
        <v>571.90000000000009</v>
      </c>
      <c r="M72" s="330">
        <f t="shared" ref="M72" si="54">(K72*N72)-L72</f>
        <v>-14571.9</v>
      </c>
      <c r="N72" s="328">
        <v>1000</v>
      </c>
      <c r="O72" s="327" t="s">
        <v>553</v>
      </c>
      <c r="P72" s="331">
        <v>44874</v>
      </c>
      <c r="Q72" s="211"/>
      <c r="R72" s="214" t="s">
        <v>807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277">
        <v>7</v>
      </c>
      <c r="B73" s="308">
        <v>44879</v>
      </c>
      <c r="C73" s="338"/>
      <c r="D73" s="338" t="s">
        <v>960</v>
      </c>
      <c r="E73" s="277" t="s">
        <v>543</v>
      </c>
      <c r="F73" s="277" t="s">
        <v>961</v>
      </c>
      <c r="G73" s="277">
        <v>1565</v>
      </c>
      <c r="H73" s="339"/>
      <c r="I73" s="339" t="s">
        <v>962</v>
      </c>
      <c r="J73" s="243" t="s">
        <v>544</v>
      </c>
      <c r="K73" s="213"/>
      <c r="L73" s="232"/>
      <c r="M73" s="233"/>
      <c r="N73" s="213"/>
      <c r="O73" s="243"/>
      <c r="P73" s="210"/>
      <c r="Q73" s="211"/>
      <c r="R73" s="214" t="s">
        <v>807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09">
        <v>8</v>
      </c>
      <c r="B74" s="373">
        <v>44880</v>
      </c>
      <c r="C74" s="316"/>
      <c r="D74" s="316" t="s">
        <v>966</v>
      </c>
      <c r="E74" s="309" t="s">
        <v>543</v>
      </c>
      <c r="F74" s="309">
        <v>775</v>
      </c>
      <c r="G74" s="309">
        <v>762</v>
      </c>
      <c r="H74" s="310">
        <v>784</v>
      </c>
      <c r="I74" s="310" t="s">
        <v>651</v>
      </c>
      <c r="J74" s="283" t="s">
        <v>748</v>
      </c>
      <c r="K74" s="282">
        <f t="shared" ref="K74" si="55">H74-F74</f>
        <v>9</v>
      </c>
      <c r="L74" s="284">
        <f t="shared" ref="L74" si="56">(H74*N74)*0.07%</f>
        <v>493.92000000000007</v>
      </c>
      <c r="M74" s="285">
        <f t="shared" ref="M74" si="57">(K74*N74)-L74</f>
        <v>7606.08</v>
      </c>
      <c r="N74" s="282">
        <v>900</v>
      </c>
      <c r="O74" s="283" t="s">
        <v>541</v>
      </c>
      <c r="P74" s="281">
        <v>44882</v>
      </c>
      <c r="Q74" s="211"/>
      <c r="R74" s="214" t="s">
        <v>542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09">
        <v>9</v>
      </c>
      <c r="B75" s="373">
        <v>44887</v>
      </c>
      <c r="C75" s="316"/>
      <c r="D75" s="316" t="s">
        <v>1029</v>
      </c>
      <c r="E75" s="309" t="s">
        <v>543</v>
      </c>
      <c r="F75" s="309">
        <v>1112</v>
      </c>
      <c r="G75" s="309">
        <v>990</v>
      </c>
      <c r="H75" s="310">
        <v>1126.5</v>
      </c>
      <c r="I75" s="310" t="s">
        <v>1030</v>
      </c>
      <c r="J75" s="283" t="s">
        <v>1069</v>
      </c>
      <c r="K75" s="282">
        <f t="shared" ref="K75" si="58">H75-F75</f>
        <v>14.5</v>
      </c>
      <c r="L75" s="284">
        <f t="shared" ref="L75" si="59">(H75*N75)*0.07%</f>
        <v>512.55750000000012</v>
      </c>
      <c r="M75" s="285">
        <f t="shared" ref="M75" si="60">(K75*N75)-L75</f>
        <v>8912.4424999999992</v>
      </c>
      <c r="N75" s="282">
        <v>650</v>
      </c>
      <c r="O75" s="283" t="s">
        <v>541</v>
      </c>
      <c r="P75" s="281">
        <v>44888</v>
      </c>
      <c r="Q75" s="211"/>
      <c r="R75" s="214" t="s">
        <v>542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277">
        <v>10</v>
      </c>
      <c r="B76" s="308">
        <v>44888</v>
      </c>
      <c r="C76" s="338"/>
      <c r="D76" s="338" t="s">
        <v>1070</v>
      </c>
      <c r="E76" s="277" t="s">
        <v>543</v>
      </c>
      <c r="F76" s="277" t="s">
        <v>1071</v>
      </c>
      <c r="G76" s="277">
        <v>2530</v>
      </c>
      <c r="H76" s="339"/>
      <c r="I76" s="339" t="s">
        <v>1072</v>
      </c>
      <c r="J76" s="243" t="s">
        <v>544</v>
      </c>
      <c r="K76" s="213"/>
      <c r="L76" s="232"/>
      <c r="M76" s="233"/>
      <c r="N76" s="213"/>
      <c r="O76" s="243"/>
      <c r="P76" s="210"/>
      <c r="Q76" s="211"/>
      <c r="R76" s="214" t="s">
        <v>542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277">
        <v>11</v>
      </c>
      <c r="B77" s="308">
        <v>44888</v>
      </c>
      <c r="C77" s="338"/>
      <c r="D77" s="338" t="s">
        <v>1074</v>
      </c>
      <c r="E77" s="277" t="s">
        <v>543</v>
      </c>
      <c r="F77" s="277" t="s">
        <v>1073</v>
      </c>
      <c r="G77" s="277">
        <v>760</v>
      </c>
      <c r="H77" s="339"/>
      <c r="I77" s="339" t="s">
        <v>651</v>
      </c>
      <c r="J77" s="243" t="s">
        <v>544</v>
      </c>
      <c r="K77" s="213"/>
      <c r="L77" s="232"/>
      <c r="M77" s="233"/>
      <c r="N77" s="213"/>
      <c r="O77" s="243"/>
      <c r="P77" s="210"/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277">
        <v>12</v>
      </c>
      <c r="B78" s="308">
        <v>44888</v>
      </c>
      <c r="C78" s="338"/>
      <c r="D78" s="338" t="s">
        <v>1075</v>
      </c>
      <c r="E78" s="277" t="s">
        <v>543</v>
      </c>
      <c r="F78" s="277" t="s">
        <v>1076</v>
      </c>
      <c r="G78" s="277">
        <v>1920</v>
      </c>
      <c r="H78" s="339"/>
      <c r="I78" s="339" t="s">
        <v>1077</v>
      </c>
      <c r="J78" s="243" t="s">
        <v>544</v>
      </c>
      <c r="K78" s="213"/>
      <c r="L78" s="232"/>
      <c r="M78" s="233"/>
      <c r="N78" s="213"/>
      <c r="O78" s="243"/>
      <c r="P78" s="210"/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277"/>
      <c r="B79" s="308"/>
      <c r="C79" s="338"/>
      <c r="D79" s="338"/>
      <c r="E79" s="277"/>
      <c r="F79" s="277"/>
      <c r="G79" s="277"/>
      <c r="H79" s="339"/>
      <c r="I79" s="339"/>
      <c r="J79" s="243"/>
      <c r="K79" s="213"/>
      <c r="L79" s="232"/>
      <c r="M79" s="233"/>
      <c r="N79" s="213"/>
      <c r="O79" s="243"/>
      <c r="P79" s="210"/>
      <c r="Q79" s="211"/>
      <c r="R79" s="214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12"/>
      <c r="B80" s="210"/>
      <c r="C80" s="267"/>
      <c r="D80" s="267"/>
      <c r="E80" s="212"/>
      <c r="F80" s="212"/>
      <c r="G80" s="212"/>
      <c r="H80" s="213"/>
      <c r="I80" s="213"/>
      <c r="J80" s="243"/>
      <c r="K80" s="267"/>
      <c r="L80" s="212"/>
      <c r="M80" s="212"/>
      <c r="N80" s="212"/>
      <c r="O80" s="213"/>
      <c r="P80" s="213"/>
      <c r="Q80" s="211"/>
      <c r="R80" s="21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ht="13.5" customHeight="1">
      <c r="A81" s="254"/>
      <c r="B81" s="251"/>
      <c r="C81" s="211"/>
      <c r="D81" s="211"/>
      <c r="E81" s="254"/>
      <c r="F81" s="254"/>
      <c r="G81" s="254"/>
      <c r="H81" s="255"/>
      <c r="I81" s="255"/>
      <c r="J81" s="278"/>
      <c r="K81" s="255"/>
      <c r="L81" s="256"/>
      <c r="M81" s="279"/>
      <c r="N81" s="255"/>
      <c r="O81" s="280"/>
      <c r="P81" s="2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1"/>
      <c r="D82" s="139"/>
      <c r="E82" s="140"/>
      <c r="F82" s="97"/>
      <c r="G82" s="97"/>
      <c r="H82" s="97"/>
      <c r="I82" s="132"/>
      <c r="J82" s="132"/>
      <c r="K82" s="132"/>
      <c r="L82" s="132"/>
      <c r="M82" s="132"/>
      <c r="N82" s="132"/>
      <c r="O82" s="132"/>
      <c r="P82" s="132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1"/>
      <c r="B83" s="98"/>
      <c r="C83" s="99"/>
      <c r="D83" s="142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3" t="s">
        <v>563</v>
      </c>
      <c r="B84" s="143"/>
      <c r="C84" s="143"/>
      <c r="D84" s="143"/>
      <c r="E84" s="144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518</v>
      </c>
      <c r="C85" s="94"/>
      <c r="D85" s="95" t="s">
        <v>529</v>
      </c>
      <c r="E85" s="94" t="s">
        <v>530</v>
      </c>
      <c r="F85" s="94" t="s">
        <v>531</v>
      </c>
      <c r="G85" s="94" t="s">
        <v>551</v>
      </c>
      <c r="H85" s="94" t="s">
        <v>533</v>
      </c>
      <c r="I85" s="94" t="s">
        <v>534</v>
      </c>
      <c r="J85" s="93" t="s">
        <v>535</v>
      </c>
      <c r="K85" s="93" t="s">
        <v>564</v>
      </c>
      <c r="L85" s="96" t="s">
        <v>537</v>
      </c>
      <c r="M85" s="138" t="s">
        <v>560</v>
      </c>
      <c r="N85" s="94" t="s">
        <v>561</v>
      </c>
      <c r="O85" s="94" t="s">
        <v>539</v>
      </c>
      <c r="P85" s="95" t="s">
        <v>540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209" customFormat="1" ht="15.6" customHeight="1">
      <c r="A86" s="324">
        <v>1</v>
      </c>
      <c r="B86" s="331">
        <v>44865</v>
      </c>
      <c r="C86" s="333"/>
      <c r="D86" s="333" t="s">
        <v>892</v>
      </c>
      <c r="E86" s="340" t="s">
        <v>543</v>
      </c>
      <c r="F86" s="340">
        <v>220</v>
      </c>
      <c r="G86" s="340">
        <v>90</v>
      </c>
      <c r="H86" s="328">
        <v>90</v>
      </c>
      <c r="I86" s="328" t="s">
        <v>893</v>
      </c>
      <c r="J86" s="327" t="s">
        <v>896</v>
      </c>
      <c r="K86" s="328">
        <f t="shared" ref="K86" si="61">H86-F86</f>
        <v>-130</v>
      </c>
      <c r="L86" s="329">
        <v>100</v>
      </c>
      <c r="M86" s="330">
        <f t="shared" ref="M86" si="62">(K86*N86)-L86</f>
        <v>-3350</v>
      </c>
      <c r="N86" s="328">
        <v>25</v>
      </c>
      <c r="O86" s="327" t="s">
        <v>553</v>
      </c>
      <c r="P86" s="331">
        <v>44866</v>
      </c>
      <c r="Q86" s="208"/>
      <c r="R86" s="214" t="s">
        <v>542</v>
      </c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s="209" customFormat="1" ht="15.6" customHeight="1">
      <c r="A87" s="324">
        <v>2</v>
      </c>
      <c r="B87" s="332">
        <v>44866</v>
      </c>
      <c r="C87" s="333"/>
      <c r="D87" s="333" t="s">
        <v>885</v>
      </c>
      <c r="E87" s="340" t="s">
        <v>543</v>
      </c>
      <c r="F87" s="340">
        <v>240</v>
      </c>
      <c r="G87" s="340">
        <v>120</v>
      </c>
      <c r="H87" s="328">
        <v>120</v>
      </c>
      <c r="I87" s="328" t="s">
        <v>893</v>
      </c>
      <c r="J87" s="327" t="s">
        <v>906</v>
      </c>
      <c r="K87" s="328">
        <f t="shared" ref="K87" si="63">H87-F87</f>
        <v>-120</v>
      </c>
      <c r="L87" s="329">
        <v>100</v>
      </c>
      <c r="M87" s="330">
        <f t="shared" ref="M87" si="64">(K87*N87)-L87</f>
        <v>-3100</v>
      </c>
      <c r="N87" s="328">
        <v>25</v>
      </c>
      <c r="O87" s="327" t="s">
        <v>553</v>
      </c>
      <c r="P87" s="331">
        <v>44867</v>
      </c>
      <c r="Q87" s="208"/>
      <c r="R87" s="214" t="s">
        <v>807</v>
      </c>
      <c r="S87" s="208"/>
      <c r="T87" s="208"/>
      <c r="U87" s="208"/>
      <c r="V87" s="208"/>
      <c r="W87" s="208"/>
      <c r="X87" s="214"/>
      <c r="Y87" s="208"/>
      <c r="Z87" s="208"/>
      <c r="AA87" s="208"/>
      <c r="AB87" s="208"/>
      <c r="AC87" s="208"/>
      <c r="AD87" s="214"/>
      <c r="AE87" s="208"/>
      <c r="AF87" s="208"/>
      <c r="AG87" s="208"/>
      <c r="AH87" s="208"/>
      <c r="AI87" s="208"/>
      <c r="AJ87" s="214"/>
      <c r="AK87" s="208"/>
      <c r="AL87" s="208"/>
    </row>
    <row r="88" spans="1:38" s="209" customFormat="1" ht="15.6" customHeight="1">
      <c r="A88" s="309">
        <v>3</v>
      </c>
      <c r="B88" s="373">
        <v>44867</v>
      </c>
      <c r="C88" s="374"/>
      <c r="D88" s="374" t="s">
        <v>905</v>
      </c>
      <c r="E88" s="375" t="s">
        <v>543</v>
      </c>
      <c r="F88" s="375">
        <v>13.25</v>
      </c>
      <c r="G88" s="375">
        <v>9.1</v>
      </c>
      <c r="H88" s="282">
        <v>15.25</v>
      </c>
      <c r="I88" s="282" t="s">
        <v>907</v>
      </c>
      <c r="J88" s="283" t="s">
        <v>913</v>
      </c>
      <c r="K88" s="282">
        <f t="shared" ref="K88" si="65">H88-F88</f>
        <v>2</v>
      </c>
      <c r="L88" s="284">
        <v>100</v>
      </c>
      <c r="M88" s="285">
        <f t="shared" ref="M88" si="66">(K88*N88)-L88</f>
        <v>2900</v>
      </c>
      <c r="N88" s="282">
        <v>1500</v>
      </c>
      <c r="O88" s="283" t="s">
        <v>541</v>
      </c>
      <c r="P88" s="281">
        <v>44868</v>
      </c>
      <c r="Q88" s="208"/>
      <c r="R88" s="214" t="s">
        <v>542</v>
      </c>
      <c r="S88" s="208"/>
      <c r="T88" s="208"/>
      <c r="U88" s="208"/>
      <c r="V88" s="208"/>
      <c r="W88" s="208"/>
      <c r="X88" s="214"/>
      <c r="Y88" s="208"/>
      <c r="Z88" s="208"/>
      <c r="AA88" s="208"/>
      <c r="AB88" s="208"/>
      <c r="AC88" s="208"/>
      <c r="AD88" s="214"/>
      <c r="AE88" s="208"/>
      <c r="AF88" s="208"/>
      <c r="AG88" s="208"/>
      <c r="AH88" s="208"/>
      <c r="AI88" s="208"/>
      <c r="AJ88" s="214"/>
      <c r="AK88" s="208"/>
      <c r="AL88" s="208"/>
    </row>
    <row r="89" spans="1:38" s="209" customFormat="1" ht="15.6" customHeight="1">
      <c r="A89" s="309">
        <v>4</v>
      </c>
      <c r="B89" s="373">
        <v>44868</v>
      </c>
      <c r="C89" s="374"/>
      <c r="D89" s="374" t="s">
        <v>914</v>
      </c>
      <c r="E89" s="375" t="s">
        <v>543</v>
      </c>
      <c r="F89" s="375">
        <v>36.5</v>
      </c>
      <c r="G89" s="375">
        <v>19</v>
      </c>
      <c r="H89" s="282">
        <v>42</v>
      </c>
      <c r="I89" s="282" t="s">
        <v>915</v>
      </c>
      <c r="J89" s="283" t="s">
        <v>924</v>
      </c>
      <c r="K89" s="282">
        <f t="shared" ref="K89" si="67">H89-F89</f>
        <v>5.5</v>
      </c>
      <c r="L89" s="284">
        <v>100</v>
      </c>
      <c r="M89" s="285">
        <f t="shared" ref="M89" si="68">(K89*N89)-L89</f>
        <v>1550</v>
      </c>
      <c r="N89" s="282">
        <v>300</v>
      </c>
      <c r="O89" s="283" t="s">
        <v>541</v>
      </c>
      <c r="P89" s="281">
        <v>44872</v>
      </c>
      <c r="Q89" s="208"/>
      <c r="R89" s="214" t="s">
        <v>807</v>
      </c>
      <c r="S89" s="208"/>
      <c r="T89" s="208"/>
      <c r="U89" s="208"/>
      <c r="V89" s="208"/>
      <c r="W89" s="208"/>
      <c r="X89" s="214"/>
      <c r="Y89" s="208"/>
      <c r="Z89" s="208"/>
      <c r="AA89" s="208"/>
      <c r="AB89" s="208"/>
      <c r="AC89" s="208"/>
      <c r="AD89" s="214"/>
      <c r="AE89" s="208"/>
      <c r="AF89" s="208"/>
      <c r="AG89" s="208"/>
      <c r="AH89" s="208"/>
      <c r="AI89" s="208"/>
      <c r="AJ89" s="214"/>
      <c r="AK89" s="208"/>
      <c r="AL89" s="208"/>
    </row>
    <row r="90" spans="1:38" s="209" customFormat="1" ht="15.6" customHeight="1">
      <c r="A90" s="309">
        <v>5</v>
      </c>
      <c r="B90" s="373">
        <v>44869</v>
      </c>
      <c r="C90" s="374"/>
      <c r="D90" s="374" t="s">
        <v>918</v>
      </c>
      <c r="E90" s="375" t="s">
        <v>543</v>
      </c>
      <c r="F90" s="375">
        <v>11.5</v>
      </c>
      <c r="G90" s="375">
        <v>9.5</v>
      </c>
      <c r="H90" s="282">
        <v>13.25</v>
      </c>
      <c r="I90" s="282" t="s">
        <v>919</v>
      </c>
      <c r="J90" s="283" t="s">
        <v>920</v>
      </c>
      <c r="K90" s="282">
        <f t="shared" ref="K90:K91" si="69">H90-F90</f>
        <v>1.75</v>
      </c>
      <c r="L90" s="284">
        <v>100</v>
      </c>
      <c r="M90" s="285">
        <f t="shared" ref="M90:M92" si="70">(K90*N90)-L90</f>
        <v>2525</v>
      </c>
      <c r="N90" s="282">
        <v>1500</v>
      </c>
      <c r="O90" s="283" t="s">
        <v>541</v>
      </c>
      <c r="P90" s="281">
        <v>44869</v>
      </c>
      <c r="Q90" s="208"/>
      <c r="R90" s="214" t="s">
        <v>542</v>
      </c>
      <c r="S90" s="208"/>
      <c r="T90" s="208"/>
      <c r="U90" s="208"/>
      <c r="V90" s="208"/>
      <c r="W90" s="208"/>
      <c r="X90" s="214"/>
      <c r="Y90" s="208"/>
      <c r="Z90" s="208"/>
      <c r="AA90" s="208"/>
      <c r="AB90" s="208"/>
      <c r="AC90" s="208"/>
      <c r="AD90" s="214"/>
      <c r="AE90" s="208"/>
      <c r="AF90" s="208"/>
      <c r="AG90" s="208"/>
      <c r="AH90" s="208"/>
      <c r="AI90" s="208"/>
      <c r="AJ90" s="214"/>
      <c r="AK90" s="208"/>
      <c r="AL90" s="208"/>
    </row>
    <row r="91" spans="1:38" s="209" customFormat="1" ht="15.6" customHeight="1">
      <c r="A91" s="309">
        <v>6</v>
      </c>
      <c r="B91" s="373">
        <v>44872</v>
      </c>
      <c r="C91" s="374"/>
      <c r="D91" s="374" t="s">
        <v>929</v>
      </c>
      <c r="E91" s="375" t="s">
        <v>543</v>
      </c>
      <c r="F91" s="375">
        <v>65</v>
      </c>
      <c r="G91" s="375">
        <v>30</v>
      </c>
      <c r="H91" s="282">
        <v>89.5</v>
      </c>
      <c r="I91" s="282" t="s">
        <v>930</v>
      </c>
      <c r="J91" s="283" t="s">
        <v>931</v>
      </c>
      <c r="K91" s="282">
        <f t="shared" si="69"/>
        <v>24.5</v>
      </c>
      <c r="L91" s="284">
        <v>100</v>
      </c>
      <c r="M91" s="285">
        <f t="shared" si="70"/>
        <v>1125</v>
      </c>
      <c r="N91" s="282">
        <v>50</v>
      </c>
      <c r="O91" s="283" t="s">
        <v>541</v>
      </c>
      <c r="P91" s="281">
        <v>44872</v>
      </c>
      <c r="Q91" s="208"/>
      <c r="R91" s="214" t="s">
        <v>542</v>
      </c>
      <c r="S91" s="208"/>
      <c r="T91" s="208"/>
      <c r="U91" s="208"/>
      <c r="V91" s="208"/>
      <c r="W91" s="208"/>
      <c r="X91" s="214"/>
      <c r="Y91" s="208"/>
      <c r="Z91" s="208"/>
      <c r="AA91" s="208"/>
      <c r="AB91" s="208"/>
      <c r="AC91" s="208"/>
      <c r="AD91" s="214"/>
      <c r="AE91" s="208"/>
      <c r="AF91" s="208"/>
      <c r="AG91" s="208"/>
      <c r="AH91" s="208"/>
      <c r="AI91" s="208"/>
      <c r="AJ91" s="214"/>
      <c r="AK91" s="208"/>
      <c r="AL91" s="208"/>
    </row>
    <row r="92" spans="1:38" s="209" customFormat="1" ht="15.6" customHeight="1">
      <c r="A92" s="309">
        <v>7</v>
      </c>
      <c r="B92" s="373">
        <v>44872</v>
      </c>
      <c r="C92" s="374"/>
      <c r="D92" s="374" t="s">
        <v>932</v>
      </c>
      <c r="E92" s="375" t="s">
        <v>543</v>
      </c>
      <c r="F92" s="375">
        <v>48</v>
      </c>
      <c r="G92" s="375">
        <v>30</v>
      </c>
      <c r="H92" s="282">
        <v>58</v>
      </c>
      <c r="I92" s="282" t="s">
        <v>933</v>
      </c>
      <c r="J92" s="283" t="s">
        <v>931</v>
      </c>
      <c r="K92" s="282">
        <f t="shared" ref="K92:K94" si="71">H92-F92</f>
        <v>10</v>
      </c>
      <c r="L92" s="284">
        <v>100</v>
      </c>
      <c r="M92" s="285">
        <f t="shared" si="70"/>
        <v>2650</v>
      </c>
      <c r="N92" s="282">
        <v>275</v>
      </c>
      <c r="O92" s="283" t="s">
        <v>541</v>
      </c>
      <c r="P92" s="281">
        <v>44874</v>
      </c>
      <c r="Q92" s="208"/>
      <c r="R92" s="214" t="s">
        <v>807</v>
      </c>
      <c r="S92" s="208"/>
      <c r="T92" s="208"/>
      <c r="U92" s="208"/>
      <c r="V92" s="208"/>
      <c r="W92" s="208"/>
      <c r="X92" s="214"/>
      <c r="Y92" s="208"/>
      <c r="Z92" s="208"/>
      <c r="AA92" s="208"/>
      <c r="AB92" s="208"/>
      <c r="AC92" s="208"/>
      <c r="AD92" s="214"/>
      <c r="AE92" s="208"/>
      <c r="AF92" s="208"/>
      <c r="AG92" s="208"/>
      <c r="AH92" s="208"/>
      <c r="AI92" s="208"/>
      <c r="AJ92" s="214"/>
      <c r="AK92" s="208"/>
      <c r="AL92" s="208"/>
    </row>
    <row r="93" spans="1:38" s="209" customFormat="1" ht="15.6" customHeight="1">
      <c r="A93" s="309">
        <v>8</v>
      </c>
      <c r="B93" s="373">
        <v>44874</v>
      </c>
      <c r="C93" s="374"/>
      <c r="D93" s="374" t="s">
        <v>929</v>
      </c>
      <c r="E93" s="375" t="s">
        <v>543</v>
      </c>
      <c r="F93" s="375">
        <v>65</v>
      </c>
      <c r="G93" s="375">
        <v>30</v>
      </c>
      <c r="H93" s="282">
        <v>86</v>
      </c>
      <c r="I93" s="282" t="s">
        <v>930</v>
      </c>
      <c r="J93" s="283" t="s">
        <v>554</v>
      </c>
      <c r="K93" s="282">
        <f t="shared" si="71"/>
        <v>21</v>
      </c>
      <c r="L93" s="284">
        <v>100</v>
      </c>
      <c r="M93" s="285">
        <f t="shared" ref="M93:M94" si="72">(K93*N93)-L93</f>
        <v>950</v>
      </c>
      <c r="N93" s="282">
        <v>50</v>
      </c>
      <c r="O93" s="283" t="s">
        <v>541</v>
      </c>
      <c r="P93" s="281">
        <v>44874</v>
      </c>
      <c r="Q93" s="208"/>
      <c r="R93" s="214" t="s">
        <v>542</v>
      </c>
      <c r="S93" s="208"/>
      <c r="T93" s="208"/>
      <c r="U93" s="208"/>
      <c r="V93" s="208"/>
      <c r="W93" s="208"/>
      <c r="X93" s="214"/>
      <c r="Y93" s="208"/>
      <c r="Z93" s="208"/>
      <c r="AA93" s="208"/>
      <c r="AB93" s="208"/>
      <c r="AC93" s="208"/>
      <c r="AD93" s="214"/>
      <c r="AE93" s="208"/>
      <c r="AF93" s="208"/>
      <c r="AG93" s="208"/>
      <c r="AH93" s="208"/>
      <c r="AI93" s="208"/>
      <c r="AJ93" s="214"/>
      <c r="AK93" s="208"/>
      <c r="AL93" s="208"/>
    </row>
    <row r="94" spans="1:38" s="209" customFormat="1" ht="15.6" customHeight="1">
      <c r="A94" s="324">
        <v>9</v>
      </c>
      <c r="B94" s="332">
        <v>44874</v>
      </c>
      <c r="C94" s="333"/>
      <c r="D94" s="333" t="s">
        <v>941</v>
      </c>
      <c r="E94" s="340" t="s">
        <v>543</v>
      </c>
      <c r="F94" s="340">
        <v>35.5</v>
      </c>
      <c r="G94" s="340">
        <v>18</v>
      </c>
      <c r="H94" s="328">
        <v>18</v>
      </c>
      <c r="I94" s="328" t="s">
        <v>915</v>
      </c>
      <c r="J94" s="327" t="s">
        <v>958</v>
      </c>
      <c r="K94" s="328">
        <f t="shared" si="71"/>
        <v>-17.5</v>
      </c>
      <c r="L94" s="329">
        <v>100</v>
      </c>
      <c r="M94" s="330">
        <f t="shared" si="72"/>
        <v>-5350</v>
      </c>
      <c r="N94" s="328">
        <v>300</v>
      </c>
      <c r="O94" s="327" t="s">
        <v>553</v>
      </c>
      <c r="P94" s="331">
        <v>44879</v>
      </c>
      <c r="Q94" s="208"/>
      <c r="R94" s="214" t="s">
        <v>807</v>
      </c>
      <c r="S94" s="208"/>
      <c r="T94" s="208"/>
      <c r="U94" s="208"/>
      <c r="V94" s="208"/>
      <c r="W94" s="208"/>
      <c r="X94" s="214"/>
      <c r="Y94" s="208"/>
      <c r="Z94" s="208"/>
      <c r="AA94" s="208"/>
      <c r="AB94" s="208"/>
      <c r="AC94" s="208"/>
      <c r="AD94" s="214"/>
      <c r="AE94" s="208"/>
      <c r="AF94" s="208"/>
      <c r="AG94" s="208"/>
      <c r="AH94" s="208"/>
      <c r="AI94" s="208"/>
      <c r="AJ94" s="214"/>
      <c r="AK94" s="208"/>
      <c r="AL94" s="208"/>
    </row>
    <row r="95" spans="1:38" s="209" customFormat="1" ht="15.6" customHeight="1">
      <c r="A95" s="324">
        <v>10</v>
      </c>
      <c r="B95" s="332">
        <v>44874</v>
      </c>
      <c r="C95" s="333"/>
      <c r="D95" s="333" t="s">
        <v>929</v>
      </c>
      <c r="E95" s="340" t="s">
        <v>543</v>
      </c>
      <c r="F95" s="340">
        <v>42</v>
      </c>
      <c r="G95" s="340">
        <v>9</v>
      </c>
      <c r="H95" s="328">
        <v>9</v>
      </c>
      <c r="I95" s="328" t="s">
        <v>942</v>
      </c>
      <c r="J95" s="327" t="s">
        <v>959</v>
      </c>
      <c r="K95" s="328">
        <f t="shared" ref="K95" si="73">H95-F95</f>
        <v>-33</v>
      </c>
      <c r="L95" s="329">
        <v>100</v>
      </c>
      <c r="M95" s="330">
        <f t="shared" ref="M95:M98" si="74">(K95*N95)-L95</f>
        <v>-1750</v>
      </c>
      <c r="N95" s="328">
        <v>50</v>
      </c>
      <c r="O95" s="327" t="s">
        <v>553</v>
      </c>
      <c r="P95" s="331">
        <v>44875</v>
      </c>
      <c r="Q95" s="208"/>
      <c r="R95" s="214" t="s">
        <v>807</v>
      </c>
      <c r="S95" s="208"/>
      <c r="T95" s="208"/>
      <c r="U95" s="208"/>
      <c r="V95" s="208"/>
      <c r="W95" s="208"/>
      <c r="X95" s="214"/>
      <c r="Y95" s="208"/>
      <c r="Z95" s="208"/>
      <c r="AA95" s="208"/>
      <c r="AB95" s="208"/>
      <c r="AC95" s="208"/>
      <c r="AD95" s="214"/>
      <c r="AE95" s="208"/>
      <c r="AF95" s="208"/>
      <c r="AG95" s="208"/>
      <c r="AH95" s="208"/>
      <c r="AI95" s="208"/>
      <c r="AJ95" s="214"/>
      <c r="AK95" s="208"/>
      <c r="AL95" s="208"/>
    </row>
    <row r="96" spans="1:38" s="209" customFormat="1" ht="15.6" customHeight="1">
      <c r="A96" s="309">
        <v>11</v>
      </c>
      <c r="B96" s="373">
        <v>44875</v>
      </c>
      <c r="C96" s="374"/>
      <c r="D96" s="374" t="s">
        <v>948</v>
      </c>
      <c r="E96" s="375" t="s">
        <v>846</v>
      </c>
      <c r="F96" s="375">
        <v>6</v>
      </c>
      <c r="G96" s="375">
        <v>10.1</v>
      </c>
      <c r="H96" s="282">
        <v>4.25</v>
      </c>
      <c r="I96" s="282">
        <v>0.1</v>
      </c>
      <c r="J96" s="283" t="s">
        <v>920</v>
      </c>
      <c r="K96" s="282">
        <f>F96-H96</f>
        <v>1.75</v>
      </c>
      <c r="L96" s="284">
        <v>100</v>
      </c>
      <c r="M96" s="285">
        <f t="shared" si="74"/>
        <v>2000</v>
      </c>
      <c r="N96" s="282">
        <v>1200</v>
      </c>
      <c r="O96" s="283" t="s">
        <v>541</v>
      </c>
      <c r="P96" s="281">
        <v>44876</v>
      </c>
      <c r="Q96" s="208"/>
      <c r="R96" s="214" t="s">
        <v>542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s="209" customFormat="1" ht="15.6" customHeight="1">
      <c r="A97" s="324">
        <v>12</v>
      </c>
      <c r="B97" s="332">
        <v>44876</v>
      </c>
      <c r="C97" s="333"/>
      <c r="D97" s="333" t="s">
        <v>952</v>
      </c>
      <c r="E97" s="340" t="s">
        <v>543</v>
      </c>
      <c r="F97" s="340">
        <v>33</v>
      </c>
      <c r="G97" s="340">
        <v>17</v>
      </c>
      <c r="H97" s="328">
        <v>17</v>
      </c>
      <c r="I97" s="328" t="s">
        <v>953</v>
      </c>
      <c r="J97" s="327" t="s">
        <v>940</v>
      </c>
      <c r="K97" s="328">
        <f t="shared" ref="K97:K98" si="75">H97-F97</f>
        <v>-16</v>
      </c>
      <c r="L97" s="329">
        <v>100</v>
      </c>
      <c r="M97" s="330">
        <f t="shared" si="74"/>
        <v>-4500</v>
      </c>
      <c r="N97" s="328">
        <v>275</v>
      </c>
      <c r="O97" s="327" t="s">
        <v>553</v>
      </c>
      <c r="P97" s="331">
        <v>44879</v>
      </c>
      <c r="Q97" s="208"/>
      <c r="R97" s="214" t="s">
        <v>807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09">
        <v>13</v>
      </c>
      <c r="B98" s="373">
        <v>44880</v>
      </c>
      <c r="C98" s="374"/>
      <c r="D98" s="374" t="s">
        <v>967</v>
      </c>
      <c r="E98" s="375" t="s">
        <v>543</v>
      </c>
      <c r="F98" s="375">
        <v>1.55</v>
      </c>
      <c r="G98" s="375">
        <v>0.6</v>
      </c>
      <c r="H98" s="282">
        <v>2.2000000000000002</v>
      </c>
      <c r="I98" s="282" t="s">
        <v>968</v>
      </c>
      <c r="J98" s="283" t="s">
        <v>969</v>
      </c>
      <c r="K98" s="282">
        <f t="shared" si="75"/>
        <v>0.65000000000000013</v>
      </c>
      <c r="L98" s="284">
        <v>100</v>
      </c>
      <c r="M98" s="285">
        <f t="shared" si="74"/>
        <v>3280.0000000000009</v>
      </c>
      <c r="N98" s="282">
        <v>5200</v>
      </c>
      <c r="O98" s="283" t="s">
        <v>541</v>
      </c>
      <c r="P98" s="281">
        <v>44880</v>
      </c>
      <c r="Q98" s="208"/>
      <c r="R98" s="214" t="s">
        <v>542</v>
      </c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324">
        <v>14</v>
      </c>
      <c r="B99" s="332">
        <v>44881</v>
      </c>
      <c r="C99" s="333"/>
      <c r="D99" s="333" t="s">
        <v>967</v>
      </c>
      <c r="E99" s="340" t="s">
        <v>543</v>
      </c>
      <c r="F99" s="340">
        <v>1.45</v>
      </c>
      <c r="G99" s="340">
        <v>0.5</v>
      </c>
      <c r="H99" s="328">
        <v>0.5</v>
      </c>
      <c r="I99" s="328" t="s">
        <v>968</v>
      </c>
      <c r="J99" s="327" t="s">
        <v>995</v>
      </c>
      <c r="K99" s="328">
        <f t="shared" ref="K99" si="76">H99-F99</f>
        <v>-0.95</v>
      </c>
      <c r="L99" s="329">
        <v>100</v>
      </c>
      <c r="M99" s="330">
        <f t="shared" ref="M99" si="77">(K99*N99)-L99</f>
        <v>-5040</v>
      </c>
      <c r="N99" s="328">
        <v>5200</v>
      </c>
      <c r="O99" s="327" t="s">
        <v>553</v>
      </c>
      <c r="P99" s="331">
        <v>44883</v>
      </c>
      <c r="Q99" s="208"/>
      <c r="R99" s="214" t="s">
        <v>542</v>
      </c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324">
        <v>15</v>
      </c>
      <c r="B100" s="332">
        <v>44881</v>
      </c>
      <c r="C100" s="333"/>
      <c r="D100" s="333" t="s">
        <v>976</v>
      </c>
      <c r="E100" s="340" t="s">
        <v>543</v>
      </c>
      <c r="F100" s="340">
        <v>41</v>
      </c>
      <c r="G100" s="340">
        <v>9</v>
      </c>
      <c r="H100" s="328">
        <v>9</v>
      </c>
      <c r="I100" s="328" t="s">
        <v>942</v>
      </c>
      <c r="J100" s="327" t="s">
        <v>983</v>
      </c>
      <c r="K100" s="328">
        <f t="shared" ref="K100:K103" si="78">H100-F100</f>
        <v>-32</v>
      </c>
      <c r="L100" s="329">
        <v>100</v>
      </c>
      <c r="M100" s="330">
        <f t="shared" ref="M100:M103" si="79">(K100*N100)-L100</f>
        <v>-1700</v>
      </c>
      <c r="N100" s="328">
        <v>50</v>
      </c>
      <c r="O100" s="327" t="s">
        <v>553</v>
      </c>
      <c r="P100" s="331">
        <v>44882</v>
      </c>
      <c r="Q100" s="208"/>
      <c r="R100" s="214" t="s">
        <v>807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09">
        <v>16</v>
      </c>
      <c r="B101" s="373">
        <v>44882</v>
      </c>
      <c r="C101" s="374"/>
      <c r="D101" s="374" t="s">
        <v>989</v>
      </c>
      <c r="E101" s="375" t="s">
        <v>543</v>
      </c>
      <c r="F101" s="375">
        <v>29</v>
      </c>
      <c r="G101" s="375">
        <v>16</v>
      </c>
      <c r="H101" s="282">
        <v>35</v>
      </c>
      <c r="I101" s="282" t="s">
        <v>990</v>
      </c>
      <c r="J101" s="283" t="s">
        <v>996</v>
      </c>
      <c r="K101" s="282">
        <f t="shared" si="78"/>
        <v>6</v>
      </c>
      <c r="L101" s="284">
        <v>100</v>
      </c>
      <c r="M101" s="285">
        <f t="shared" si="79"/>
        <v>2300</v>
      </c>
      <c r="N101" s="282">
        <v>400</v>
      </c>
      <c r="O101" s="283" t="s">
        <v>541</v>
      </c>
      <c r="P101" s="281">
        <v>44883</v>
      </c>
      <c r="Q101" s="208"/>
      <c r="R101" s="214" t="s">
        <v>807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24">
        <v>17</v>
      </c>
      <c r="B102" s="332">
        <v>44883</v>
      </c>
      <c r="C102" s="333"/>
      <c r="D102" s="333" t="s">
        <v>993</v>
      </c>
      <c r="E102" s="340" t="s">
        <v>543</v>
      </c>
      <c r="F102" s="340">
        <v>9.5</v>
      </c>
      <c r="G102" s="340">
        <v>4.5</v>
      </c>
      <c r="H102" s="328">
        <v>4.5</v>
      </c>
      <c r="I102" s="328" t="s">
        <v>994</v>
      </c>
      <c r="J102" s="327" t="s">
        <v>1007</v>
      </c>
      <c r="K102" s="328">
        <f t="shared" si="78"/>
        <v>-5</v>
      </c>
      <c r="L102" s="329">
        <v>100</v>
      </c>
      <c r="M102" s="330">
        <f t="shared" si="79"/>
        <v>-4600</v>
      </c>
      <c r="N102" s="328">
        <v>900</v>
      </c>
      <c r="O102" s="327" t="s">
        <v>553</v>
      </c>
      <c r="P102" s="331">
        <v>44886</v>
      </c>
      <c r="Q102" s="208"/>
      <c r="R102" s="214" t="s">
        <v>542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24">
        <v>18</v>
      </c>
      <c r="B103" s="332">
        <v>44883</v>
      </c>
      <c r="C103" s="333"/>
      <c r="D103" s="333" t="s">
        <v>989</v>
      </c>
      <c r="E103" s="340" t="s">
        <v>543</v>
      </c>
      <c r="F103" s="340">
        <v>27</v>
      </c>
      <c r="G103" s="340">
        <v>15</v>
      </c>
      <c r="H103" s="328">
        <v>15</v>
      </c>
      <c r="I103" s="328" t="s">
        <v>990</v>
      </c>
      <c r="J103" s="327" t="s">
        <v>944</v>
      </c>
      <c r="K103" s="328">
        <f t="shared" si="78"/>
        <v>-12</v>
      </c>
      <c r="L103" s="329">
        <v>100</v>
      </c>
      <c r="M103" s="330">
        <f t="shared" si="79"/>
        <v>-4900</v>
      </c>
      <c r="N103" s="328">
        <v>400</v>
      </c>
      <c r="O103" s="327" t="s">
        <v>553</v>
      </c>
      <c r="P103" s="331">
        <v>44886</v>
      </c>
      <c r="Q103" s="208"/>
      <c r="R103" s="214" t="s">
        <v>542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09">
        <v>19</v>
      </c>
      <c r="B104" s="373">
        <v>44887</v>
      </c>
      <c r="C104" s="374"/>
      <c r="D104" s="374" t="s">
        <v>1031</v>
      </c>
      <c r="E104" s="375" t="s">
        <v>543</v>
      </c>
      <c r="F104" s="375">
        <v>185</v>
      </c>
      <c r="G104" s="375">
        <v>85</v>
      </c>
      <c r="H104" s="282">
        <v>295</v>
      </c>
      <c r="I104" s="282" t="s">
        <v>1032</v>
      </c>
      <c r="J104" s="283" t="s">
        <v>1068</v>
      </c>
      <c r="K104" s="282">
        <f t="shared" ref="K104" si="80">H104-F104</f>
        <v>110</v>
      </c>
      <c r="L104" s="284">
        <v>100</v>
      </c>
      <c r="M104" s="285">
        <f t="shared" ref="M104" si="81">(K104*N104)-L104</f>
        <v>2650</v>
      </c>
      <c r="N104" s="282">
        <v>25</v>
      </c>
      <c r="O104" s="283" t="s">
        <v>541</v>
      </c>
      <c r="P104" s="281">
        <v>44888</v>
      </c>
      <c r="Q104" s="208"/>
      <c r="R104" s="214" t="s">
        <v>807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277"/>
      <c r="B105" s="308"/>
      <c r="C105" s="267"/>
      <c r="D105" s="267"/>
      <c r="E105" s="212"/>
      <c r="F105" s="212"/>
      <c r="G105" s="212"/>
      <c r="H105" s="213"/>
      <c r="I105" s="213"/>
      <c r="J105" s="243"/>
      <c r="K105" s="213"/>
      <c r="L105" s="232"/>
      <c r="M105" s="233"/>
      <c r="N105" s="213"/>
      <c r="O105" s="243"/>
      <c r="P105" s="210"/>
      <c r="Q105" s="208"/>
      <c r="R105" s="214"/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277"/>
      <c r="B106" s="308"/>
      <c r="C106" s="267"/>
      <c r="D106" s="267"/>
      <c r="E106" s="212"/>
      <c r="F106" s="212"/>
      <c r="G106" s="212"/>
      <c r="H106" s="213"/>
      <c r="I106" s="213"/>
      <c r="J106" s="243"/>
      <c r="K106" s="213"/>
      <c r="L106" s="232"/>
      <c r="M106" s="233"/>
      <c r="N106" s="213"/>
      <c r="O106" s="243"/>
      <c r="P106" s="210"/>
      <c r="Q106" s="208"/>
      <c r="R106" s="214"/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277"/>
      <c r="B107" s="308"/>
      <c r="C107" s="267"/>
      <c r="D107" s="267"/>
      <c r="E107" s="212"/>
      <c r="F107" s="212"/>
      <c r="G107" s="212"/>
      <c r="H107" s="213"/>
      <c r="I107" s="213"/>
      <c r="J107" s="243"/>
      <c r="K107" s="213"/>
      <c r="L107" s="232"/>
      <c r="M107" s="233"/>
      <c r="N107" s="213"/>
      <c r="O107" s="243"/>
      <c r="P107" s="210"/>
      <c r="Q107" s="208"/>
      <c r="R107" s="214"/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ht="15" customHeight="1">
      <c r="A108" s="376"/>
      <c r="B108" s="376"/>
      <c r="C108" s="376"/>
      <c r="D108" s="376"/>
      <c r="E108" s="376"/>
      <c r="F108" s="376"/>
      <c r="G108" s="376"/>
      <c r="H108" s="376"/>
      <c r="I108" s="376"/>
      <c r="J108" s="376"/>
      <c r="K108" s="376"/>
      <c r="L108" s="376"/>
      <c r="M108" s="376"/>
      <c r="N108" s="376"/>
      <c r="O108" s="376"/>
      <c r="P108" s="376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1"/>
    </row>
    <row r="109" spans="1:38" ht="15" customHeight="1">
      <c r="A109" s="376"/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1"/>
    </row>
    <row r="110" spans="1:38" ht="12.75" customHeight="1">
      <c r="A110" s="140"/>
      <c r="B110" s="145"/>
      <c r="C110" s="145"/>
      <c r="D110" s="146"/>
      <c r="E110" s="140"/>
      <c r="F110" s="147"/>
      <c r="G110" s="140"/>
      <c r="H110" s="140"/>
      <c r="I110" s="140"/>
      <c r="J110" s="145"/>
      <c r="K110" s="148"/>
      <c r="L110" s="140"/>
      <c r="M110" s="140"/>
      <c r="N110" s="140"/>
      <c r="O110" s="149"/>
      <c r="P110" s="1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</row>
    <row r="111" spans="1:38" ht="38.25" customHeight="1">
      <c r="A111" s="92" t="s">
        <v>565</v>
      </c>
      <c r="B111" s="150"/>
      <c r="C111" s="150"/>
      <c r="D111" s="151"/>
      <c r="E111" s="125"/>
      <c r="F111" s="6"/>
      <c r="G111" s="6"/>
      <c r="H111" s="126"/>
      <c r="I111" s="152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</row>
    <row r="112" spans="1:38" s="209" customFormat="1" ht="38.25">
      <c r="A112" s="93" t="s">
        <v>16</v>
      </c>
      <c r="B112" s="94" t="s">
        <v>518</v>
      </c>
      <c r="C112" s="94"/>
      <c r="D112" s="95" t="s">
        <v>529</v>
      </c>
      <c r="E112" s="94" t="s">
        <v>530</v>
      </c>
      <c r="F112" s="94" t="s">
        <v>531</v>
      </c>
      <c r="G112" s="94" t="s">
        <v>532</v>
      </c>
      <c r="H112" s="94" t="s">
        <v>533</v>
      </c>
      <c r="I112" s="94" t="s">
        <v>534</v>
      </c>
      <c r="J112" s="93" t="s">
        <v>535</v>
      </c>
      <c r="K112" s="129" t="s">
        <v>552</v>
      </c>
      <c r="L112" s="130" t="s">
        <v>537</v>
      </c>
      <c r="M112" s="96" t="s">
        <v>538</v>
      </c>
      <c r="N112" s="94" t="s">
        <v>539</v>
      </c>
      <c r="O112" s="95" t="s">
        <v>540</v>
      </c>
      <c r="P112" s="94" t="s">
        <v>769</v>
      </c>
      <c r="Q112" s="208"/>
      <c r="R112" s="6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</row>
    <row r="113" spans="1:38" s="209" customFormat="1" ht="12.75" customHeight="1">
      <c r="A113" s="389">
        <v>1</v>
      </c>
      <c r="B113" s="390">
        <v>44840</v>
      </c>
      <c r="C113" s="391"/>
      <c r="D113" s="392" t="s">
        <v>116</v>
      </c>
      <c r="E113" s="393" t="s">
        <v>543</v>
      </c>
      <c r="F113" s="393">
        <v>1405</v>
      </c>
      <c r="G113" s="393">
        <v>1240</v>
      </c>
      <c r="H113" s="393">
        <v>1625</v>
      </c>
      <c r="I113" s="393" t="s">
        <v>854</v>
      </c>
      <c r="J113" s="348" t="s">
        <v>964</v>
      </c>
      <c r="K113" s="348">
        <f t="shared" ref="K113" si="82">H113-F113</f>
        <v>220</v>
      </c>
      <c r="L113" s="349">
        <f t="shared" ref="L113" si="83">(F113*-0.7)/100</f>
        <v>-9.8349999999999991</v>
      </c>
      <c r="M113" s="350">
        <f t="shared" ref="M113" si="84">(K113+L113)/F113</f>
        <v>0.14958362989323842</v>
      </c>
      <c r="N113" s="348" t="s">
        <v>541</v>
      </c>
      <c r="O113" s="351">
        <v>44879</v>
      </c>
      <c r="P113" s="348"/>
      <c r="Q113" s="208"/>
      <c r="R113" s="1" t="s">
        <v>542</v>
      </c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</row>
    <row r="114" spans="1:38" ht="14.25" customHeight="1">
      <c r="A114" s="312">
        <v>2</v>
      </c>
      <c r="B114" s="313">
        <v>44840</v>
      </c>
      <c r="C114" s="305"/>
      <c r="D114" s="305" t="s">
        <v>853</v>
      </c>
      <c r="E114" s="306" t="s">
        <v>543</v>
      </c>
      <c r="F114" s="306" t="s">
        <v>855</v>
      </c>
      <c r="G114" s="306">
        <v>1220</v>
      </c>
      <c r="H114" s="306"/>
      <c r="I114" s="306" t="s">
        <v>856</v>
      </c>
      <c r="J114" s="243" t="s">
        <v>544</v>
      </c>
      <c r="K114" s="213"/>
      <c r="L114" s="232"/>
      <c r="M114" s="233"/>
      <c r="N114" s="213"/>
      <c r="O114" s="243"/>
      <c r="P114" s="210"/>
      <c r="Q114" s="208"/>
      <c r="R114" s="208" t="s">
        <v>542</v>
      </c>
      <c r="S114" s="41"/>
      <c r="T114" s="1"/>
      <c r="U114" s="1"/>
      <c r="V114" s="1"/>
      <c r="W114" s="1"/>
      <c r="X114" s="1"/>
      <c r="Y114" s="1"/>
      <c r="Z114" s="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</row>
    <row r="115" spans="1:38" ht="12.75" customHeight="1">
      <c r="A115" s="306"/>
      <c r="B115" s="304"/>
      <c r="C115" s="305"/>
      <c r="D115" s="305"/>
      <c r="E115" s="306"/>
      <c r="F115" s="306"/>
      <c r="G115" s="306"/>
      <c r="H115" s="306"/>
      <c r="I115" s="306"/>
      <c r="J115" s="243"/>
      <c r="K115" s="213"/>
      <c r="L115" s="232"/>
      <c r="M115" s="233"/>
      <c r="N115" s="213"/>
      <c r="O115" s="243"/>
      <c r="P115" s="210"/>
      <c r="R115" s="6"/>
      <c r="S115" s="1"/>
      <c r="T115" s="1"/>
      <c r="U115" s="1"/>
      <c r="V115" s="1"/>
      <c r="W115" s="1"/>
      <c r="X115" s="1"/>
      <c r="Y115" s="1"/>
    </row>
    <row r="116" spans="1:38" ht="12.75" customHeight="1">
      <c r="A116" s="109" t="s">
        <v>545</v>
      </c>
      <c r="B116" s="109"/>
      <c r="C116" s="109"/>
      <c r="D116" s="109"/>
      <c r="E116" s="41"/>
      <c r="F116" s="117" t="s">
        <v>547</v>
      </c>
      <c r="G116" s="54"/>
      <c r="H116" s="54"/>
      <c r="I116" s="54"/>
      <c r="J116" s="6"/>
      <c r="K116" s="134"/>
      <c r="L116" s="135"/>
      <c r="M116" s="6"/>
      <c r="N116" s="99"/>
      <c r="O116" s="153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6" t="s">
        <v>546</v>
      </c>
      <c r="B117" s="109"/>
      <c r="C117" s="109"/>
      <c r="D117" s="109"/>
      <c r="E117" s="6"/>
      <c r="F117" s="117" t="s">
        <v>549</v>
      </c>
      <c r="G117" s="6"/>
      <c r="H117" s="6" t="s">
        <v>765</v>
      </c>
      <c r="I117" s="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6"/>
      <c r="B118" s="109"/>
      <c r="C118" s="109"/>
      <c r="D118" s="109"/>
      <c r="E118" s="6"/>
      <c r="F118" s="117"/>
      <c r="G118" s="6"/>
      <c r="H118" s="6"/>
      <c r="I118" s="6"/>
      <c r="J118" s="1"/>
      <c r="K118" s="6"/>
      <c r="L118" s="6"/>
      <c r="M118" s="6"/>
      <c r="N118" s="1"/>
      <c r="O118" s="1"/>
      <c r="Q118" s="1"/>
      <c r="R118" s="54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6"/>
      <c r="B119" s="109"/>
      <c r="C119" s="109"/>
      <c r="D119" s="109"/>
      <c r="E119" s="6"/>
      <c r="F119" s="117"/>
      <c r="G119" s="54"/>
      <c r="H119" s="41"/>
      <c r="I119" s="54"/>
      <c r="J119" s="6"/>
      <c r="K119" s="134"/>
      <c r="L119" s="135"/>
      <c r="M119" s="6"/>
      <c r="N119" s="99"/>
      <c r="O119" s="136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4"/>
      <c r="B120" s="98"/>
      <c r="C120" s="98"/>
      <c r="D120" s="41"/>
      <c r="E120" s="54"/>
      <c r="F120" s="54"/>
      <c r="G120" s="54"/>
      <c r="H120" s="41"/>
      <c r="I120" s="54"/>
      <c r="J120" s="6"/>
      <c r="K120" s="134"/>
      <c r="L120" s="135"/>
      <c r="M120" s="6"/>
      <c r="N120" s="99"/>
      <c r="O120" s="136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41"/>
      <c r="B121" s="154" t="s">
        <v>566</v>
      </c>
      <c r="C121" s="154"/>
      <c r="D121" s="154"/>
      <c r="E121" s="154"/>
      <c r="F121" s="6"/>
      <c r="G121" s="6"/>
      <c r="H121" s="127"/>
      <c r="I121" s="6"/>
      <c r="J121" s="127"/>
      <c r="K121" s="128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93" t="s">
        <v>16</v>
      </c>
      <c r="B122" s="94" t="s">
        <v>518</v>
      </c>
      <c r="C122" s="94"/>
      <c r="D122" s="95" t="s">
        <v>529</v>
      </c>
      <c r="E122" s="94" t="s">
        <v>530</v>
      </c>
      <c r="F122" s="94" t="s">
        <v>531</v>
      </c>
      <c r="G122" s="94" t="s">
        <v>567</v>
      </c>
      <c r="H122" s="94" t="s">
        <v>568</v>
      </c>
      <c r="I122" s="94" t="s">
        <v>534</v>
      </c>
      <c r="J122" s="155" t="s">
        <v>535</v>
      </c>
      <c r="K122" s="94" t="s">
        <v>536</v>
      </c>
      <c r="L122" s="94" t="s">
        <v>569</v>
      </c>
      <c r="M122" s="94" t="s">
        <v>539</v>
      </c>
      <c r="N122" s="95" t="s">
        <v>540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56">
        <v>1</v>
      </c>
      <c r="B123" s="157">
        <v>41579</v>
      </c>
      <c r="C123" s="157"/>
      <c r="D123" s="158" t="s">
        <v>570</v>
      </c>
      <c r="E123" s="159" t="s">
        <v>571</v>
      </c>
      <c r="F123" s="160">
        <v>82</v>
      </c>
      <c r="G123" s="159" t="s">
        <v>572</v>
      </c>
      <c r="H123" s="159">
        <v>100</v>
      </c>
      <c r="I123" s="161">
        <v>100</v>
      </c>
      <c r="J123" s="162" t="s">
        <v>573</v>
      </c>
      <c r="K123" s="163">
        <f t="shared" ref="K123:K175" si="85">H123-F123</f>
        <v>18</v>
      </c>
      <c r="L123" s="164">
        <f t="shared" ref="L123:L175" si="86">K123/F123</f>
        <v>0.21951219512195122</v>
      </c>
      <c r="M123" s="159" t="s">
        <v>541</v>
      </c>
      <c r="N123" s="165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56">
        <v>2</v>
      </c>
      <c r="B124" s="157">
        <v>41794</v>
      </c>
      <c r="C124" s="157"/>
      <c r="D124" s="158" t="s">
        <v>574</v>
      </c>
      <c r="E124" s="159" t="s">
        <v>543</v>
      </c>
      <c r="F124" s="160">
        <v>257</v>
      </c>
      <c r="G124" s="159" t="s">
        <v>572</v>
      </c>
      <c r="H124" s="159">
        <v>300</v>
      </c>
      <c r="I124" s="161">
        <v>300</v>
      </c>
      <c r="J124" s="162" t="s">
        <v>573</v>
      </c>
      <c r="K124" s="163">
        <f t="shared" si="85"/>
        <v>43</v>
      </c>
      <c r="L124" s="164">
        <f t="shared" si="86"/>
        <v>0.16731517509727625</v>
      </c>
      <c r="M124" s="159" t="s">
        <v>541</v>
      </c>
      <c r="N124" s="165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56">
        <v>3</v>
      </c>
      <c r="B125" s="157">
        <v>41828</v>
      </c>
      <c r="C125" s="157"/>
      <c r="D125" s="158" t="s">
        <v>575</v>
      </c>
      <c r="E125" s="159" t="s">
        <v>543</v>
      </c>
      <c r="F125" s="160">
        <v>393</v>
      </c>
      <c r="G125" s="159" t="s">
        <v>572</v>
      </c>
      <c r="H125" s="159">
        <v>468</v>
      </c>
      <c r="I125" s="161">
        <v>468</v>
      </c>
      <c r="J125" s="162" t="s">
        <v>573</v>
      </c>
      <c r="K125" s="163">
        <f t="shared" si="85"/>
        <v>75</v>
      </c>
      <c r="L125" s="164">
        <f t="shared" si="86"/>
        <v>0.19083969465648856</v>
      </c>
      <c r="M125" s="159" t="s">
        <v>541</v>
      </c>
      <c r="N125" s="165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6">
        <v>4</v>
      </c>
      <c r="B126" s="157">
        <v>41857</v>
      </c>
      <c r="C126" s="157"/>
      <c r="D126" s="158" t="s">
        <v>576</v>
      </c>
      <c r="E126" s="159" t="s">
        <v>543</v>
      </c>
      <c r="F126" s="160">
        <v>205</v>
      </c>
      <c r="G126" s="159" t="s">
        <v>572</v>
      </c>
      <c r="H126" s="159">
        <v>275</v>
      </c>
      <c r="I126" s="161">
        <v>250</v>
      </c>
      <c r="J126" s="162" t="s">
        <v>573</v>
      </c>
      <c r="K126" s="163">
        <f t="shared" si="85"/>
        <v>70</v>
      </c>
      <c r="L126" s="164">
        <f t="shared" si="86"/>
        <v>0.34146341463414637</v>
      </c>
      <c r="M126" s="159" t="s">
        <v>541</v>
      </c>
      <c r="N126" s="165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6">
        <v>5</v>
      </c>
      <c r="B127" s="157">
        <v>41886</v>
      </c>
      <c r="C127" s="157"/>
      <c r="D127" s="158" t="s">
        <v>577</v>
      </c>
      <c r="E127" s="159" t="s">
        <v>543</v>
      </c>
      <c r="F127" s="160">
        <v>162</v>
      </c>
      <c r="G127" s="159" t="s">
        <v>572</v>
      </c>
      <c r="H127" s="159">
        <v>190</v>
      </c>
      <c r="I127" s="161">
        <v>190</v>
      </c>
      <c r="J127" s="162" t="s">
        <v>573</v>
      </c>
      <c r="K127" s="163">
        <f t="shared" si="85"/>
        <v>28</v>
      </c>
      <c r="L127" s="164">
        <f t="shared" si="86"/>
        <v>0.1728395061728395</v>
      </c>
      <c r="M127" s="159" t="s">
        <v>541</v>
      </c>
      <c r="N127" s="165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6">
        <v>6</v>
      </c>
      <c r="B128" s="157">
        <v>41886</v>
      </c>
      <c r="C128" s="157"/>
      <c r="D128" s="158" t="s">
        <v>578</v>
      </c>
      <c r="E128" s="159" t="s">
        <v>543</v>
      </c>
      <c r="F128" s="160">
        <v>75</v>
      </c>
      <c r="G128" s="159" t="s">
        <v>572</v>
      </c>
      <c r="H128" s="159">
        <v>91.5</v>
      </c>
      <c r="I128" s="161" t="s">
        <v>579</v>
      </c>
      <c r="J128" s="162" t="s">
        <v>580</v>
      </c>
      <c r="K128" s="163">
        <f t="shared" si="85"/>
        <v>16.5</v>
      </c>
      <c r="L128" s="164">
        <f t="shared" si="86"/>
        <v>0.22</v>
      </c>
      <c r="M128" s="159" t="s">
        <v>541</v>
      </c>
      <c r="N128" s="165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7</v>
      </c>
      <c r="B129" s="157">
        <v>41913</v>
      </c>
      <c r="C129" s="157"/>
      <c r="D129" s="158" t="s">
        <v>581</v>
      </c>
      <c r="E129" s="159" t="s">
        <v>543</v>
      </c>
      <c r="F129" s="160">
        <v>850</v>
      </c>
      <c r="G129" s="159" t="s">
        <v>572</v>
      </c>
      <c r="H129" s="159">
        <v>982.5</v>
      </c>
      <c r="I129" s="161">
        <v>1050</v>
      </c>
      <c r="J129" s="162" t="s">
        <v>582</v>
      </c>
      <c r="K129" s="163">
        <f t="shared" si="85"/>
        <v>132.5</v>
      </c>
      <c r="L129" s="164">
        <f t="shared" si="86"/>
        <v>0.15588235294117647</v>
      </c>
      <c r="M129" s="159" t="s">
        <v>541</v>
      </c>
      <c r="N129" s="165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8</v>
      </c>
      <c r="B130" s="157">
        <v>41913</v>
      </c>
      <c r="C130" s="157"/>
      <c r="D130" s="158" t="s">
        <v>583</v>
      </c>
      <c r="E130" s="159" t="s">
        <v>543</v>
      </c>
      <c r="F130" s="160">
        <v>475</v>
      </c>
      <c r="G130" s="159" t="s">
        <v>572</v>
      </c>
      <c r="H130" s="159">
        <v>515</v>
      </c>
      <c r="I130" s="161">
        <v>600</v>
      </c>
      <c r="J130" s="162" t="s">
        <v>584</v>
      </c>
      <c r="K130" s="163">
        <f t="shared" si="85"/>
        <v>40</v>
      </c>
      <c r="L130" s="164">
        <f t="shared" si="86"/>
        <v>8.4210526315789472E-2</v>
      </c>
      <c r="M130" s="159" t="s">
        <v>541</v>
      </c>
      <c r="N130" s="165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9</v>
      </c>
      <c r="B131" s="157">
        <v>41913</v>
      </c>
      <c r="C131" s="157"/>
      <c r="D131" s="158" t="s">
        <v>585</v>
      </c>
      <c r="E131" s="159" t="s">
        <v>543</v>
      </c>
      <c r="F131" s="160">
        <v>86</v>
      </c>
      <c r="G131" s="159" t="s">
        <v>572</v>
      </c>
      <c r="H131" s="159">
        <v>99</v>
      </c>
      <c r="I131" s="161">
        <v>140</v>
      </c>
      <c r="J131" s="162" t="s">
        <v>586</v>
      </c>
      <c r="K131" s="163">
        <f t="shared" si="85"/>
        <v>13</v>
      </c>
      <c r="L131" s="164">
        <f t="shared" si="86"/>
        <v>0.15116279069767441</v>
      </c>
      <c r="M131" s="159" t="s">
        <v>541</v>
      </c>
      <c r="N131" s="165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10</v>
      </c>
      <c r="B132" s="157">
        <v>41926</v>
      </c>
      <c r="C132" s="157"/>
      <c r="D132" s="158" t="s">
        <v>587</v>
      </c>
      <c r="E132" s="159" t="s">
        <v>543</v>
      </c>
      <c r="F132" s="160">
        <v>496.6</v>
      </c>
      <c r="G132" s="159" t="s">
        <v>572</v>
      </c>
      <c r="H132" s="159">
        <v>621</v>
      </c>
      <c r="I132" s="161">
        <v>580</v>
      </c>
      <c r="J132" s="162" t="s">
        <v>573</v>
      </c>
      <c r="K132" s="163">
        <f t="shared" si="85"/>
        <v>124.39999999999998</v>
      </c>
      <c r="L132" s="164">
        <f t="shared" si="86"/>
        <v>0.25050342327829234</v>
      </c>
      <c r="M132" s="159" t="s">
        <v>541</v>
      </c>
      <c r="N132" s="165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11</v>
      </c>
      <c r="B133" s="157">
        <v>41926</v>
      </c>
      <c r="C133" s="157"/>
      <c r="D133" s="158" t="s">
        <v>588</v>
      </c>
      <c r="E133" s="159" t="s">
        <v>543</v>
      </c>
      <c r="F133" s="160">
        <v>2481.9</v>
      </c>
      <c r="G133" s="159" t="s">
        <v>572</v>
      </c>
      <c r="H133" s="159">
        <v>2840</v>
      </c>
      <c r="I133" s="161">
        <v>2870</v>
      </c>
      <c r="J133" s="162" t="s">
        <v>589</v>
      </c>
      <c r="K133" s="163">
        <f t="shared" si="85"/>
        <v>358.09999999999991</v>
      </c>
      <c r="L133" s="164">
        <f t="shared" si="86"/>
        <v>0.14428462065353154</v>
      </c>
      <c r="M133" s="159" t="s">
        <v>541</v>
      </c>
      <c r="N133" s="165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12</v>
      </c>
      <c r="B134" s="157">
        <v>41928</v>
      </c>
      <c r="C134" s="157"/>
      <c r="D134" s="158" t="s">
        <v>590</v>
      </c>
      <c r="E134" s="159" t="s">
        <v>543</v>
      </c>
      <c r="F134" s="160">
        <v>84.5</v>
      </c>
      <c r="G134" s="159" t="s">
        <v>572</v>
      </c>
      <c r="H134" s="159">
        <v>93</v>
      </c>
      <c r="I134" s="161">
        <v>110</v>
      </c>
      <c r="J134" s="162" t="s">
        <v>591</v>
      </c>
      <c r="K134" s="163">
        <f t="shared" si="85"/>
        <v>8.5</v>
      </c>
      <c r="L134" s="164">
        <f t="shared" si="86"/>
        <v>0.10059171597633136</v>
      </c>
      <c r="M134" s="159" t="s">
        <v>541</v>
      </c>
      <c r="N134" s="165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13</v>
      </c>
      <c r="B135" s="157">
        <v>41928</v>
      </c>
      <c r="C135" s="157"/>
      <c r="D135" s="158" t="s">
        <v>592</v>
      </c>
      <c r="E135" s="159" t="s">
        <v>543</v>
      </c>
      <c r="F135" s="160">
        <v>401</v>
      </c>
      <c r="G135" s="159" t="s">
        <v>572</v>
      </c>
      <c r="H135" s="159">
        <v>428</v>
      </c>
      <c r="I135" s="161">
        <v>450</v>
      </c>
      <c r="J135" s="162" t="s">
        <v>593</v>
      </c>
      <c r="K135" s="163">
        <f t="shared" si="85"/>
        <v>27</v>
      </c>
      <c r="L135" s="164">
        <f t="shared" si="86"/>
        <v>6.7331670822942641E-2</v>
      </c>
      <c r="M135" s="159" t="s">
        <v>541</v>
      </c>
      <c r="N135" s="165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14</v>
      </c>
      <c r="B136" s="157">
        <v>41928</v>
      </c>
      <c r="C136" s="157"/>
      <c r="D136" s="158" t="s">
        <v>594</v>
      </c>
      <c r="E136" s="159" t="s">
        <v>543</v>
      </c>
      <c r="F136" s="160">
        <v>101</v>
      </c>
      <c r="G136" s="159" t="s">
        <v>572</v>
      </c>
      <c r="H136" s="159">
        <v>112</v>
      </c>
      <c r="I136" s="161">
        <v>120</v>
      </c>
      <c r="J136" s="162" t="s">
        <v>595</v>
      </c>
      <c r="K136" s="163">
        <f t="shared" si="85"/>
        <v>11</v>
      </c>
      <c r="L136" s="164">
        <f t="shared" si="86"/>
        <v>0.10891089108910891</v>
      </c>
      <c r="M136" s="159" t="s">
        <v>541</v>
      </c>
      <c r="N136" s="165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15</v>
      </c>
      <c r="B137" s="157">
        <v>41954</v>
      </c>
      <c r="C137" s="157"/>
      <c r="D137" s="158" t="s">
        <v>596</v>
      </c>
      <c r="E137" s="159" t="s">
        <v>543</v>
      </c>
      <c r="F137" s="160">
        <v>59</v>
      </c>
      <c r="G137" s="159" t="s">
        <v>572</v>
      </c>
      <c r="H137" s="159">
        <v>76</v>
      </c>
      <c r="I137" s="161">
        <v>76</v>
      </c>
      <c r="J137" s="162" t="s">
        <v>573</v>
      </c>
      <c r="K137" s="163">
        <f t="shared" si="85"/>
        <v>17</v>
      </c>
      <c r="L137" s="164">
        <f t="shared" si="86"/>
        <v>0.28813559322033899</v>
      </c>
      <c r="M137" s="159" t="s">
        <v>541</v>
      </c>
      <c r="N137" s="165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16</v>
      </c>
      <c r="B138" s="157">
        <v>41954</v>
      </c>
      <c r="C138" s="157"/>
      <c r="D138" s="158" t="s">
        <v>585</v>
      </c>
      <c r="E138" s="159" t="s">
        <v>543</v>
      </c>
      <c r="F138" s="160">
        <v>99</v>
      </c>
      <c r="G138" s="159" t="s">
        <v>572</v>
      </c>
      <c r="H138" s="159">
        <v>120</v>
      </c>
      <c r="I138" s="161">
        <v>120</v>
      </c>
      <c r="J138" s="162" t="s">
        <v>554</v>
      </c>
      <c r="K138" s="163">
        <f t="shared" si="85"/>
        <v>21</v>
      </c>
      <c r="L138" s="164">
        <f t="shared" si="86"/>
        <v>0.21212121212121213</v>
      </c>
      <c r="M138" s="159" t="s">
        <v>541</v>
      </c>
      <c r="N138" s="165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17</v>
      </c>
      <c r="B139" s="157">
        <v>41956</v>
      </c>
      <c r="C139" s="157"/>
      <c r="D139" s="158" t="s">
        <v>597</v>
      </c>
      <c r="E139" s="159" t="s">
        <v>543</v>
      </c>
      <c r="F139" s="160">
        <v>22</v>
      </c>
      <c r="G139" s="159" t="s">
        <v>572</v>
      </c>
      <c r="H139" s="159">
        <v>33.549999999999997</v>
      </c>
      <c r="I139" s="161">
        <v>32</v>
      </c>
      <c r="J139" s="162" t="s">
        <v>598</v>
      </c>
      <c r="K139" s="163">
        <f t="shared" si="85"/>
        <v>11.549999999999997</v>
      </c>
      <c r="L139" s="164">
        <f t="shared" si="86"/>
        <v>0.52499999999999991</v>
      </c>
      <c r="M139" s="159" t="s">
        <v>541</v>
      </c>
      <c r="N139" s="165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18</v>
      </c>
      <c r="B140" s="157">
        <v>41976</v>
      </c>
      <c r="C140" s="157"/>
      <c r="D140" s="158" t="s">
        <v>599</v>
      </c>
      <c r="E140" s="159" t="s">
        <v>543</v>
      </c>
      <c r="F140" s="160">
        <v>440</v>
      </c>
      <c r="G140" s="159" t="s">
        <v>572</v>
      </c>
      <c r="H140" s="159">
        <v>520</v>
      </c>
      <c r="I140" s="161">
        <v>520</v>
      </c>
      <c r="J140" s="162" t="s">
        <v>600</v>
      </c>
      <c r="K140" s="163">
        <f t="shared" si="85"/>
        <v>80</v>
      </c>
      <c r="L140" s="164">
        <f t="shared" si="86"/>
        <v>0.18181818181818182</v>
      </c>
      <c r="M140" s="159" t="s">
        <v>541</v>
      </c>
      <c r="N140" s="165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19</v>
      </c>
      <c r="B141" s="157">
        <v>41976</v>
      </c>
      <c r="C141" s="157"/>
      <c r="D141" s="158" t="s">
        <v>601</v>
      </c>
      <c r="E141" s="159" t="s">
        <v>543</v>
      </c>
      <c r="F141" s="160">
        <v>360</v>
      </c>
      <c r="G141" s="159" t="s">
        <v>572</v>
      </c>
      <c r="H141" s="159">
        <v>427</v>
      </c>
      <c r="I141" s="161">
        <v>425</v>
      </c>
      <c r="J141" s="162" t="s">
        <v>602</v>
      </c>
      <c r="K141" s="163">
        <f t="shared" si="85"/>
        <v>67</v>
      </c>
      <c r="L141" s="164">
        <f t="shared" si="86"/>
        <v>0.18611111111111112</v>
      </c>
      <c r="M141" s="159" t="s">
        <v>541</v>
      </c>
      <c r="N141" s="165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20</v>
      </c>
      <c r="B142" s="157">
        <v>42012</v>
      </c>
      <c r="C142" s="157"/>
      <c r="D142" s="158" t="s">
        <v>603</v>
      </c>
      <c r="E142" s="159" t="s">
        <v>543</v>
      </c>
      <c r="F142" s="160">
        <v>360</v>
      </c>
      <c r="G142" s="159" t="s">
        <v>572</v>
      </c>
      <c r="H142" s="159">
        <v>455</v>
      </c>
      <c r="I142" s="161">
        <v>420</v>
      </c>
      <c r="J142" s="162" t="s">
        <v>604</v>
      </c>
      <c r="K142" s="163">
        <f t="shared" si="85"/>
        <v>95</v>
      </c>
      <c r="L142" s="164">
        <f t="shared" si="86"/>
        <v>0.2638888888888889</v>
      </c>
      <c r="M142" s="159" t="s">
        <v>541</v>
      </c>
      <c r="N142" s="165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21</v>
      </c>
      <c r="B143" s="157">
        <v>42012</v>
      </c>
      <c r="C143" s="157"/>
      <c r="D143" s="158" t="s">
        <v>605</v>
      </c>
      <c r="E143" s="159" t="s">
        <v>543</v>
      </c>
      <c r="F143" s="160">
        <v>130</v>
      </c>
      <c r="G143" s="159"/>
      <c r="H143" s="159">
        <v>175.5</v>
      </c>
      <c r="I143" s="161">
        <v>165</v>
      </c>
      <c r="J143" s="162" t="s">
        <v>606</v>
      </c>
      <c r="K143" s="163">
        <f t="shared" si="85"/>
        <v>45.5</v>
      </c>
      <c r="L143" s="164">
        <f t="shared" si="86"/>
        <v>0.35</v>
      </c>
      <c r="M143" s="159" t="s">
        <v>541</v>
      </c>
      <c r="N143" s="165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22</v>
      </c>
      <c r="B144" s="157">
        <v>42040</v>
      </c>
      <c r="C144" s="157"/>
      <c r="D144" s="158" t="s">
        <v>368</v>
      </c>
      <c r="E144" s="159" t="s">
        <v>571</v>
      </c>
      <c r="F144" s="160">
        <v>98</v>
      </c>
      <c r="G144" s="159"/>
      <c r="H144" s="159">
        <v>120</v>
      </c>
      <c r="I144" s="161">
        <v>120</v>
      </c>
      <c r="J144" s="162" t="s">
        <v>573</v>
      </c>
      <c r="K144" s="163">
        <f t="shared" si="85"/>
        <v>22</v>
      </c>
      <c r="L144" s="164">
        <f t="shared" si="86"/>
        <v>0.22448979591836735</v>
      </c>
      <c r="M144" s="159" t="s">
        <v>541</v>
      </c>
      <c r="N144" s="165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23</v>
      </c>
      <c r="B145" s="157">
        <v>42040</v>
      </c>
      <c r="C145" s="157"/>
      <c r="D145" s="158" t="s">
        <v>607</v>
      </c>
      <c r="E145" s="159" t="s">
        <v>571</v>
      </c>
      <c r="F145" s="160">
        <v>196</v>
      </c>
      <c r="G145" s="159"/>
      <c r="H145" s="159">
        <v>262</v>
      </c>
      <c r="I145" s="161">
        <v>255</v>
      </c>
      <c r="J145" s="162" t="s">
        <v>573</v>
      </c>
      <c r="K145" s="163">
        <f t="shared" si="85"/>
        <v>66</v>
      </c>
      <c r="L145" s="164">
        <f t="shared" si="86"/>
        <v>0.33673469387755101</v>
      </c>
      <c r="M145" s="159" t="s">
        <v>541</v>
      </c>
      <c r="N145" s="165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6">
        <v>24</v>
      </c>
      <c r="B146" s="167">
        <v>42067</v>
      </c>
      <c r="C146" s="167"/>
      <c r="D146" s="168" t="s">
        <v>367</v>
      </c>
      <c r="E146" s="169" t="s">
        <v>571</v>
      </c>
      <c r="F146" s="170">
        <v>235</v>
      </c>
      <c r="G146" s="170"/>
      <c r="H146" s="171">
        <v>77</v>
      </c>
      <c r="I146" s="171" t="s">
        <v>608</v>
      </c>
      <c r="J146" s="172" t="s">
        <v>609</v>
      </c>
      <c r="K146" s="173">
        <f t="shared" si="85"/>
        <v>-158</v>
      </c>
      <c r="L146" s="174">
        <f t="shared" si="86"/>
        <v>-0.67234042553191486</v>
      </c>
      <c r="M146" s="170" t="s">
        <v>553</v>
      </c>
      <c r="N146" s="167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25</v>
      </c>
      <c r="B147" s="157">
        <v>42067</v>
      </c>
      <c r="C147" s="157"/>
      <c r="D147" s="158" t="s">
        <v>610</v>
      </c>
      <c r="E147" s="159" t="s">
        <v>571</v>
      </c>
      <c r="F147" s="160">
        <v>185</v>
      </c>
      <c r="G147" s="159"/>
      <c r="H147" s="159">
        <v>224</v>
      </c>
      <c r="I147" s="161" t="s">
        <v>611</v>
      </c>
      <c r="J147" s="162" t="s">
        <v>573</v>
      </c>
      <c r="K147" s="163">
        <f t="shared" si="85"/>
        <v>39</v>
      </c>
      <c r="L147" s="164">
        <f t="shared" si="86"/>
        <v>0.21081081081081082</v>
      </c>
      <c r="M147" s="159" t="s">
        <v>541</v>
      </c>
      <c r="N147" s="165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6">
        <v>26</v>
      </c>
      <c r="B148" s="167">
        <v>42090</v>
      </c>
      <c r="C148" s="167"/>
      <c r="D148" s="175" t="s">
        <v>612</v>
      </c>
      <c r="E148" s="170" t="s">
        <v>571</v>
      </c>
      <c r="F148" s="170">
        <v>49.5</v>
      </c>
      <c r="G148" s="171"/>
      <c r="H148" s="171">
        <v>15.85</v>
      </c>
      <c r="I148" s="171">
        <v>67</v>
      </c>
      <c r="J148" s="172" t="s">
        <v>613</v>
      </c>
      <c r="K148" s="171">
        <f t="shared" si="85"/>
        <v>-33.65</v>
      </c>
      <c r="L148" s="176">
        <f t="shared" si="86"/>
        <v>-0.67979797979797973</v>
      </c>
      <c r="M148" s="170" t="s">
        <v>553</v>
      </c>
      <c r="N148" s="177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27</v>
      </c>
      <c r="B149" s="157">
        <v>42093</v>
      </c>
      <c r="C149" s="157"/>
      <c r="D149" s="158" t="s">
        <v>614</v>
      </c>
      <c r="E149" s="159" t="s">
        <v>571</v>
      </c>
      <c r="F149" s="160">
        <v>183.5</v>
      </c>
      <c r="G149" s="159"/>
      <c r="H149" s="159">
        <v>219</v>
      </c>
      <c r="I149" s="161">
        <v>218</v>
      </c>
      <c r="J149" s="162" t="s">
        <v>615</v>
      </c>
      <c r="K149" s="163">
        <f t="shared" si="85"/>
        <v>35.5</v>
      </c>
      <c r="L149" s="164">
        <f t="shared" si="86"/>
        <v>0.19346049046321526</v>
      </c>
      <c r="M149" s="159" t="s">
        <v>541</v>
      </c>
      <c r="N149" s="165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28</v>
      </c>
      <c r="B150" s="157">
        <v>42114</v>
      </c>
      <c r="C150" s="157"/>
      <c r="D150" s="158" t="s">
        <v>616</v>
      </c>
      <c r="E150" s="159" t="s">
        <v>571</v>
      </c>
      <c r="F150" s="160">
        <f>(227+237)/2</f>
        <v>232</v>
      </c>
      <c r="G150" s="159"/>
      <c r="H150" s="159">
        <v>298</v>
      </c>
      <c r="I150" s="161">
        <v>298</v>
      </c>
      <c r="J150" s="162" t="s">
        <v>573</v>
      </c>
      <c r="K150" s="163">
        <f t="shared" si="85"/>
        <v>66</v>
      </c>
      <c r="L150" s="164">
        <f t="shared" si="86"/>
        <v>0.28448275862068967</v>
      </c>
      <c r="M150" s="159" t="s">
        <v>541</v>
      </c>
      <c r="N150" s="165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29</v>
      </c>
      <c r="B151" s="157">
        <v>42128</v>
      </c>
      <c r="C151" s="157"/>
      <c r="D151" s="158" t="s">
        <v>617</v>
      </c>
      <c r="E151" s="159" t="s">
        <v>543</v>
      </c>
      <c r="F151" s="160">
        <v>385</v>
      </c>
      <c r="G151" s="159"/>
      <c r="H151" s="159">
        <f>212.5+331</f>
        <v>543.5</v>
      </c>
      <c r="I151" s="161">
        <v>510</v>
      </c>
      <c r="J151" s="162" t="s">
        <v>618</v>
      </c>
      <c r="K151" s="163">
        <f t="shared" si="85"/>
        <v>158.5</v>
      </c>
      <c r="L151" s="164">
        <f t="shared" si="86"/>
        <v>0.41168831168831171</v>
      </c>
      <c r="M151" s="159" t="s">
        <v>541</v>
      </c>
      <c r="N151" s="165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30</v>
      </c>
      <c r="B152" s="157">
        <v>42128</v>
      </c>
      <c r="C152" s="157"/>
      <c r="D152" s="158" t="s">
        <v>619</v>
      </c>
      <c r="E152" s="159" t="s">
        <v>543</v>
      </c>
      <c r="F152" s="160">
        <v>115.5</v>
      </c>
      <c r="G152" s="159"/>
      <c r="H152" s="159">
        <v>146</v>
      </c>
      <c r="I152" s="161">
        <v>142</v>
      </c>
      <c r="J152" s="162" t="s">
        <v>620</v>
      </c>
      <c r="K152" s="163">
        <f t="shared" si="85"/>
        <v>30.5</v>
      </c>
      <c r="L152" s="164">
        <f t="shared" si="86"/>
        <v>0.26406926406926406</v>
      </c>
      <c r="M152" s="159" t="s">
        <v>541</v>
      </c>
      <c r="N152" s="165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31</v>
      </c>
      <c r="B153" s="157">
        <v>42151</v>
      </c>
      <c r="C153" s="157"/>
      <c r="D153" s="158" t="s">
        <v>621</v>
      </c>
      <c r="E153" s="159" t="s">
        <v>543</v>
      </c>
      <c r="F153" s="160">
        <v>237.5</v>
      </c>
      <c r="G153" s="159"/>
      <c r="H153" s="159">
        <v>279.5</v>
      </c>
      <c r="I153" s="161">
        <v>278</v>
      </c>
      <c r="J153" s="162" t="s">
        <v>573</v>
      </c>
      <c r="K153" s="163">
        <f t="shared" si="85"/>
        <v>42</v>
      </c>
      <c r="L153" s="164">
        <f t="shared" si="86"/>
        <v>0.17684210526315788</v>
      </c>
      <c r="M153" s="159" t="s">
        <v>541</v>
      </c>
      <c r="N153" s="165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32</v>
      </c>
      <c r="B154" s="157">
        <v>42174</v>
      </c>
      <c r="C154" s="157"/>
      <c r="D154" s="158" t="s">
        <v>592</v>
      </c>
      <c r="E154" s="159" t="s">
        <v>571</v>
      </c>
      <c r="F154" s="160">
        <v>340</v>
      </c>
      <c r="G154" s="159"/>
      <c r="H154" s="159">
        <v>448</v>
      </c>
      <c r="I154" s="161">
        <v>448</v>
      </c>
      <c r="J154" s="162" t="s">
        <v>573</v>
      </c>
      <c r="K154" s="163">
        <f t="shared" si="85"/>
        <v>108</v>
      </c>
      <c r="L154" s="164">
        <f t="shared" si="86"/>
        <v>0.31764705882352939</v>
      </c>
      <c r="M154" s="159" t="s">
        <v>541</v>
      </c>
      <c r="N154" s="165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33</v>
      </c>
      <c r="B155" s="157">
        <v>42191</v>
      </c>
      <c r="C155" s="157"/>
      <c r="D155" s="158" t="s">
        <v>622</v>
      </c>
      <c r="E155" s="159" t="s">
        <v>571</v>
      </c>
      <c r="F155" s="160">
        <v>390</v>
      </c>
      <c r="G155" s="159"/>
      <c r="H155" s="159">
        <v>460</v>
      </c>
      <c r="I155" s="161">
        <v>460</v>
      </c>
      <c r="J155" s="162" t="s">
        <v>573</v>
      </c>
      <c r="K155" s="163">
        <f t="shared" si="85"/>
        <v>70</v>
      </c>
      <c r="L155" s="164">
        <f t="shared" si="86"/>
        <v>0.17948717948717949</v>
      </c>
      <c r="M155" s="159" t="s">
        <v>541</v>
      </c>
      <c r="N155" s="165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34</v>
      </c>
      <c r="B156" s="167">
        <v>42195</v>
      </c>
      <c r="C156" s="167"/>
      <c r="D156" s="168" t="s">
        <v>623</v>
      </c>
      <c r="E156" s="169" t="s">
        <v>571</v>
      </c>
      <c r="F156" s="170">
        <v>122.5</v>
      </c>
      <c r="G156" s="170"/>
      <c r="H156" s="171">
        <v>61</v>
      </c>
      <c r="I156" s="171">
        <v>172</v>
      </c>
      <c r="J156" s="172" t="s">
        <v>624</v>
      </c>
      <c r="K156" s="173">
        <f t="shared" si="85"/>
        <v>-61.5</v>
      </c>
      <c r="L156" s="174">
        <f t="shared" si="86"/>
        <v>-0.50204081632653064</v>
      </c>
      <c r="M156" s="170" t="s">
        <v>553</v>
      </c>
      <c r="N156" s="167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35</v>
      </c>
      <c r="B157" s="157">
        <v>42219</v>
      </c>
      <c r="C157" s="157"/>
      <c r="D157" s="158" t="s">
        <v>625</v>
      </c>
      <c r="E157" s="159" t="s">
        <v>571</v>
      </c>
      <c r="F157" s="160">
        <v>297.5</v>
      </c>
      <c r="G157" s="159"/>
      <c r="H157" s="159">
        <v>350</v>
      </c>
      <c r="I157" s="161">
        <v>360</v>
      </c>
      <c r="J157" s="162" t="s">
        <v>626</v>
      </c>
      <c r="K157" s="163">
        <f t="shared" si="85"/>
        <v>52.5</v>
      </c>
      <c r="L157" s="164">
        <f t="shared" si="86"/>
        <v>0.17647058823529413</v>
      </c>
      <c r="M157" s="159" t="s">
        <v>541</v>
      </c>
      <c r="N157" s="165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36</v>
      </c>
      <c r="B158" s="157">
        <v>42219</v>
      </c>
      <c r="C158" s="157"/>
      <c r="D158" s="158" t="s">
        <v>627</v>
      </c>
      <c r="E158" s="159" t="s">
        <v>571</v>
      </c>
      <c r="F158" s="160">
        <v>115.5</v>
      </c>
      <c r="G158" s="159"/>
      <c r="H158" s="159">
        <v>149</v>
      </c>
      <c r="I158" s="161">
        <v>140</v>
      </c>
      <c r="J158" s="162" t="s">
        <v>628</v>
      </c>
      <c r="K158" s="163">
        <f t="shared" si="85"/>
        <v>33.5</v>
      </c>
      <c r="L158" s="164">
        <f t="shared" si="86"/>
        <v>0.29004329004329005</v>
      </c>
      <c r="M158" s="159" t="s">
        <v>541</v>
      </c>
      <c r="N158" s="165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37</v>
      </c>
      <c r="B159" s="157">
        <v>42251</v>
      </c>
      <c r="C159" s="157"/>
      <c r="D159" s="158" t="s">
        <v>621</v>
      </c>
      <c r="E159" s="159" t="s">
        <v>571</v>
      </c>
      <c r="F159" s="160">
        <v>226</v>
      </c>
      <c r="G159" s="159"/>
      <c r="H159" s="159">
        <v>292</v>
      </c>
      <c r="I159" s="161">
        <v>292</v>
      </c>
      <c r="J159" s="162" t="s">
        <v>629</v>
      </c>
      <c r="K159" s="163">
        <f t="shared" si="85"/>
        <v>66</v>
      </c>
      <c r="L159" s="164">
        <f t="shared" si="86"/>
        <v>0.29203539823008851</v>
      </c>
      <c r="M159" s="159" t="s">
        <v>541</v>
      </c>
      <c r="N159" s="165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38</v>
      </c>
      <c r="B160" s="157">
        <v>42254</v>
      </c>
      <c r="C160" s="157"/>
      <c r="D160" s="158" t="s">
        <v>616</v>
      </c>
      <c r="E160" s="159" t="s">
        <v>571</v>
      </c>
      <c r="F160" s="160">
        <v>232.5</v>
      </c>
      <c r="G160" s="159"/>
      <c r="H160" s="159">
        <v>312.5</v>
      </c>
      <c r="I160" s="161">
        <v>310</v>
      </c>
      <c r="J160" s="162" t="s">
        <v>573</v>
      </c>
      <c r="K160" s="163">
        <f t="shared" si="85"/>
        <v>80</v>
      </c>
      <c r="L160" s="164">
        <f t="shared" si="86"/>
        <v>0.34408602150537637</v>
      </c>
      <c r="M160" s="159" t="s">
        <v>541</v>
      </c>
      <c r="N160" s="165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39</v>
      </c>
      <c r="B161" s="157">
        <v>42268</v>
      </c>
      <c r="C161" s="157"/>
      <c r="D161" s="158" t="s">
        <v>630</v>
      </c>
      <c r="E161" s="159" t="s">
        <v>571</v>
      </c>
      <c r="F161" s="160">
        <v>196.5</v>
      </c>
      <c r="G161" s="159"/>
      <c r="H161" s="159">
        <v>238</v>
      </c>
      <c r="I161" s="161">
        <v>238</v>
      </c>
      <c r="J161" s="162" t="s">
        <v>629</v>
      </c>
      <c r="K161" s="163">
        <f t="shared" si="85"/>
        <v>41.5</v>
      </c>
      <c r="L161" s="164">
        <f t="shared" si="86"/>
        <v>0.21119592875318066</v>
      </c>
      <c r="M161" s="159" t="s">
        <v>541</v>
      </c>
      <c r="N161" s="165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40</v>
      </c>
      <c r="B162" s="157">
        <v>42271</v>
      </c>
      <c r="C162" s="157"/>
      <c r="D162" s="158" t="s">
        <v>570</v>
      </c>
      <c r="E162" s="159" t="s">
        <v>571</v>
      </c>
      <c r="F162" s="160">
        <v>65</v>
      </c>
      <c r="G162" s="159"/>
      <c r="H162" s="159">
        <v>82</v>
      </c>
      <c r="I162" s="161">
        <v>82</v>
      </c>
      <c r="J162" s="162" t="s">
        <v>629</v>
      </c>
      <c r="K162" s="163">
        <f t="shared" si="85"/>
        <v>17</v>
      </c>
      <c r="L162" s="164">
        <f t="shared" si="86"/>
        <v>0.26153846153846155</v>
      </c>
      <c r="M162" s="159" t="s">
        <v>541</v>
      </c>
      <c r="N162" s="165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41</v>
      </c>
      <c r="B163" s="157">
        <v>42291</v>
      </c>
      <c r="C163" s="157"/>
      <c r="D163" s="158" t="s">
        <v>631</v>
      </c>
      <c r="E163" s="159" t="s">
        <v>571</v>
      </c>
      <c r="F163" s="160">
        <v>144</v>
      </c>
      <c r="G163" s="159"/>
      <c r="H163" s="159">
        <v>182.5</v>
      </c>
      <c r="I163" s="161">
        <v>181</v>
      </c>
      <c r="J163" s="162" t="s">
        <v>629</v>
      </c>
      <c r="K163" s="163">
        <f t="shared" si="85"/>
        <v>38.5</v>
      </c>
      <c r="L163" s="164">
        <f t="shared" si="86"/>
        <v>0.2673611111111111</v>
      </c>
      <c r="M163" s="159" t="s">
        <v>541</v>
      </c>
      <c r="N163" s="165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42</v>
      </c>
      <c r="B164" s="157">
        <v>42291</v>
      </c>
      <c r="C164" s="157"/>
      <c r="D164" s="158" t="s">
        <v>632</v>
      </c>
      <c r="E164" s="159" t="s">
        <v>571</v>
      </c>
      <c r="F164" s="160">
        <v>264</v>
      </c>
      <c r="G164" s="159"/>
      <c r="H164" s="159">
        <v>311</v>
      </c>
      <c r="I164" s="161">
        <v>311</v>
      </c>
      <c r="J164" s="162" t="s">
        <v>629</v>
      </c>
      <c r="K164" s="163">
        <f t="shared" si="85"/>
        <v>47</v>
      </c>
      <c r="L164" s="164">
        <f t="shared" si="86"/>
        <v>0.17803030303030304</v>
      </c>
      <c r="M164" s="159" t="s">
        <v>541</v>
      </c>
      <c r="N164" s="165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43</v>
      </c>
      <c r="B165" s="157">
        <v>42318</v>
      </c>
      <c r="C165" s="157"/>
      <c r="D165" s="158" t="s">
        <v>633</v>
      </c>
      <c r="E165" s="159" t="s">
        <v>543</v>
      </c>
      <c r="F165" s="160">
        <v>549.5</v>
      </c>
      <c r="G165" s="159"/>
      <c r="H165" s="159">
        <v>630</v>
      </c>
      <c r="I165" s="161">
        <v>630</v>
      </c>
      <c r="J165" s="162" t="s">
        <v>629</v>
      </c>
      <c r="K165" s="163">
        <f t="shared" si="85"/>
        <v>80.5</v>
      </c>
      <c r="L165" s="164">
        <f t="shared" si="86"/>
        <v>0.1464968152866242</v>
      </c>
      <c r="M165" s="159" t="s">
        <v>541</v>
      </c>
      <c r="N165" s="165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44</v>
      </c>
      <c r="B166" s="157">
        <v>42342</v>
      </c>
      <c r="C166" s="157"/>
      <c r="D166" s="158" t="s">
        <v>634</v>
      </c>
      <c r="E166" s="159" t="s">
        <v>571</v>
      </c>
      <c r="F166" s="160">
        <v>1027.5</v>
      </c>
      <c r="G166" s="159"/>
      <c r="H166" s="159">
        <v>1315</v>
      </c>
      <c r="I166" s="161">
        <v>1250</v>
      </c>
      <c r="J166" s="162" t="s">
        <v>629</v>
      </c>
      <c r="K166" s="163">
        <f t="shared" si="85"/>
        <v>287.5</v>
      </c>
      <c r="L166" s="164">
        <f t="shared" si="86"/>
        <v>0.27980535279805352</v>
      </c>
      <c r="M166" s="159" t="s">
        <v>541</v>
      </c>
      <c r="N166" s="165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45</v>
      </c>
      <c r="B167" s="157">
        <v>42367</v>
      </c>
      <c r="C167" s="157"/>
      <c r="D167" s="158" t="s">
        <v>635</v>
      </c>
      <c r="E167" s="159" t="s">
        <v>571</v>
      </c>
      <c r="F167" s="160">
        <v>465</v>
      </c>
      <c r="G167" s="159"/>
      <c r="H167" s="159">
        <v>540</v>
      </c>
      <c r="I167" s="161">
        <v>540</v>
      </c>
      <c r="J167" s="162" t="s">
        <v>629</v>
      </c>
      <c r="K167" s="163">
        <f t="shared" si="85"/>
        <v>75</v>
      </c>
      <c r="L167" s="164">
        <f t="shared" si="86"/>
        <v>0.16129032258064516</v>
      </c>
      <c r="M167" s="159" t="s">
        <v>541</v>
      </c>
      <c r="N167" s="165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46</v>
      </c>
      <c r="B168" s="157">
        <v>42380</v>
      </c>
      <c r="C168" s="157"/>
      <c r="D168" s="158" t="s">
        <v>368</v>
      </c>
      <c r="E168" s="159" t="s">
        <v>543</v>
      </c>
      <c r="F168" s="160">
        <v>81</v>
      </c>
      <c r="G168" s="159"/>
      <c r="H168" s="159">
        <v>110</v>
      </c>
      <c r="I168" s="161">
        <v>110</v>
      </c>
      <c r="J168" s="162" t="s">
        <v>629</v>
      </c>
      <c r="K168" s="163">
        <f t="shared" si="85"/>
        <v>29</v>
      </c>
      <c r="L168" s="164">
        <f t="shared" si="86"/>
        <v>0.35802469135802467</v>
      </c>
      <c r="M168" s="159" t="s">
        <v>541</v>
      </c>
      <c r="N168" s="165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47</v>
      </c>
      <c r="B169" s="157">
        <v>42382</v>
      </c>
      <c r="C169" s="157"/>
      <c r="D169" s="158" t="s">
        <v>636</v>
      </c>
      <c r="E169" s="159" t="s">
        <v>543</v>
      </c>
      <c r="F169" s="160">
        <v>417.5</v>
      </c>
      <c r="G169" s="159"/>
      <c r="H169" s="159">
        <v>547</v>
      </c>
      <c r="I169" s="161">
        <v>535</v>
      </c>
      <c r="J169" s="162" t="s">
        <v>629</v>
      </c>
      <c r="K169" s="163">
        <f t="shared" si="85"/>
        <v>129.5</v>
      </c>
      <c r="L169" s="164">
        <f t="shared" si="86"/>
        <v>0.31017964071856285</v>
      </c>
      <c r="M169" s="159" t="s">
        <v>541</v>
      </c>
      <c r="N169" s="165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48</v>
      </c>
      <c r="B170" s="157">
        <v>42408</v>
      </c>
      <c r="C170" s="157"/>
      <c r="D170" s="158" t="s">
        <v>637</v>
      </c>
      <c r="E170" s="159" t="s">
        <v>571</v>
      </c>
      <c r="F170" s="160">
        <v>650</v>
      </c>
      <c r="G170" s="159"/>
      <c r="H170" s="159">
        <v>800</v>
      </c>
      <c r="I170" s="161">
        <v>800</v>
      </c>
      <c r="J170" s="162" t="s">
        <v>629</v>
      </c>
      <c r="K170" s="163">
        <f t="shared" si="85"/>
        <v>150</v>
      </c>
      <c r="L170" s="164">
        <f t="shared" si="86"/>
        <v>0.23076923076923078</v>
      </c>
      <c r="M170" s="159" t="s">
        <v>541</v>
      </c>
      <c r="N170" s="165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49</v>
      </c>
      <c r="B171" s="157">
        <v>42433</v>
      </c>
      <c r="C171" s="157"/>
      <c r="D171" s="158" t="s">
        <v>209</v>
      </c>
      <c r="E171" s="159" t="s">
        <v>571</v>
      </c>
      <c r="F171" s="160">
        <v>437.5</v>
      </c>
      <c r="G171" s="159"/>
      <c r="H171" s="159">
        <v>504.5</v>
      </c>
      <c r="I171" s="161">
        <v>522</v>
      </c>
      <c r="J171" s="162" t="s">
        <v>638</v>
      </c>
      <c r="K171" s="163">
        <f t="shared" si="85"/>
        <v>67</v>
      </c>
      <c r="L171" s="164">
        <f t="shared" si="86"/>
        <v>0.15314285714285714</v>
      </c>
      <c r="M171" s="159" t="s">
        <v>541</v>
      </c>
      <c r="N171" s="165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50</v>
      </c>
      <c r="B172" s="157">
        <v>42438</v>
      </c>
      <c r="C172" s="157"/>
      <c r="D172" s="158" t="s">
        <v>639</v>
      </c>
      <c r="E172" s="159" t="s">
        <v>571</v>
      </c>
      <c r="F172" s="160">
        <v>189.5</v>
      </c>
      <c r="G172" s="159"/>
      <c r="H172" s="159">
        <v>218</v>
      </c>
      <c r="I172" s="161">
        <v>218</v>
      </c>
      <c r="J172" s="162" t="s">
        <v>629</v>
      </c>
      <c r="K172" s="163">
        <f t="shared" si="85"/>
        <v>28.5</v>
      </c>
      <c r="L172" s="164">
        <f t="shared" si="86"/>
        <v>0.15039577836411611</v>
      </c>
      <c r="M172" s="159" t="s">
        <v>541</v>
      </c>
      <c r="N172" s="165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51</v>
      </c>
      <c r="B173" s="167">
        <v>42471</v>
      </c>
      <c r="C173" s="167"/>
      <c r="D173" s="175" t="s">
        <v>640</v>
      </c>
      <c r="E173" s="170" t="s">
        <v>571</v>
      </c>
      <c r="F173" s="170">
        <v>36.5</v>
      </c>
      <c r="G173" s="171"/>
      <c r="H173" s="171">
        <v>15.85</v>
      </c>
      <c r="I173" s="171">
        <v>60</v>
      </c>
      <c r="J173" s="172" t="s">
        <v>641</v>
      </c>
      <c r="K173" s="173">
        <f t="shared" si="85"/>
        <v>-20.65</v>
      </c>
      <c r="L173" s="174">
        <f t="shared" si="86"/>
        <v>-0.5657534246575342</v>
      </c>
      <c r="M173" s="170" t="s">
        <v>553</v>
      </c>
      <c r="N173" s="178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52</v>
      </c>
      <c r="B174" s="157">
        <v>42472</v>
      </c>
      <c r="C174" s="157"/>
      <c r="D174" s="158" t="s">
        <v>642</v>
      </c>
      <c r="E174" s="159" t="s">
        <v>571</v>
      </c>
      <c r="F174" s="160">
        <v>93</v>
      </c>
      <c r="G174" s="159"/>
      <c r="H174" s="159">
        <v>149</v>
      </c>
      <c r="I174" s="161">
        <v>140</v>
      </c>
      <c r="J174" s="162" t="s">
        <v>643</v>
      </c>
      <c r="K174" s="163">
        <f t="shared" si="85"/>
        <v>56</v>
      </c>
      <c r="L174" s="164">
        <f t="shared" si="86"/>
        <v>0.60215053763440862</v>
      </c>
      <c r="M174" s="159" t="s">
        <v>541</v>
      </c>
      <c r="N174" s="165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53</v>
      </c>
      <c r="B175" s="157">
        <v>42472</v>
      </c>
      <c r="C175" s="157"/>
      <c r="D175" s="158" t="s">
        <v>644</v>
      </c>
      <c r="E175" s="159" t="s">
        <v>571</v>
      </c>
      <c r="F175" s="160">
        <v>130</v>
      </c>
      <c r="G175" s="159"/>
      <c r="H175" s="159">
        <v>150</v>
      </c>
      <c r="I175" s="161" t="s">
        <v>645</v>
      </c>
      <c r="J175" s="162" t="s">
        <v>629</v>
      </c>
      <c r="K175" s="163">
        <f t="shared" si="85"/>
        <v>20</v>
      </c>
      <c r="L175" s="164">
        <f t="shared" si="86"/>
        <v>0.15384615384615385</v>
      </c>
      <c r="M175" s="159" t="s">
        <v>541</v>
      </c>
      <c r="N175" s="165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54</v>
      </c>
      <c r="B176" s="157">
        <v>42473</v>
      </c>
      <c r="C176" s="157"/>
      <c r="D176" s="158" t="s">
        <v>646</v>
      </c>
      <c r="E176" s="159" t="s">
        <v>571</v>
      </c>
      <c r="F176" s="160">
        <v>196</v>
      </c>
      <c r="G176" s="159"/>
      <c r="H176" s="159">
        <v>299</v>
      </c>
      <c r="I176" s="161">
        <v>299</v>
      </c>
      <c r="J176" s="162" t="s">
        <v>629</v>
      </c>
      <c r="K176" s="163">
        <v>103</v>
      </c>
      <c r="L176" s="164">
        <v>0.52551020408163296</v>
      </c>
      <c r="M176" s="159" t="s">
        <v>541</v>
      </c>
      <c r="N176" s="165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55</v>
      </c>
      <c r="B177" s="157">
        <v>42473</v>
      </c>
      <c r="C177" s="157"/>
      <c r="D177" s="158" t="s">
        <v>647</v>
      </c>
      <c r="E177" s="159" t="s">
        <v>571</v>
      </c>
      <c r="F177" s="160">
        <v>88</v>
      </c>
      <c r="G177" s="159"/>
      <c r="H177" s="159">
        <v>103</v>
      </c>
      <c r="I177" s="161">
        <v>103</v>
      </c>
      <c r="J177" s="162" t="s">
        <v>629</v>
      </c>
      <c r="K177" s="163">
        <v>15</v>
      </c>
      <c r="L177" s="164">
        <v>0.170454545454545</v>
      </c>
      <c r="M177" s="159" t="s">
        <v>541</v>
      </c>
      <c r="N177" s="165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56</v>
      </c>
      <c r="B178" s="157">
        <v>42492</v>
      </c>
      <c r="C178" s="157"/>
      <c r="D178" s="158" t="s">
        <v>648</v>
      </c>
      <c r="E178" s="159" t="s">
        <v>571</v>
      </c>
      <c r="F178" s="160">
        <v>127.5</v>
      </c>
      <c r="G178" s="159"/>
      <c r="H178" s="159">
        <v>148</v>
      </c>
      <c r="I178" s="161" t="s">
        <v>649</v>
      </c>
      <c r="J178" s="162" t="s">
        <v>629</v>
      </c>
      <c r="K178" s="163">
        <f>H178-F178</f>
        <v>20.5</v>
      </c>
      <c r="L178" s="164">
        <f>K178/F178</f>
        <v>0.16078431372549021</v>
      </c>
      <c r="M178" s="159" t="s">
        <v>541</v>
      </c>
      <c r="N178" s="165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57</v>
      </c>
      <c r="B179" s="157">
        <v>42493</v>
      </c>
      <c r="C179" s="157"/>
      <c r="D179" s="158" t="s">
        <v>650</v>
      </c>
      <c r="E179" s="159" t="s">
        <v>571</v>
      </c>
      <c r="F179" s="160">
        <v>675</v>
      </c>
      <c r="G179" s="159"/>
      <c r="H179" s="159">
        <v>815</v>
      </c>
      <c r="I179" s="161" t="s">
        <v>651</v>
      </c>
      <c r="J179" s="162" t="s">
        <v>629</v>
      </c>
      <c r="K179" s="163">
        <f>H179-F179</f>
        <v>140</v>
      </c>
      <c r="L179" s="164">
        <f>K179/F179</f>
        <v>0.2074074074074074</v>
      </c>
      <c r="M179" s="159" t="s">
        <v>541</v>
      </c>
      <c r="N179" s="165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58</v>
      </c>
      <c r="B180" s="167">
        <v>42522</v>
      </c>
      <c r="C180" s="167"/>
      <c r="D180" s="168" t="s">
        <v>652</v>
      </c>
      <c r="E180" s="169" t="s">
        <v>571</v>
      </c>
      <c r="F180" s="170">
        <v>500</v>
      </c>
      <c r="G180" s="170"/>
      <c r="H180" s="171">
        <v>232.5</v>
      </c>
      <c r="I180" s="171" t="s">
        <v>653</v>
      </c>
      <c r="J180" s="172" t="s">
        <v>654</v>
      </c>
      <c r="K180" s="173">
        <f>H180-F180</f>
        <v>-267.5</v>
      </c>
      <c r="L180" s="174">
        <f>K180/F180</f>
        <v>-0.53500000000000003</v>
      </c>
      <c r="M180" s="170" t="s">
        <v>553</v>
      </c>
      <c r="N180" s="167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59</v>
      </c>
      <c r="B181" s="157">
        <v>42527</v>
      </c>
      <c r="C181" s="157"/>
      <c r="D181" s="158" t="s">
        <v>499</v>
      </c>
      <c r="E181" s="159" t="s">
        <v>571</v>
      </c>
      <c r="F181" s="160">
        <v>110</v>
      </c>
      <c r="G181" s="159"/>
      <c r="H181" s="159">
        <v>126.5</v>
      </c>
      <c r="I181" s="161">
        <v>125</v>
      </c>
      <c r="J181" s="162" t="s">
        <v>580</v>
      </c>
      <c r="K181" s="163">
        <f>H181-F181</f>
        <v>16.5</v>
      </c>
      <c r="L181" s="164">
        <f>K181/F181</f>
        <v>0.15</v>
      </c>
      <c r="M181" s="159" t="s">
        <v>541</v>
      </c>
      <c r="N181" s="165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60</v>
      </c>
      <c r="B182" s="157">
        <v>42538</v>
      </c>
      <c r="C182" s="157"/>
      <c r="D182" s="158" t="s">
        <v>655</v>
      </c>
      <c r="E182" s="159" t="s">
        <v>571</v>
      </c>
      <c r="F182" s="160">
        <v>44</v>
      </c>
      <c r="G182" s="159"/>
      <c r="H182" s="159">
        <v>69.5</v>
      </c>
      <c r="I182" s="161">
        <v>69.5</v>
      </c>
      <c r="J182" s="162" t="s">
        <v>656</v>
      </c>
      <c r="K182" s="163">
        <f>H182-F182</f>
        <v>25.5</v>
      </c>
      <c r="L182" s="164">
        <f>K182/F182</f>
        <v>0.57954545454545459</v>
      </c>
      <c r="M182" s="159" t="s">
        <v>541</v>
      </c>
      <c r="N182" s="165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61</v>
      </c>
      <c r="B183" s="157">
        <v>42549</v>
      </c>
      <c r="C183" s="157"/>
      <c r="D183" s="158" t="s">
        <v>657</v>
      </c>
      <c r="E183" s="159" t="s">
        <v>571</v>
      </c>
      <c r="F183" s="160">
        <v>262.5</v>
      </c>
      <c r="G183" s="159"/>
      <c r="H183" s="159">
        <v>340</v>
      </c>
      <c r="I183" s="161">
        <v>333</v>
      </c>
      <c r="J183" s="162" t="s">
        <v>658</v>
      </c>
      <c r="K183" s="163">
        <v>77.5</v>
      </c>
      <c r="L183" s="164">
        <v>0.29523809523809502</v>
      </c>
      <c r="M183" s="159" t="s">
        <v>541</v>
      </c>
      <c r="N183" s="165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62</v>
      </c>
      <c r="B184" s="157">
        <v>42549</v>
      </c>
      <c r="C184" s="157"/>
      <c r="D184" s="158" t="s">
        <v>659</v>
      </c>
      <c r="E184" s="159" t="s">
        <v>571</v>
      </c>
      <c r="F184" s="160">
        <v>840</v>
      </c>
      <c r="G184" s="159"/>
      <c r="H184" s="159">
        <v>1230</v>
      </c>
      <c r="I184" s="161">
        <v>1230</v>
      </c>
      <c r="J184" s="162" t="s">
        <v>629</v>
      </c>
      <c r="K184" s="163">
        <v>390</v>
      </c>
      <c r="L184" s="164">
        <v>0.46428571428571402</v>
      </c>
      <c r="M184" s="159" t="s">
        <v>541</v>
      </c>
      <c r="N184" s="165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9">
        <v>63</v>
      </c>
      <c r="B185" s="180">
        <v>42556</v>
      </c>
      <c r="C185" s="180"/>
      <c r="D185" s="181" t="s">
        <v>660</v>
      </c>
      <c r="E185" s="182" t="s">
        <v>571</v>
      </c>
      <c r="F185" s="182">
        <v>395</v>
      </c>
      <c r="G185" s="183"/>
      <c r="H185" s="183">
        <f>(468.5+342.5)/2</f>
        <v>405.5</v>
      </c>
      <c r="I185" s="183">
        <v>510</v>
      </c>
      <c r="J185" s="184" t="s">
        <v>661</v>
      </c>
      <c r="K185" s="185">
        <f t="shared" ref="K185:K191" si="87">H185-F185</f>
        <v>10.5</v>
      </c>
      <c r="L185" s="186">
        <f t="shared" ref="L185:L191" si="88">K185/F185</f>
        <v>2.6582278481012658E-2</v>
      </c>
      <c r="M185" s="182" t="s">
        <v>662</v>
      </c>
      <c r="N185" s="180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64</v>
      </c>
      <c r="B186" s="167">
        <v>42584</v>
      </c>
      <c r="C186" s="167"/>
      <c r="D186" s="168" t="s">
        <v>663</v>
      </c>
      <c r="E186" s="169" t="s">
        <v>543</v>
      </c>
      <c r="F186" s="170">
        <f>169.5-12.8</f>
        <v>156.69999999999999</v>
      </c>
      <c r="G186" s="170"/>
      <c r="H186" s="171">
        <v>77</v>
      </c>
      <c r="I186" s="171" t="s">
        <v>664</v>
      </c>
      <c r="J186" s="172" t="s">
        <v>665</v>
      </c>
      <c r="K186" s="173">
        <f t="shared" si="87"/>
        <v>-79.699999999999989</v>
      </c>
      <c r="L186" s="174">
        <f t="shared" si="88"/>
        <v>-0.50861518825781749</v>
      </c>
      <c r="M186" s="170" t="s">
        <v>553</v>
      </c>
      <c r="N186" s="167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65</v>
      </c>
      <c r="B187" s="167">
        <v>42586</v>
      </c>
      <c r="C187" s="167"/>
      <c r="D187" s="168" t="s">
        <v>666</v>
      </c>
      <c r="E187" s="169" t="s">
        <v>571</v>
      </c>
      <c r="F187" s="170">
        <v>400</v>
      </c>
      <c r="G187" s="170"/>
      <c r="H187" s="171">
        <v>305</v>
      </c>
      <c r="I187" s="171">
        <v>475</v>
      </c>
      <c r="J187" s="172" t="s">
        <v>667</v>
      </c>
      <c r="K187" s="173">
        <f t="shared" si="87"/>
        <v>-95</v>
      </c>
      <c r="L187" s="174">
        <f t="shared" si="88"/>
        <v>-0.23749999999999999</v>
      </c>
      <c r="M187" s="170" t="s">
        <v>553</v>
      </c>
      <c r="N187" s="167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66</v>
      </c>
      <c r="B188" s="157">
        <v>42593</v>
      </c>
      <c r="C188" s="157"/>
      <c r="D188" s="158" t="s">
        <v>668</v>
      </c>
      <c r="E188" s="159" t="s">
        <v>571</v>
      </c>
      <c r="F188" s="160">
        <v>86.5</v>
      </c>
      <c r="G188" s="159"/>
      <c r="H188" s="159">
        <v>130</v>
      </c>
      <c r="I188" s="161">
        <v>130</v>
      </c>
      <c r="J188" s="162" t="s">
        <v>669</v>
      </c>
      <c r="K188" s="163">
        <f t="shared" si="87"/>
        <v>43.5</v>
      </c>
      <c r="L188" s="164">
        <f t="shared" si="88"/>
        <v>0.50289017341040465</v>
      </c>
      <c r="M188" s="159" t="s">
        <v>541</v>
      </c>
      <c r="N188" s="165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67</v>
      </c>
      <c r="B189" s="167">
        <v>42600</v>
      </c>
      <c r="C189" s="167"/>
      <c r="D189" s="168" t="s">
        <v>109</v>
      </c>
      <c r="E189" s="169" t="s">
        <v>571</v>
      </c>
      <c r="F189" s="170">
        <v>133.5</v>
      </c>
      <c r="G189" s="170"/>
      <c r="H189" s="171">
        <v>126.5</v>
      </c>
      <c r="I189" s="171">
        <v>178</v>
      </c>
      <c r="J189" s="172" t="s">
        <v>670</v>
      </c>
      <c r="K189" s="173">
        <f t="shared" si="87"/>
        <v>-7</v>
      </c>
      <c r="L189" s="174">
        <f t="shared" si="88"/>
        <v>-5.2434456928838954E-2</v>
      </c>
      <c r="M189" s="170" t="s">
        <v>553</v>
      </c>
      <c r="N189" s="167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68</v>
      </c>
      <c r="B190" s="157">
        <v>42613</v>
      </c>
      <c r="C190" s="157"/>
      <c r="D190" s="158" t="s">
        <v>671</v>
      </c>
      <c r="E190" s="159" t="s">
        <v>571</v>
      </c>
      <c r="F190" s="160">
        <v>560</v>
      </c>
      <c r="G190" s="159"/>
      <c r="H190" s="159">
        <v>725</v>
      </c>
      <c r="I190" s="161">
        <v>725</v>
      </c>
      <c r="J190" s="162" t="s">
        <v>573</v>
      </c>
      <c r="K190" s="163">
        <f t="shared" si="87"/>
        <v>165</v>
      </c>
      <c r="L190" s="164">
        <f t="shared" si="88"/>
        <v>0.29464285714285715</v>
      </c>
      <c r="M190" s="159" t="s">
        <v>541</v>
      </c>
      <c r="N190" s="165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69</v>
      </c>
      <c r="B191" s="157">
        <v>42614</v>
      </c>
      <c r="C191" s="157"/>
      <c r="D191" s="158" t="s">
        <v>672</v>
      </c>
      <c r="E191" s="159" t="s">
        <v>571</v>
      </c>
      <c r="F191" s="160">
        <v>160.5</v>
      </c>
      <c r="G191" s="159"/>
      <c r="H191" s="159">
        <v>210</v>
      </c>
      <c r="I191" s="161">
        <v>210</v>
      </c>
      <c r="J191" s="162" t="s">
        <v>573</v>
      </c>
      <c r="K191" s="163">
        <f t="shared" si="87"/>
        <v>49.5</v>
      </c>
      <c r="L191" s="164">
        <f t="shared" si="88"/>
        <v>0.30841121495327101</v>
      </c>
      <c r="M191" s="159" t="s">
        <v>541</v>
      </c>
      <c r="N191" s="165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70</v>
      </c>
      <c r="B192" s="157">
        <v>42646</v>
      </c>
      <c r="C192" s="157"/>
      <c r="D192" s="158" t="s">
        <v>381</v>
      </c>
      <c r="E192" s="159" t="s">
        <v>571</v>
      </c>
      <c r="F192" s="160">
        <v>430</v>
      </c>
      <c r="G192" s="159"/>
      <c r="H192" s="159">
        <v>596</v>
      </c>
      <c r="I192" s="161">
        <v>575</v>
      </c>
      <c r="J192" s="162" t="s">
        <v>673</v>
      </c>
      <c r="K192" s="163">
        <v>166</v>
      </c>
      <c r="L192" s="164">
        <v>0.38604651162790699</v>
      </c>
      <c r="M192" s="159" t="s">
        <v>541</v>
      </c>
      <c r="N192" s="165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71</v>
      </c>
      <c r="B193" s="157">
        <v>42657</v>
      </c>
      <c r="C193" s="157"/>
      <c r="D193" s="158" t="s">
        <v>674</v>
      </c>
      <c r="E193" s="159" t="s">
        <v>571</v>
      </c>
      <c r="F193" s="160">
        <v>280</v>
      </c>
      <c r="G193" s="159"/>
      <c r="H193" s="159">
        <v>345</v>
      </c>
      <c r="I193" s="161">
        <v>345</v>
      </c>
      <c r="J193" s="162" t="s">
        <v>573</v>
      </c>
      <c r="K193" s="163">
        <f t="shared" ref="K193:K198" si="89">H193-F193</f>
        <v>65</v>
      </c>
      <c r="L193" s="164">
        <f>K193/F193</f>
        <v>0.23214285714285715</v>
      </c>
      <c r="M193" s="159" t="s">
        <v>541</v>
      </c>
      <c r="N193" s="165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72</v>
      </c>
      <c r="B194" s="157">
        <v>42657</v>
      </c>
      <c r="C194" s="157"/>
      <c r="D194" s="158" t="s">
        <v>675</v>
      </c>
      <c r="E194" s="159" t="s">
        <v>571</v>
      </c>
      <c r="F194" s="160">
        <v>245</v>
      </c>
      <c r="G194" s="159"/>
      <c r="H194" s="159">
        <v>325.5</v>
      </c>
      <c r="I194" s="161">
        <v>330</v>
      </c>
      <c r="J194" s="162" t="s">
        <v>676</v>
      </c>
      <c r="K194" s="163">
        <f t="shared" si="89"/>
        <v>80.5</v>
      </c>
      <c r="L194" s="164">
        <f>K194/F194</f>
        <v>0.32857142857142857</v>
      </c>
      <c r="M194" s="159" t="s">
        <v>541</v>
      </c>
      <c r="N194" s="165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73</v>
      </c>
      <c r="B195" s="157">
        <v>42660</v>
      </c>
      <c r="C195" s="157"/>
      <c r="D195" s="158" t="s">
        <v>337</v>
      </c>
      <c r="E195" s="159" t="s">
        <v>571</v>
      </c>
      <c r="F195" s="160">
        <v>125</v>
      </c>
      <c r="G195" s="159"/>
      <c r="H195" s="159">
        <v>160</v>
      </c>
      <c r="I195" s="161">
        <v>160</v>
      </c>
      <c r="J195" s="162" t="s">
        <v>629</v>
      </c>
      <c r="K195" s="163">
        <f t="shared" si="89"/>
        <v>35</v>
      </c>
      <c r="L195" s="164">
        <v>0.28000000000000003</v>
      </c>
      <c r="M195" s="159" t="s">
        <v>541</v>
      </c>
      <c r="N195" s="165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74</v>
      </c>
      <c r="B196" s="157">
        <v>42660</v>
      </c>
      <c r="C196" s="157"/>
      <c r="D196" s="158" t="s">
        <v>438</v>
      </c>
      <c r="E196" s="159" t="s">
        <v>571</v>
      </c>
      <c r="F196" s="160">
        <v>114</v>
      </c>
      <c r="G196" s="159"/>
      <c r="H196" s="159">
        <v>145</v>
      </c>
      <c r="I196" s="161">
        <v>145</v>
      </c>
      <c r="J196" s="162" t="s">
        <v>629</v>
      </c>
      <c r="K196" s="163">
        <f t="shared" si="89"/>
        <v>31</v>
      </c>
      <c r="L196" s="164">
        <f>K196/F196</f>
        <v>0.27192982456140352</v>
      </c>
      <c r="M196" s="159" t="s">
        <v>541</v>
      </c>
      <c r="N196" s="165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75</v>
      </c>
      <c r="B197" s="157">
        <v>42660</v>
      </c>
      <c r="C197" s="157"/>
      <c r="D197" s="158" t="s">
        <v>677</v>
      </c>
      <c r="E197" s="159" t="s">
        <v>571</v>
      </c>
      <c r="F197" s="160">
        <v>212</v>
      </c>
      <c r="G197" s="159"/>
      <c r="H197" s="159">
        <v>280</v>
      </c>
      <c r="I197" s="161">
        <v>276</v>
      </c>
      <c r="J197" s="162" t="s">
        <v>678</v>
      </c>
      <c r="K197" s="163">
        <f t="shared" si="89"/>
        <v>68</v>
      </c>
      <c r="L197" s="164">
        <f>K197/F197</f>
        <v>0.32075471698113206</v>
      </c>
      <c r="M197" s="159" t="s">
        <v>541</v>
      </c>
      <c r="N197" s="165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76</v>
      </c>
      <c r="B198" s="157">
        <v>42678</v>
      </c>
      <c r="C198" s="157"/>
      <c r="D198" s="158" t="s">
        <v>429</v>
      </c>
      <c r="E198" s="159" t="s">
        <v>571</v>
      </c>
      <c r="F198" s="160">
        <v>155</v>
      </c>
      <c r="G198" s="159"/>
      <c r="H198" s="159">
        <v>210</v>
      </c>
      <c r="I198" s="161">
        <v>210</v>
      </c>
      <c r="J198" s="162" t="s">
        <v>679</v>
      </c>
      <c r="K198" s="163">
        <f t="shared" si="89"/>
        <v>55</v>
      </c>
      <c r="L198" s="164">
        <f>K198/F198</f>
        <v>0.35483870967741937</v>
      </c>
      <c r="M198" s="159" t="s">
        <v>541</v>
      </c>
      <c r="N198" s="165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77</v>
      </c>
      <c r="B199" s="167">
        <v>42710</v>
      </c>
      <c r="C199" s="167"/>
      <c r="D199" s="168" t="s">
        <v>680</v>
      </c>
      <c r="E199" s="169" t="s">
        <v>571</v>
      </c>
      <c r="F199" s="170">
        <v>150.5</v>
      </c>
      <c r="G199" s="170"/>
      <c r="H199" s="171">
        <v>72.5</v>
      </c>
      <c r="I199" s="171">
        <v>174</v>
      </c>
      <c r="J199" s="172" t="s">
        <v>681</v>
      </c>
      <c r="K199" s="173">
        <v>-78</v>
      </c>
      <c r="L199" s="174">
        <v>-0.51827242524916906</v>
      </c>
      <c r="M199" s="170" t="s">
        <v>553</v>
      </c>
      <c r="N199" s="167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78</v>
      </c>
      <c r="B200" s="157">
        <v>42712</v>
      </c>
      <c r="C200" s="157"/>
      <c r="D200" s="158" t="s">
        <v>682</v>
      </c>
      <c r="E200" s="159" t="s">
        <v>571</v>
      </c>
      <c r="F200" s="160">
        <v>380</v>
      </c>
      <c r="G200" s="159"/>
      <c r="H200" s="159">
        <v>478</v>
      </c>
      <c r="I200" s="161">
        <v>468</v>
      </c>
      <c r="J200" s="162" t="s">
        <v>629</v>
      </c>
      <c r="K200" s="163">
        <f>H200-F200</f>
        <v>98</v>
      </c>
      <c r="L200" s="164">
        <f>K200/F200</f>
        <v>0.25789473684210529</v>
      </c>
      <c r="M200" s="159" t="s">
        <v>541</v>
      </c>
      <c r="N200" s="165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79</v>
      </c>
      <c r="B201" s="157">
        <v>42734</v>
      </c>
      <c r="C201" s="157"/>
      <c r="D201" s="158" t="s">
        <v>108</v>
      </c>
      <c r="E201" s="159" t="s">
        <v>571</v>
      </c>
      <c r="F201" s="160">
        <v>305</v>
      </c>
      <c r="G201" s="159"/>
      <c r="H201" s="159">
        <v>375</v>
      </c>
      <c r="I201" s="161">
        <v>375</v>
      </c>
      <c r="J201" s="162" t="s">
        <v>629</v>
      </c>
      <c r="K201" s="163">
        <f>H201-F201</f>
        <v>70</v>
      </c>
      <c r="L201" s="164">
        <f>K201/F201</f>
        <v>0.22950819672131148</v>
      </c>
      <c r="M201" s="159" t="s">
        <v>541</v>
      </c>
      <c r="N201" s="165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80</v>
      </c>
      <c r="B202" s="157">
        <v>42739</v>
      </c>
      <c r="C202" s="157"/>
      <c r="D202" s="158" t="s">
        <v>94</v>
      </c>
      <c r="E202" s="159" t="s">
        <v>571</v>
      </c>
      <c r="F202" s="160">
        <v>99.5</v>
      </c>
      <c r="G202" s="159"/>
      <c r="H202" s="159">
        <v>158</v>
      </c>
      <c r="I202" s="161">
        <v>158</v>
      </c>
      <c r="J202" s="162" t="s">
        <v>629</v>
      </c>
      <c r="K202" s="163">
        <f>H202-F202</f>
        <v>58.5</v>
      </c>
      <c r="L202" s="164">
        <f>K202/F202</f>
        <v>0.5879396984924623</v>
      </c>
      <c r="M202" s="159" t="s">
        <v>541</v>
      </c>
      <c r="N202" s="165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81</v>
      </c>
      <c r="B203" s="157">
        <v>42739</v>
      </c>
      <c r="C203" s="157"/>
      <c r="D203" s="158" t="s">
        <v>94</v>
      </c>
      <c r="E203" s="159" t="s">
        <v>571</v>
      </c>
      <c r="F203" s="160">
        <v>99.5</v>
      </c>
      <c r="G203" s="159"/>
      <c r="H203" s="159">
        <v>158</v>
      </c>
      <c r="I203" s="161">
        <v>158</v>
      </c>
      <c r="J203" s="162" t="s">
        <v>629</v>
      </c>
      <c r="K203" s="163">
        <v>58.5</v>
      </c>
      <c r="L203" s="164">
        <v>0.58793969849246197</v>
      </c>
      <c r="M203" s="159" t="s">
        <v>541</v>
      </c>
      <c r="N203" s="165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82</v>
      </c>
      <c r="B204" s="157">
        <v>42786</v>
      </c>
      <c r="C204" s="157"/>
      <c r="D204" s="158" t="s">
        <v>184</v>
      </c>
      <c r="E204" s="159" t="s">
        <v>571</v>
      </c>
      <c r="F204" s="160">
        <v>140.5</v>
      </c>
      <c r="G204" s="159"/>
      <c r="H204" s="159">
        <v>220</v>
      </c>
      <c r="I204" s="161">
        <v>220</v>
      </c>
      <c r="J204" s="162" t="s">
        <v>629</v>
      </c>
      <c r="K204" s="163">
        <f>H204-F204</f>
        <v>79.5</v>
      </c>
      <c r="L204" s="164">
        <f>K204/F204</f>
        <v>0.5658362989323843</v>
      </c>
      <c r="M204" s="159" t="s">
        <v>541</v>
      </c>
      <c r="N204" s="165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83</v>
      </c>
      <c r="B205" s="157">
        <v>42786</v>
      </c>
      <c r="C205" s="157"/>
      <c r="D205" s="158" t="s">
        <v>683</v>
      </c>
      <c r="E205" s="159" t="s">
        <v>571</v>
      </c>
      <c r="F205" s="160">
        <v>202.5</v>
      </c>
      <c r="G205" s="159"/>
      <c r="H205" s="159">
        <v>234</v>
      </c>
      <c r="I205" s="161">
        <v>234</v>
      </c>
      <c r="J205" s="162" t="s">
        <v>629</v>
      </c>
      <c r="K205" s="163">
        <v>31.5</v>
      </c>
      <c r="L205" s="164">
        <v>0.155555555555556</v>
      </c>
      <c r="M205" s="159" t="s">
        <v>541</v>
      </c>
      <c r="N205" s="165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84</v>
      </c>
      <c r="B206" s="157">
        <v>42818</v>
      </c>
      <c r="C206" s="157"/>
      <c r="D206" s="158" t="s">
        <v>684</v>
      </c>
      <c r="E206" s="159" t="s">
        <v>571</v>
      </c>
      <c r="F206" s="160">
        <v>300.5</v>
      </c>
      <c r="G206" s="159"/>
      <c r="H206" s="159">
        <v>417.5</v>
      </c>
      <c r="I206" s="161">
        <v>420</v>
      </c>
      <c r="J206" s="162" t="s">
        <v>685</v>
      </c>
      <c r="K206" s="163">
        <f>H206-F206</f>
        <v>117</v>
      </c>
      <c r="L206" s="164">
        <f>K206/F206</f>
        <v>0.38935108153078202</v>
      </c>
      <c r="M206" s="159" t="s">
        <v>541</v>
      </c>
      <c r="N206" s="165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85</v>
      </c>
      <c r="B207" s="157">
        <v>42818</v>
      </c>
      <c r="C207" s="157"/>
      <c r="D207" s="158" t="s">
        <v>659</v>
      </c>
      <c r="E207" s="159" t="s">
        <v>571</v>
      </c>
      <c r="F207" s="160">
        <v>850</v>
      </c>
      <c r="G207" s="159"/>
      <c r="H207" s="159">
        <v>1042.5</v>
      </c>
      <c r="I207" s="161">
        <v>1023</v>
      </c>
      <c r="J207" s="162" t="s">
        <v>686</v>
      </c>
      <c r="K207" s="163">
        <v>192.5</v>
      </c>
      <c r="L207" s="164">
        <v>0.22647058823529401</v>
      </c>
      <c r="M207" s="159" t="s">
        <v>541</v>
      </c>
      <c r="N207" s="165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86</v>
      </c>
      <c r="B208" s="157">
        <v>42830</v>
      </c>
      <c r="C208" s="157"/>
      <c r="D208" s="158" t="s">
        <v>457</v>
      </c>
      <c r="E208" s="159" t="s">
        <v>571</v>
      </c>
      <c r="F208" s="160">
        <v>785</v>
      </c>
      <c r="G208" s="159"/>
      <c r="H208" s="159">
        <v>930</v>
      </c>
      <c r="I208" s="161">
        <v>920</v>
      </c>
      <c r="J208" s="162" t="s">
        <v>687</v>
      </c>
      <c r="K208" s="163">
        <f>H208-F208</f>
        <v>145</v>
      </c>
      <c r="L208" s="164">
        <f>K208/F208</f>
        <v>0.18471337579617833</v>
      </c>
      <c r="M208" s="159" t="s">
        <v>541</v>
      </c>
      <c r="N208" s="165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87</v>
      </c>
      <c r="B209" s="167">
        <v>42831</v>
      </c>
      <c r="C209" s="167"/>
      <c r="D209" s="168" t="s">
        <v>688</v>
      </c>
      <c r="E209" s="169" t="s">
        <v>571</v>
      </c>
      <c r="F209" s="170">
        <v>40</v>
      </c>
      <c r="G209" s="170"/>
      <c r="H209" s="171">
        <v>13.1</v>
      </c>
      <c r="I209" s="171">
        <v>60</v>
      </c>
      <c r="J209" s="172" t="s">
        <v>689</v>
      </c>
      <c r="K209" s="173">
        <v>-26.9</v>
      </c>
      <c r="L209" s="174">
        <v>-0.67249999999999999</v>
      </c>
      <c r="M209" s="170" t="s">
        <v>553</v>
      </c>
      <c r="N209" s="167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88</v>
      </c>
      <c r="B210" s="157">
        <v>42837</v>
      </c>
      <c r="C210" s="157"/>
      <c r="D210" s="158" t="s">
        <v>93</v>
      </c>
      <c r="E210" s="159" t="s">
        <v>571</v>
      </c>
      <c r="F210" s="160">
        <v>289.5</v>
      </c>
      <c r="G210" s="159"/>
      <c r="H210" s="159">
        <v>354</v>
      </c>
      <c r="I210" s="161">
        <v>360</v>
      </c>
      <c r="J210" s="162" t="s">
        <v>690</v>
      </c>
      <c r="K210" s="163">
        <f t="shared" ref="K210:K218" si="90">H210-F210</f>
        <v>64.5</v>
      </c>
      <c r="L210" s="164">
        <f t="shared" ref="L210:L218" si="91">K210/F210</f>
        <v>0.22279792746113988</v>
      </c>
      <c r="M210" s="159" t="s">
        <v>541</v>
      </c>
      <c r="N210" s="165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89</v>
      </c>
      <c r="B211" s="157">
        <v>42845</v>
      </c>
      <c r="C211" s="157"/>
      <c r="D211" s="158" t="s">
        <v>405</v>
      </c>
      <c r="E211" s="159" t="s">
        <v>571</v>
      </c>
      <c r="F211" s="160">
        <v>700</v>
      </c>
      <c r="G211" s="159"/>
      <c r="H211" s="159">
        <v>840</v>
      </c>
      <c r="I211" s="161">
        <v>840</v>
      </c>
      <c r="J211" s="162" t="s">
        <v>691</v>
      </c>
      <c r="K211" s="163">
        <f t="shared" si="90"/>
        <v>140</v>
      </c>
      <c r="L211" s="164">
        <f t="shared" si="91"/>
        <v>0.2</v>
      </c>
      <c r="M211" s="159" t="s">
        <v>541</v>
      </c>
      <c r="N211" s="165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90</v>
      </c>
      <c r="B212" s="157">
        <v>42887</v>
      </c>
      <c r="C212" s="157"/>
      <c r="D212" s="158" t="s">
        <v>692</v>
      </c>
      <c r="E212" s="159" t="s">
        <v>571</v>
      </c>
      <c r="F212" s="160">
        <v>130</v>
      </c>
      <c r="G212" s="159"/>
      <c r="H212" s="159">
        <v>144.25</v>
      </c>
      <c r="I212" s="161">
        <v>170</v>
      </c>
      <c r="J212" s="162" t="s">
        <v>693</v>
      </c>
      <c r="K212" s="163">
        <f t="shared" si="90"/>
        <v>14.25</v>
      </c>
      <c r="L212" s="164">
        <f t="shared" si="91"/>
        <v>0.10961538461538461</v>
      </c>
      <c r="M212" s="159" t="s">
        <v>541</v>
      </c>
      <c r="N212" s="165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91</v>
      </c>
      <c r="B213" s="157">
        <v>42901</v>
      </c>
      <c r="C213" s="157"/>
      <c r="D213" s="158" t="s">
        <v>694</v>
      </c>
      <c r="E213" s="159" t="s">
        <v>571</v>
      </c>
      <c r="F213" s="160">
        <v>214.5</v>
      </c>
      <c r="G213" s="159"/>
      <c r="H213" s="159">
        <v>262</v>
      </c>
      <c r="I213" s="161">
        <v>262</v>
      </c>
      <c r="J213" s="162" t="s">
        <v>695</v>
      </c>
      <c r="K213" s="163">
        <f t="shared" si="90"/>
        <v>47.5</v>
      </c>
      <c r="L213" s="164">
        <f t="shared" si="91"/>
        <v>0.22144522144522144</v>
      </c>
      <c r="M213" s="159" t="s">
        <v>541</v>
      </c>
      <c r="N213" s="165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92</v>
      </c>
      <c r="B214" s="188">
        <v>42933</v>
      </c>
      <c r="C214" s="188"/>
      <c r="D214" s="189" t="s">
        <v>696</v>
      </c>
      <c r="E214" s="190" t="s">
        <v>571</v>
      </c>
      <c r="F214" s="191">
        <v>370</v>
      </c>
      <c r="G214" s="190"/>
      <c r="H214" s="190">
        <v>447.5</v>
      </c>
      <c r="I214" s="192">
        <v>450</v>
      </c>
      <c r="J214" s="193" t="s">
        <v>629</v>
      </c>
      <c r="K214" s="163">
        <f t="shared" si="90"/>
        <v>77.5</v>
      </c>
      <c r="L214" s="194">
        <f t="shared" si="91"/>
        <v>0.20945945945945946</v>
      </c>
      <c r="M214" s="190" t="s">
        <v>541</v>
      </c>
      <c r="N214" s="195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93</v>
      </c>
      <c r="B215" s="188">
        <v>42943</v>
      </c>
      <c r="C215" s="188"/>
      <c r="D215" s="189" t="s">
        <v>182</v>
      </c>
      <c r="E215" s="190" t="s">
        <v>571</v>
      </c>
      <c r="F215" s="191">
        <v>657.5</v>
      </c>
      <c r="G215" s="190"/>
      <c r="H215" s="190">
        <v>825</v>
      </c>
      <c r="I215" s="192">
        <v>820</v>
      </c>
      <c r="J215" s="193" t="s">
        <v>629</v>
      </c>
      <c r="K215" s="163">
        <f t="shared" si="90"/>
        <v>167.5</v>
      </c>
      <c r="L215" s="194">
        <f t="shared" si="91"/>
        <v>0.25475285171102663</v>
      </c>
      <c r="M215" s="190" t="s">
        <v>541</v>
      </c>
      <c r="N215" s="195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94</v>
      </c>
      <c r="B216" s="157">
        <v>42964</v>
      </c>
      <c r="C216" s="157"/>
      <c r="D216" s="158" t="s">
        <v>350</v>
      </c>
      <c r="E216" s="159" t="s">
        <v>571</v>
      </c>
      <c r="F216" s="160">
        <v>605</v>
      </c>
      <c r="G216" s="159"/>
      <c r="H216" s="159">
        <v>750</v>
      </c>
      <c r="I216" s="161">
        <v>750</v>
      </c>
      <c r="J216" s="162" t="s">
        <v>687</v>
      </c>
      <c r="K216" s="163">
        <f t="shared" si="90"/>
        <v>145</v>
      </c>
      <c r="L216" s="164">
        <f t="shared" si="91"/>
        <v>0.23966942148760331</v>
      </c>
      <c r="M216" s="159" t="s">
        <v>541</v>
      </c>
      <c r="N216" s="165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95</v>
      </c>
      <c r="B217" s="167">
        <v>42979</v>
      </c>
      <c r="C217" s="167"/>
      <c r="D217" s="175" t="s">
        <v>697</v>
      </c>
      <c r="E217" s="170" t="s">
        <v>571</v>
      </c>
      <c r="F217" s="170">
        <v>255</v>
      </c>
      <c r="G217" s="171"/>
      <c r="H217" s="171">
        <v>217.25</v>
      </c>
      <c r="I217" s="171">
        <v>320</v>
      </c>
      <c r="J217" s="172" t="s">
        <v>698</v>
      </c>
      <c r="K217" s="173">
        <f t="shared" si="90"/>
        <v>-37.75</v>
      </c>
      <c r="L217" s="176">
        <f t="shared" si="91"/>
        <v>-0.14803921568627451</v>
      </c>
      <c r="M217" s="170" t="s">
        <v>553</v>
      </c>
      <c r="N217" s="167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96</v>
      </c>
      <c r="B218" s="157">
        <v>42997</v>
      </c>
      <c r="C218" s="157"/>
      <c r="D218" s="158" t="s">
        <v>699</v>
      </c>
      <c r="E218" s="159" t="s">
        <v>571</v>
      </c>
      <c r="F218" s="160">
        <v>215</v>
      </c>
      <c r="G218" s="159"/>
      <c r="H218" s="159">
        <v>258</v>
      </c>
      <c r="I218" s="161">
        <v>258</v>
      </c>
      <c r="J218" s="162" t="s">
        <v>629</v>
      </c>
      <c r="K218" s="163">
        <f t="shared" si="90"/>
        <v>43</v>
      </c>
      <c r="L218" s="164">
        <f t="shared" si="91"/>
        <v>0.2</v>
      </c>
      <c r="M218" s="159" t="s">
        <v>541</v>
      </c>
      <c r="N218" s="165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97</v>
      </c>
      <c r="B219" s="157">
        <v>42997</v>
      </c>
      <c r="C219" s="157"/>
      <c r="D219" s="158" t="s">
        <v>699</v>
      </c>
      <c r="E219" s="159" t="s">
        <v>571</v>
      </c>
      <c r="F219" s="160">
        <v>215</v>
      </c>
      <c r="G219" s="159"/>
      <c r="H219" s="159">
        <v>258</v>
      </c>
      <c r="I219" s="161">
        <v>258</v>
      </c>
      <c r="J219" s="193" t="s">
        <v>629</v>
      </c>
      <c r="K219" s="163">
        <v>43</v>
      </c>
      <c r="L219" s="164">
        <v>0.2</v>
      </c>
      <c r="M219" s="159" t="s">
        <v>541</v>
      </c>
      <c r="N219" s="165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98</v>
      </c>
      <c r="B220" s="188">
        <v>42998</v>
      </c>
      <c r="C220" s="188"/>
      <c r="D220" s="189" t="s">
        <v>700</v>
      </c>
      <c r="E220" s="190" t="s">
        <v>571</v>
      </c>
      <c r="F220" s="160">
        <v>75</v>
      </c>
      <c r="G220" s="190"/>
      <c r="H220" s="190">
        <v>90</v>
      </c>
      <c r="I220" s="192">
        <v>90</v>
      </c>
      <c r="J220" s="162" t="s">
        <v>701</v>
      </c>
      <c r="K220" s="163">
        <f t="shared" ref="K220:K225" si="92">H220-F220</f>
        <v>15</v>
      </c>
      <c r="L220" s="164">
        <f t="shared" ref="L220:L225" si="93">K220/F220</f>
        <v>0.2</v>
      </c>
      <c r="M220" s="159" t="s">
        <v>541</v>
      </c>
      <c r="N220" s="165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99</v>
      </c>
      <c r="B221" s="188">
        <v>43011</v>
      </c>
      <c r="C221" s="188"/>
      <c r="D221" s="189" t="s">
        <v>555</v>
      </c>
      <c r="E221" s="190" t="s">
        <v>571</v>
      </c>
      <c r="F221" s="191">
        <v>315</v>
      </c>
      <c r="G221" s="190"/>
      <c r="H221" s="190">
        <v>392</v>
      </c>
      <c r="I221" s="192">
        <v>384</v>
      </c>
      <c r="J221" s="193" t="s">
        <v>702</v>
      </c>
      <c r="K221" s="163">
        <f t="shared" si="92"/>
        <v>77</v>
      </c>
      <c r="L221" s="194">
        <f t="shared" si="93"/>
        <v>0.24444444444444444</v>
      </c>
      <c r="M221" s="190" t="s">
        <v>541</v>
      </c>
      <c r="N221" s="195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100</v>
      </c>
      <c r="B222" s="188">
        <v>43013</v>
      </c>
      <c r="C222" s="188"/>
      <c r="D222" s="189" t="s">
        <v>433</v>
      </c>
      <c r="E222" s="190" t="s">
        <v>571</v>
      </c>
      <c r="F222" s="191">
        <v>145</v>
      </c>
      <c r="G222" s="190"/>
      <c r="H222" s="190">
        <v>179</v>
      </c>
      <c r="I222" s="192">
        <v>180</v>
      </c>
      <c r="J222" s="193" t="s">
        <v>703</v>
      </c>
      <c r="K222" s="163">
        <f t="shared" si="92"/>
        <v>34</v>
      </c>
      <c r="L222" s="194">
        <f t="shared" si="93"/>
        <v>0.23448275862068965</v>
      </c>
      <c r="M222" s="190" t="s">
        <v>541</v>
      </c>
      <c r="N222" s="195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101</v>
      </c>
      <c r="B223" s="188">
        <v>43014</v>
      </c>
      <c r="C223" s="188"/>
      <c r="D223" s="189" t="s">
        <v>327</v>
      </c>
      <c r="E223" s="190" t="s">
        <v>571</v>
      </c>
      <c r="F223" s="191">
        <v>256</v>
      </c>
      <c r="G223" s="190"/>
      <c r="H223" s="190">
        <v>323</v>
      </c>
      <c r="I223" s="192">
        <v>320</v>
      </c>
      <c r="J223" s="193" t="s">
        <v>629</v>
      </c>
      <c r="K223" s="163">
        <f t="shared" si="92"/>
        <v>67</v>
      </c>
      <c r="L223" s="194">
        <f t="shared" si="93"/>
        <v>0.26171875</v>
      </c>
      <c r="M223" s="190" t="s">
        <v>541</v>
      </c>
      <c r="N223" s="195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102</v>
      </c>
      <c r="B224" s="188">
        <v>43017</v>
      </c>
      <c r="C224" s="188"/>
      <c r="D224" s="189" t="s">
        <v>342</v>
      </c>
      <c r="E224" s="190" t="s">
        <v>571</v>
      </c>
      <c r="F224" s="191">
        <v>137.5</v>
      </c>
      <c r="G224" s="190"/>
      <c r="H224" s="190">
        <v>184</v>
      </c>
      <c r="I224" s="192">
        <v>183</v>
      </c>
      <c r="J224" s="193" t="s">
        <v>704</v>
      </c>
      <c r="K224" s="163">
        <f t="shared" si="92"/>
        <v>46.5</v>
      </c>
      <c r="L224" s="194">
        <f t="shared" si="93"/>
        <v>0.33818181818181819</v>
      </c>
      <c r="M224" s="190" t="s">
        <v>541</v>
      </c>
      <c r="N224" s="195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103</v>
      </c>
      <c r="B225" s="188">
        <v>43018</v>
      </c>
      <c r="C225" s="188"/>
      <c r="D225" s="189" t="s">
        <v>705</v>
      </c>
      <c r="E225" s="190" t="s">
        <v>571</v>
      </c>
      <c r="F225" s="191">
        <v>125.5</v>
      </c>
      <c r="G225" s="190"/>
      <c r="H225" s="190">
        <v>158</v>
      </c>
      <c r="I225" s="192">
        <v>155</v>
      </c>
      <c r="J225" s="193" t="s">
        <v>706</v>
      </c>
      <c r="K225" s="163">
        <f t="shared" si="92"/>
        <v>32.5</v>
      </c>
      <c r="L225" s="194">
        <f t="shared" si="93"/>
        <v>0.25896414342629481</v>
      </c>
      <c r="M225" s="190" t="s">
        <v>541</v>
      </c>
      <c r="N225" s="195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104</v>
      </c>
      <c r="B226" s="188">
        <v>43018</v>
      </c>
      <c r="C226" s="188"/>
      <c r="D226" s="189" t="s">
        <v>707</v>
      </c>
      <c r="E226" s="190" t="s">
        <v>571</v>
      </c>
      <c r="F226" s="191">
        <v>895</v>
      </c>
      <c r="G226" s="190"/>
      <c r="H226" s="190">
        <v>1122.5</v>
      </c>
      <c r="I226" s="192">
        <v>1078</v>
      </c>
      <c r="J226" s="193" t="s">
        <v>708</v>
      </c>
      <c r="K226" s="163">
        <v>227.5</v>
      </c>
      <c r="L226" s="194">
        <v>0.25418994413407803</v>
      </c>
      <c r="M226" s="190" t="s">
        <v>541</v>
      </c>
      <c r="N226" s="195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105</v>
      </c>
      <c r="B227" s="188">
        <v>43020</v>
      </c>
      <c r="C227" s="188"/>
      <c r="D227" s="189" t="s">
        <v>336</v>
      </c>
      <c r="E227" s="190" t="s">
        <v>571</v>
      </c>
      <c r="F227" s="191">
        <v>525</v>
      </c>
      <c r="G227" s="190"/>
      <c r="H227" s="190">
        <v>629</v>
      </c>
      <c r="I227" s="192">
        <v>629</v>
      </c>
      <c r="J227" s="193" t="s">
        <v>629</v>
      </c>
      <c r="K227" s="163">
        <v>104</v>
      </c>
      <c r="L227" s="194">
        <v>0.19809523809523799</v>
      </c>
      <c r="M227" s="190" t="s">
        <v>541</v>
      </c>
      <c r="N227" s="195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106</v>
      </c>
      <c r="B228" s="188">
        <v>43046</v>
      </c>
      <c r="C228" s="188"/>
      <c r="D228" s="189" t="s">
        <v>373</v>
      </c>
      <c r="E228" s="190" t="s">
        <v>571</v>
      </c>
      <c r="F228" s="191">
        <v>740</v>
      </c>
      <c r="G228" s="190"/>
      <c r="H228" s="190">
        <v>892.5</v>
      </c>
      <c r="I228" s="192">
        <v>900</v>
      </c>
      <c r="J228" s="193" t="s">
        <v>709</v>
      </c>
      <c r="K228" s="163">
        <f>H228-F228</f>
        <v>152.5</v>
      </c>
      <c r="L228" s="194">
        <f>K228/F228</f>
        <v>0.20608108108108109</v>
      </c>
      <c r="M228" s="190" t="s">
        <v>541</v>
      </c>
      <c r="N228" s="195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107</v>
      </c>
      <c r="B229" s="157">
        <v>43073</v>
      </c>
      <c r="C229" s="157"/>
      <c r="D229" s="158" t="s">
        <v>710</v>
      </c>
      <c r="E229" s="159" t="s">
        <v>571</v>
      </c>
      <c r="F229" s="160">
        <v>118.5</v>
      </c>
      <c r="G229" s="159"/>
      <c r="H229" s="159">
        <v>143.5</v>
      </c>
      <c r="I229" s="161">
        <v>145</v>
      </c>
      <c r="J229" s="162" t="s">
        <v>562</v>
      </c>
      <c r="K229" s="163">
        <f>H229-F229</f>
        <v>25</v>
      </c>
      <c r="L229" s="164">
        <f>K229/F229</f>
        <v>0.2109704641350211</v>
      </c>
      <c r="M229" s="159" t="s">
        <v>541</v>
      </c>
      <c r="N229" s="165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108</v>
      </c>
      <c r="B230" s="167">
        <v>43090</v>
      </c>
      <c r="C230" s="167"/>
      <c r="D230" s="168" t="s">
        <v>410</v>
      </c>
      <c r="E230" s="169" t="s">
        <v>571</v>
      </c>
      <c r="F230" s="170">
        <v>715</v>
      </c>
      <c r="G230" s="170"/>
      <c r="H230" s="171">
        <v>500</v>
      </c>
      <c r="I230" s="171">
        <v>872</v>
      </c>
      <c r="J230" s="172" t="s">
        <v>711</v>
      </c>
      <c r="K230" s="173">
        <f>H230-F230</f>
        <v>-215</v>
      </c>
      <c r="L230" s="174">
        <f>K230/F230</f>
        <v>-0.30069930069930068</v>
      </c>
      <c r="M230" s="170" t="s">
        <v>553</v>
      </c>
      <c r="N230" s="167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109</v>
      </c>
      <c r="B231" s="157">
        <v>43098</v>
      </c>
      <c r="C231" s="157"/>
      <c r="D231" s="158" t="s">
        <v>555</v>
      </c>
      <c r="E231" s="159" t="s">
        <v>571</v>
      </c>
      <c r="F231" s="160">
        <v>435</v>
      </c>
      <c r="G231" s="159"/>
      <c r="H231" s="159">
        <v>542.5</v>
      </c>
      <c r="I231" s="161">
        <v>539</v>
      </c>
      <c r="J231" s="162" t="s">
        <v>629</v>
      </c>
      <c r="K231" s="163">
        <v>107.5</v>
      </c>
      <c r="L231" s="164">
        <v>0.247126436781609</v>
      </c>
      <c r="M231" s="159" t="s">
        <v>541</v>
      </c>
      <c r="N231" s="165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110</v>
      </c>
      <c r="B232" s="157">
        <v>43098</v>
      </c>
      <c r="C232" s="157"/>
      <c r="D232" s="158" t="s">
        <v>513</v>
      </c>
      <c r="E232" s="159" t="s">
        <v>571</v>
      </c>
      <c r="F232" s="160">
        <v>885</v>
      </c>
      <c r="G232" s="159"/>
      <c r="H232" s="159">
        <v>1090</v>
      </c>
      <c r="I232" s="161">
        <v>1084</v>
      </c>
      <c r="J232" s="162" t="s">
        <v>629</v>
      </c>
      <c r="K232" s="163">
        <v>205</v>
      </c>
      <c r="L232" s="164">
        <v>0.23163841807909599</v>
      </c>
      <c r="M232" s="159" t="s">
        <v>541</v>
      </c>
      <c r="N232" s="165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6">
        <v>111</v>
      </c>
      <c r="B233" s="197">
        <v>43192</v>
      </c>
      <c r="C233" s="197"/>
      <c r="D233" s="175" t="s">
        <v>712</v>
      </c>
      <c r="E233" s="170" t="s">
        <v>571</v>
      </c>
      <c r="F233" s="198">
        <v>478.5</v>
      </c>
      <c r="G233" s="170"/>
      <c r="H233" s="170">
        <v>442</v>
      </c>
      <c r="I233" s="171">
        <v>613</v>
      </c>
      <c r="J233" s="172" t="s">
        <v>713</v>
      </c>
      <c r="K233" s="173">
        <f>H233-F233</f>
        <v>-36.5</v>
      </c>
      <c r="L233" s="174">
        <f>K233/F233</f>
        <v>-7.6280041797283177E-2</v>
      </c>
      <c r="M233" s="170" t="s">
        <v>553</v>
      </c>
      <c r="N233" s="167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6">
        <v>112</v>
      </c>
      <c r="B234" s="167">
        <v>43194</v>
      </c>
      <c r="C234" s="167"/>
      <c r="D234" s="168" t="s">
        <v>714</v>
      </c>
      <c r="E234" s="169" t="s">
        <v>571</v>
      </c>
      <c r="F234" s="170">
        <f>141.5-7.3</f>
        <v>134.19999999999999</v>
      </c>
      <c r="G234" s="170"/>
      <c r="H234" s="171">
        <v>77</v>
      </c>
      <c r="I234" s="171">
        <v>180</v>
      </c>
      <c r="J234" s="172" t="s">
        <v>715</v>
      </c>
      <c r="K234" s="173">
        <f>H234-F234</f>
        <v>-57.199999999999989</v>
      </c>
      <c r="L234" s="174">
        <f>K234/F234</f>
        <v>-0.42622950819672129</v>
      </c>
      <c r="M234" s="170" t="s">
        <v>553</v>
      </c>
      <c r="N234" s="167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6">
        <v>113</v>
      </c>
      <c r="B235" s="167">
        <v>43209</v>
      </c>
      <c r="C235" s="167"/>
      <c r="D235" s="168" t="s">
        <v>716</v>
      </c>
      <c r="E235" s="169" t="s">
        <v>571</v>
      </c>
      <c r="F235" s="170">
        <v>430</v>
      </c>
      <c r="G235" s="170"/>
      <c r="H235" s="171">
        <v>220</v>
      </c>
      <c r="I235" s="171">
        <v>537</v>
      </c>
      <c r="J235" s="172" t="s">
        <v>717</v>
      </c>
      <c r="K235" s="173">
        <f>H235-F235</f>
        <v>-210</v>
      </c>
      <c r="L235" s="174">
        <f>K235/F235</f>
        <v>-0.48837209302325579</v>
      </c>
      <c r="M235" s="170" t="s">
        <v>553</v>
      </c>
      <c r="N235" s="167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114</v>
      </c>
      <c r="B236" s="188">
        <v>43220</v>
      </c>
      <c r="C236" s="188"/>
      <c r="D236" s="189" t="s">
        <v>374</v>
      </c>
      <c r="E236" s="190" t="s">
        <v>571</v>
      </c>
      <c r="F236" s="190">
        <v>153.5</v>
      </c>
      <c r="G236" s="190"/>
      <c r="H236" s="190">
        <v>196</v>
      </c>
      <c r="I236" s="192">
        <v>196</v>
      </c>
      <c r="J236" s="162" t="s">
        <v>718</v>
      </c>
      <c r="K236" s="163">
        <f>H236-F236</f>
        <v>42.5</v>
      </c>
      <c r="L236" s="164">
        <f>K236/F236</f>
        <v>0.27687296416938112</v>
      </c>
      <c r="M236" s="159" t="s">
        <v>541</v>
      </c>
      <c r="N236" s="165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115</v>
      </c>
      <c r="B237" s="167">
        <v>43306</v>
      </c>
      <c r="C237" s="167"/>
      <c r="D237" s="168" t="s">
        <v>688</v>
      </c>
      <c r="E237" s="169" t="s">
        <v>571</v>
      </c>
      <c r="F237" s="170">
        <v>27.5</v>
      </c>
      <c r="G237" s="170"/>
      <c r="H237" s="171">
        <v>13.1</v>
      </c>
      <c r="I237" s="171">
        <v>60</v>
      </c>
      <c r="J237" s="172" t="s">
        <v>719</v>
      </c>
      <c r="K237" s="173">
        <v>-14.4</v>
      </c>
      <c r="L237" s="174">
        <v>-0.52363636363636401</v>
      </c>
      <c r="M237" s="170" t="s">
        <v>553</v>
      </c>
      <c r="N237" s="167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6">
        <v>116</v>
      </c>
      <c r="B238" s="197">
        <v>43318</v>
      </c>
      <c r="C238" s="197"/>
      <c r="D238" s="175" t="s">
        <v>720</v>
      </c>
      <c r="E238" s="170" t="s">
        <v>571</v>
      </c>
      <c r="F238" s="170">
        <v>148.5</v>
      </c>
      <c r="G238" s="170"/>
      <c r="H238" s="170">
        <v>102</v>
      </c>
      <c r="I238" s="171">
        <v>182</v>
      </c>
      <c r="J238" s="172" t="s">
        <v>721</v>
      </c>
      <c r="K238" s="173">
        <f>H238-F238</f>
        <v>-46.5</v>
      </c>
      <c r="L238" s="174">
        <f>K238/F238</f>
        <v>-0.31313131313131315</v>
      </c>
      <c r="M238" s="170" t="s">
        <v>553</v>
      </c>
      <c r="N238" s="167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117</v>
      </c>
      <c r="B239" s="157">
        <v>43335</v>
      </c>
      <c r="C239" s="157"/>
      <c r="D239" s="158" t="s">
        <v>722</v>
      </c>
      <c r="E239" s="159" t="s">
        <v>571</v>
      </c>
      <c r="F239" s="190">
        <v>285</v>
      </c>
      <c r="G239" s="159"/>
      <c r="H239" s="159">
        <v>355</v>
      </c>
      <c r="I239" s="161">
        <v>364</v>
      </c>
      <c r="J239" s="162" t="s">
        <v>723</v>
      </c>
      <c r="K239" s="163">
        <v>70</v>
      </c>
      <c r="L239" s="164">
        <v>0.24561403508771901</v>
      </c>
      <c r="M239" s="159" t="s">
        <v>541</v>
      </c>
      <c r="N239" s="165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118</v>
      </c>
      <c r="B240" s="157">
        <v>43341</v>
      </c>
      <c r="C240" s="157"/>
      <c r="D240" s="158" t="s">
        <v>362</v>
      </c>
      <c r="E240" s="159" t="s">
        <v>571</v>
      </c>
      <c r="F240" s="190">
        <v>525</v>
      </c>
      <c r="G240" s="159"/>
      <c r="H240" s="159">
        <v>585</v>
      </c>
      <c r="I240" s="161">
        <v>635</v>
      </c>
      <c r="J240" s="162" t="s">
        <v>724</v>
      </c>
      <c r="K240" s="163">
        <f t="shared" ref="K240:K257" si="94">H240-F240</f>
        <v>60</v>
      </c>
      <c r="L240" s="164">
        <f t="shared" ref="L240:L257" si="95">K240/F240</f>
        <v>0.11428571428571428</v>
      </c>
      <c r="M240" s="159" t="s">
        <v>541</v>
      </c>
      <c r="N240" s="165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119</v>
      </c>
      <c r="B241" s="157">
        <v>43395</v>
      </c>
      <c r="C241" s="157"/>
      <c r="D241" s="158" t="s">
        <v>350</v>
      </c>
      <c r="E241" s="159" t="s">
        <v>571</v>
      </c>
      <c r="F241" s="190">
        <v>475</v>
      </c>
      <c r="G241" s="159"/>
      <c r="H241" s="159">
        <v>574</v>
      </c>
      <c r="I241" s="161">
        <v>570</v>
      </c>
      <c r="J241" s="162" t="s">
        <v>629</v>
      </c>
      <c r="K241" s="163">
        <f t="shared" si="94"/>
        <v>99</v>
      </c>
      <c r="L241" s="164">
        <f t="shared" si="95"/>
        <v>0.20842105263157895</v>
      </c>
      <c r="M241" s="159" t="s">
        <v>541</v>
      </c>
      <c r="N241" s="165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120</v>
      </c>
      <c r="B242" s="188">
        <v>43397</v>
      </c>
      <c r="C242" s="188"/>
      <c r="D242" s="189" t="s">
        <v>369</v>
      </c>
      <c r="E242" s="190" t="s">
        <v>571</v>
      </c>
      <c r="F242" s="190">
        <v>707.5</v>
      </c>
      <c r="G242" s="190"/>
      <c r="H242" s="190">
        <v>872</v>
      </c>
      <c r="I242" s="192">
        <v>872</v>
      </c>
      <c r="J242" s="193" t="s">
        <v>629</v>
      </c>
      <c r="K242" s="163">
        <f t="shared" si="94"/>
        <v>164.5</v>
      </c>
      <c r="L242" s="194">
        <f t="shared" si="95"/>
        <v>0.23250883392226149</v>
      </c>
      <c r="M242" s="190" t="s">
        <v>541</v>
      </c>
      <c r="N242" s="195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121</v>
      </c>
      <c r="B243" s="188">
        <v>43398</v>
      </c>
      <c r="C243" s="188"/>
      <c r="D243" s="189" t="s">
        <v>725</v>
      </c>
      <c r="E243" s="190" t="s">
        <v>571</v>
      </c>
      <c r="F243" s="190">
        <v>162</v>
      </c>
      <c r="G243" s="190"/>
      <c r="H243" s="190">
        <v>204</v>
      </c>
      <c r="I243" s="192">
        <v>209</v>
      </c>
      <c r="J243" s="193" t="s">
        <v>726</v>
      </c>
      <c r="K243" s="163">
        <f t="shared" si="94"/>
        <v>42</v>
      </c>
      <c r="L243" s="194">
        <f t="shared" si="95"/>
        <v>0.25925925925925924</v>
      </c>
      <c r="M243" s="190" t="s">
        <v>541</v>
      </c>
      <c r="N243" s="195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122</v>
      </c>
      <c r="B244" s="188">
        <v>43399</v>
      </c>
      <c r="C244" s="188"/>
      <c r="D244" s="189" t="s">
        <v>450</v>
      </c>
      <c r="E244" s="190" t="s">
        <v>571</v>
      </c>
      <c r="F244" s="190">
        <v>240</v>
      </c>
      <c r="G244" s="190"/>
      <c r="H244" s="190">
        <v>297</v>
      </c>
      <c r="I244" s="192">
        <v>297</v>
      </c>
      <c r="J244" s="193" t="s">
        <v>629</v>
      </c>
      <c r="K244" s="199">
        <f t="shared" si="94"/>
        <v>57</v>
      </c>
      <c r="L244" s="194">
        <f t="shared" si="95"/>
        <v>0.23749999999999999</v>
      </c>
      <c r="M244" s="190" t="s">
        <v>541</v>
      </c>
      <c r="N244" s="195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123</v>
      </c>
      <c r="B245" s="157">
        <v>43439</v>
      </c>
      <c r="C245" s="157"/>
      <c r="D245" s="158" t="s">
        <v>727</v>
      </c>
      <c r="E245" s="159" t="s">
        <v>571</v>
      </c>
      <c r="F245" s="159">
        <v>202.5</v>
      </c>
      <c r="G245" s="159"/>
      <c r="H245" s="159">
        <v>255</v>
      </c>
      <c r="I245" s="161">
        <v>252</v>
      </c>
      <c r="J245" s="162" t="s">
        <v>629</v>
      </c>
      <c r="K245" s="163">
        <f t="shared" si="94"/>
        <v>52.5</v>
      </c>
      <c r="L245" s="164">
        <f t="shared" si="95"/>
        <v>0.25925925925925924</v>
      </c>
      <c r="M245" s="159" t="s">
        <v>541</v>
      </c>
      <c r="N245" s="165">
        <v>43542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124</v>
      </c>
      <c r="B246" s="188">
        <v>43465</v>
      </c>
      <c r="C246" s="157"/>
      <c r="D246" s="189" t="s">
        <v>397</v>
      </c>
      <c r="E246" s="190" t="s">
        <v>571</v>
      </c>
      <c r="F246" s="190">
        <v>710</v>
      </c>
      <c r="G246" s="190"/>
      <c r="H246" s="190">
        <v>866</v>
      </c>
      <c r="I246" s="192">
        <v>866</v>
      </c>
      <c r="J246" s="193" t="s">
        <v>629</v>
      </c>
      <c r="K246" s="163">
        <f t="shared" si="94"/>
        <v>156</v>
      </c>
      <c r="L246" s="164">
        <f t="shared" si="95"/>
        <v>0.21971830985915494</v>
      </c>
      <c r="M246" s="159" t="s">
        <v>541</v>
      </c>
      <c r="N246" s="165">
        <v>43553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125</v>
      </c>
      <c r="B247" s="188">
        <v>43522</v>
      </c>
      <c r="C247" s="188"/>
      <c r="D247" s="189" t="s">
        <v>152</v>
      </c>
      <c r="E247" s="190" t="s">
        <v>571</v>
      </c>
      <c r="F247" s="190">
        <v>337.25</v>
      </c>
      <c r="G247" s="190"/>
      <c r="H247" s="190">
        <v>398.5</v>
      </c>
      <c r="I247" s="192">
        <v>411</v>
      </c>
      <c r="J247" s="162" t="s">
        <v>729</v>
      </c>
      <c r="K247" s="163">
        <f t="shared" si="94"/>
        <v>61.25</v>
      </c>
      <c r="L247" s="164">
        <f t="shared" si="95"/>
        <v>0.1816160118606375</v>
      </c>
      <c r="M247" s="159" t="s">
        <v>541</v>
      </c>
      <c r="N247" s="165">
        <v>43760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0">
        <v>126</v>
      </c>
      <c r="B248" s="201">
        <v>43559</v>
      </c>
      <c r="C248" s="201"/>
      <c r="D248" s="202" t="s">
        <v>730</v>
      </c>
      <c r="E248" s="203" t="s">
        <v>571</v>
      </c>
      <c r="F248" s="203">
        <v>130</v>
      </c>
      <c r="G248" s="203"/>
      <c r="H248" s="203">
        <v>65</v>
      </c>
      <c r="I248" s="204">
        <v>158</v>
      </c>
      <c r="J248" s="172" t="s">
        <v>731</v>
      </c>
      <c r="K248" s="173">
        <f t="shared" si="94"/>
        <v>-65</v>
      </c>
      <c r="L248" s="174">
        <f t="shared" si="95"/>
        <v>-0.5</v>
      </c>
      <c r="M248" s="170" t="s">
        <v>553</v>
      </c>
      <c r="N248" s="167">
        <v>43726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127</v>
      </c>
      <c r="B249" s="188">
        <v>43017</v>
      </c>
      <c r="C249" s="188"/>
      <c r="D249" s="189" t="s">
        <v>184</v>
      </c>
      <c r="E249" s="190" t="s">
        <v>571</v>
      </c>
      <c r="F249" s="190">
        <v>141.5</v>
      </c>
      <c r="G249" s="190"/>
      <c r="H249" s="190">
        <v>183.5</v>
      </c>
      <c r="I249" s="192">
        <v>210</v>
      </c>
      <c r="J249" s="162" t="s">
        <v>726</v>
      </c>
      <c r="K249" s="163">
        <f t="shared" si="94"/>
        <v>42</v>
      </c>
      <c r="L249" s="164">
        <f t="shared" si="95"/>
        <v>0.29681978798586572</v>
      </c>
      <c r="M249" s="159" t="s">
        <v>541</v>
      </c>
      <c r="N249" s="165">
        <v>43042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0">
        <v>128</v>
      </c>
      <c r="B250" s="201">
        <v>43074</v>
      </c>
      <c r="C250" s="201"/>
      <c r="D250" s="202" t="s">
        <v>733</v>
      </c>
      <c r="E250" s="203" t="s">
        <v>571</v>
      </c>
      <c r="F250" s="198">
        <v>172</v>
      </c>
      <c r="G250" s="203"/>
      <c r="H250" s="203">
        <v>155.25</v>
      </c>
      <c r="I250" s="204">
        <v>230</v>
      </c>
      <c r="J250" s="172" t="s">
        <v>734</v>
      </c>
      <c r="K250" s="173">
        <f t="shared" si="94"/>
        <v>-16.75</v>
      </c>
      <c r="L250" s="174">
        <f t="shared" si="95"/>
        <v>-9.7383720930232565E-2</v>
      </c>
      <c r="M250" s="170" t="s">
        <v>553</v>
      </c>
      <c r="N250" s="167">
        <v>43787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129</v>
      </c>
      <c r="B251" s="188">
        <v>43398</v>
      </c>
      <c r="C251" s="188"/>
      <c r="D251" s="189" t="s">
        <v>107</v>
      </c>
      <c r="E251" s="190" t="s">
        <v>571</v>
      </c>
      <c r="F251" s="190">
        <v>698.5</v>
      </c>
      <c r="G251" s="190"/>
      <c r="H251" s="190">
        <v>890</v>
      </c>
      <c r="I251" s="192">
        <v>890</v>
      </c>
      <c r="J251" s="162" t="s">
        <v>795</v>
      </c>
      <c r="K251" s="163">
        <f t="shared" si="94"/>
        <v>191.5</v>
      </c>
      <c r="L251" s="164">
        <f t="shared" si="95"/>
        <v>0.27415891195418757</v>
      </c>
      <c r="M251" s="159" t="s">
        <v>541</v>
      </c>
      <c r="N251" s="165">
        <v>44328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130</v>
      </c>
      <c r="B252" s="188">
        <v>42877</v>
      </c>
      <c r="C252" s="188"/>
      <c r="D252" s="189" t="s">
        <v>361</v>
      </c>
      <c r="E252" s="190" t="s">
        <v>571</v>
      </c>
      <c r="F252" s="190">
        <v>127.6</v>
      </c>
      <c r="G252" s="190"/>
      <c r="H252" s="190">
        <v>138</v>
      </c>
      <c r="I252" s="192">
        <v>190</v>
      </c>
      <c r="J252" s="162" t="s">
        <v>735</v>
      </c>
      <c r="K252" s="163">
        <f t="shared" si="94"/>
        <v>10.400000000000006</v>
      </c>
      <c r="L252" s="164">
        <f t="shared" si="95"/>
        <v>8.1504702194357417E-2</v>
      </c>
      <c r="M252" s="159" t="s">
        <v>541</v>
      </c>
      <c r="N252" s="165">
        <v>43774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131</v>
      </c>
      <c r="B253" s="188">
        <v>43158</v>
      </c>
      <c r="C253" s="188"/>
      <c r="D253" s="189" t="s">
        <v>736</v>
      </c>
      <c r="E253" s="190" t="s">
        <v>571</v>
      </c>
      <c r="F253" s="190">
        <v>317</v>
      </c>
      <c r="G253" s="190"/>
      <c r="H253" s="190">
        <v>382.5</v>
      </c>
      <c r="I253" s="192">
        <v>398</v>
      </c>
      <c r="J253" s="162" t="s">
        <v>737</v>
      </c>
      <c r="K253" s="163">
        <f t="shared" si="94"/>
        <v>65.5</v>
      </c>
      <c r="L253" s="164">
        <f t="shared" si="95"/>
        <v>0.20662460567823343</v>
      </c>
      <c r="M253" s="159" t="s">
        <v>541</v>
      </c>
      <c r="N253" s="165">
        <v>44238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0">
        <v>132</v>
      </c>
      <c r="B254" s="201">
        <v>43164</v>
      </c>
      <c r="C254" s="201"/>
      <c r="D254" s="202" t="s">
        <v>144</v>
      </c>
      <c r="E254" s="203" t="s">
        <v>571</v>
      </c>
      <c r="F254" s="198">
        <f>510-14.4</f>
        <v>495.6</v>
      </c>
      <c r="G254" s="203"/>
      <c r="H254" s="203">
        <v>350</v>
      </c>
      <c r="I254" s="204">
        <v>672</v>
      </c>
      <c r="J254" s="172" t="s">
        <v>738</v>
      </c>
      <c r="K254" s="173">
        <f t="shared" si="94"/>
        <v>-145.60000000000002</v>
      </c>
      <c r="L254" s="174">
        <f t="shared" si="95"/>
        <v>-0.29378531073446329</v>
      </c>
      <c r="M254" s="170" t="s">
        <v>553</v>
      </c>
      <c r="N254" s="167">
        <v>43887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0">
        <v>133</v>
      </c>
      <c r="B255" s="201">
        <v>43237</v>
      </c>
      <c r="C255" s="201"/>
      <c r="D255" s="202" t="s">
        <v>442</v>
      </c>
      <c r="E255" s="203" t="s">
        <v>571</v>
      </c>
      <c r="F255" s="198">
        <v>230.3</v>
      </c>
      <c r="G255" s="203"/>
      <c r="H255" s="203">
        <v>102.5</v>
      </c>
      <c r="I255" s="204">
        <v>348</v>
      </c>
      <c r="J255" s="172" t="s">
        <v>739</v>
      </c>
      <c r="K255" s="173">
        <f t="shared" si="94"/>
        <v>-127.80000000000001</v>
      </c>
      <c r="L255" s="174">
        <f t="shared" si="95"/>
        <v>-0.55492835432045162</v>
      </c>
      <c r="M255" s="170" t="s">
        <v>553</v>
      </c>
      <c r="N255" s="167">
        <v>43896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134</v>
      </c>
      <c r="B256" s="188">
        <v>43258</v>
      </c>
      <c r="C256" s="188"/>
      <c r="D256" s="189" t="s">
        <v>414</v>
      </c>
      <c r="E256" s="190" t="s">
        <v>571</v>
      </c>
      <c r="F256" s="190">
        <f>342.5-5.1</f>
        <v>337.4</v>
      </c>
      <c r="G256" s="190"/>
      <c r="H256" s="190">
        <v>412.5</v>
      </c>
      <c r="I256" s="192">
        <v>439</v>
      </c>
      <c r="J256" s="162" t="s">
        <v>740</v>
      </c>
      <c r="K256" s="163">
        <f t="shared" si="94"/>
        <v>75.100000000000023</v>
      </c>
      <c r="L256" s="164">
        <f t="shared" si="95"/>
        <v>0.22258446947243635</v>
      </c>
      <c r="M256" s="159" t="s">
        <v>541</v>
      </c>
      <c r="N256" s="165">
        <v>44230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1">
        <v>135</v>
      </c>
      <c r="B257" s="180">
        <v>43285</v>
      </c>
      <c r="C257" s="180"/>
      <c r="D257" s="181" t="s">
        <v>55</v>
      </c>
      <c r="E257" s="182" t="s">
        <v>571</v>
      </c>
      <c r="F257" s="182">
        <f>127.5-5.53</f>
        <v>121.97</v>
      </c>
      <c r="G257" s="183"/>
      <c r="H257" s="183">
        <v>122.5</v>
      </c>
      <c r="I257" s="183">
        <v>170</v>
      </c>
      <c r="J257" s="184" t="s">
        <v>767</v>
      </c>
      <c r="K257" s="185">
        <f t="shared" si="94"/>
        <v>0.53000000000000114</v>
      </c>
      <c r="L257" s="186">
        <f t="shared" si="95"/>
        <v>4.3453308190538747E-3</v>
      </c>
      <c r="M257" s="182" t="s">
        <v>662</v>
      </c>
      <c r="N257" s="180">
        <v>44431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0">
        <v>136</v>
      </c>
      <c r="B258" s="201">
        <v>43294</v>
      </c>
      <c r="C258" s="201"/>
      <c r="D258" s="202" t="s">
        <v>352</v>
      </c>
      <c r="E258" s="203" t="s">
        <v>571</v>
      </c>
      <c r="F258" s="198">
        <v>46.5</v>
      </c>
      <c r="G258" s="203"/>
      <c r="H258" s="203">
        <v>17</v>
      </c>
      <c r="I258" s="204">
        <v>59</v>
      </c>
      <c r="J258" s="172" t="s">
        <v>741</v>
      </c>
      <c r="K258" s="173">
        <f t="shared" ref="K258:K266" si="96">H258-F258</f>
        <v>-29.5</v>
      </c>
      <c r="L258" s="174">
        <f t="shared" ref="L258:L266" si="97">K258/F258</f>
        <v>-0.63440860215053763</v>
      </c>
      <c r="M258" s="170" t="s">
        <v>553</v>
      </c>
      <c r="N258" s="167">
        <v>43887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137</v>
      </c>
      <c r="B259" s="188">
        <v>43396</v>
      </c>
      <c r="C259" s="188"/>
      <c r="D259" s="189" t="s">
        <v>399</v>
      </c>
      <c r="E259" s="190" t="s">
        <v>571</v>
      </c>
      <c r="F259" s="190">
        <v>156.5</v>
      </c>
      <c r="G259" s="190"/>
      <c r="H259" s="190">
        <v>207.5</v>
      </c>
      <c r="I259" s="192">
        <v>191</v>
      </c>
      <c r="J259" s="162" t="s">
        <v>629</v>
      </c>
      <c r="K259" s="163">
        <f t="shared" si="96"/>
        <v>51</v>
      </c>
      <c r="L259" s="164">
        <f t="shared" si="97"/>
        <v>0.32587859424920129</v>
      </c>
      <c r="M259" s="159" t="s">
        <v>541</v>
      </c>
      <c r="N259" s="165">
        <v>44369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138</v>
      </c>
      <c r="B260" s="188">
        <v>43439</v>
      </c>
      <c r="C260" s="188"/>
      <c r="D260" s="189" t="s">
        <v>317</v>
      </c>
      <c r="E260" s="190" t="s">
        <v>571</v>
      </c>
      <c r="F260" s="190">
        <v>259.5</v>
      </c>
      <c r="G260" s="190"/>
      <c r="H260" s="190">
        <v>320</v>
      </c>
      <c r="I260" s="192">
        <v>320</v>
      </c>
      <c r="J260" s="162" t="s">
        <v>629</v>
      </c>
      <c r="K260" s="163">
        <f t="shared" si="96"/>
        <v>60.5</v>
      </c>
      <c r="L260" s="164">
        <f t="shared" si="97"/>
        <v>0.23314065510597304</v>
      </c>
      <c r="M260" s="159" t="s">
        <v>541</v>
      </c>
      <c r="N260" s="165">
        <v>44323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0">
        <v>139</v>
      </c>
      <c r="B261" s="201">
        <v>43439</v>
      </c>
      <c r="C261" s="201"/>
      <c r="D261" s="202" t="s">
        <v>742</v>
      </c>
      <c r="E261" s="203" t="s">
        <v>571</v>
      </c>
      <c r="F261" s="203">
        <v>715</v>
      </c>
      <c r="G261" s="203"/>
      <c r="H261" s="203">
        <v>445</v>
      </c>
      <c r="I261" s="204">
        <v>840</v>
      </c>
      <c r="J261" s="172" t="s">
        <v>743</v>
      </c>
      <c r="K261" s="173">
        <f t="shared" si="96"/>
        <v>-270</v>
      </c>
      <c r="L261" s="174">
        <f t="shared" si="97"/>
        <v>-0.3776223776223776</v>
      </c>
      <c r="M261" s="170" t="s">
        <v>553</v>
      </c>
      <c r="N261" s="167">
        <v>43800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140</v>
      </c>
      <c r="B262" s="188">
        <v>43469</v>
      </c>
      <c r="C262" s="188"/>
      <c r="D262" s="189" t="s">
        <v>157</v>
      </c>
      <c r="E262" s="190" t="s">
        <v>571</v>
      </c>
      <c r="F262" s="190">
        <v>875</v>
      </c>
      <c r="G262" s="190"/>
      <c r="H262" s="190">
        <v>1165</v>
      </c>
      <c r="I262" s="192">
        <v>1185</v>
      </c>
      <c r="J262" s="162" t="s">
        <v>744</v>
      </c>
      <c r="K262" s="163">
        <f t="shared" si="96"/>
        <v>290</v>
      </c>
      <c r="L262" s="164">
        <f t="shared" si="97"/>
        <v>0.33142857142857141</v>
      </c>
      <c r="M262" s="159" t="s">
        <v>541</v>
      </c>
      <c r="N262" s="165">
        <v>43847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141</v>
      </c>
      <c r="B263" s="188">
        <v>43559</v>
      </c>
      <c r="C263" s="188"/>
      <c r="D263" s="189" t="s">
        <v>333</v>
      </c>
      <c r="E263" s="190" t="s">
        <v>571</v>
      </c>
      <c r="F263" s="190">
        <f>387-14.63</f>
        <v>372.37</v>
      </c>
      <c r="G263" s="190"/>
      <c r="H263" s="190">
        <v>490</v>
      </c>
      <c r="I263" s="192">
        <v>490</v>
      </c>
      <c r="J263" s="162" t="s">
        <v>629</v>
      </c>
      <c r="K263" s="163">
        <f t="shared" si="96"/>
        <v>117.63</v>
      </c>
      <c r="L263" s="164">
        <f t="shared" si="97"/>
        <v>0.31589548030185027</v>
      </c>
      <c r="M263" s="159" t="s">
        <v>541</v>
      </c>
      <c r="N263" s="165">
        <v>43850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0">
        <v>142</v>
      </c>
      <c r="B264" s="201">
        <v>43578</v>
      </c>
      <c r="C264" s="201"/>
      <c r="D264" s="202" t="s">
        <v>745</v>
      </c>
      <c r="E264" s="203" t="s">
        <v>543</v>
      </c>
      <c r="F264" s="203">
        <v>220</v>
      </c>
      <c r="G264" s="203"/>
      <c r="H264" s="203">
        <v>127.5</v>
      </c>
      <c r="I264" s="204">
        <v>284</v>
      </c>
      <c r="J264" s="172" t="s">
        <v>746</v>
      </c>
      <c r="K264" s="173">
        <f t="shared" si="96"/>
        <v>-92.5</v>
      </c>
      <c r="L264" s="174">
        <f t="shared" si="97"/>
        <v>-0.42045454545454547</v>
      </c>
      <c r="M264" s="170" t="s">
        <v>553</v>
      </c>
      <c r="N264" s="167">
        <v>43896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143</v>
      </c>
      <c r="B265" s="188">
        <v>43622</v>
      </c>
      <c r="C265" s="188"/>
      <c r="D265" s="189" t="s">
        <v>451</v>
      </c>
      <c r="E265" s="190" t="s">
        <v>543</v>
      </c>
      <c r="F265" s="190">
        <v>332.8</v>
      </c>
      <c r="G265" s="190"/>
      <c r="H265" s="190">
        <v>405</v>
      </c>
      <c r="I265" s="192">
        <v>419</v>
      </c>
      <c r="J265" s="162" t="s">
        <v>747</v>
      </c>
      <c r="K265" s="163">
        <f t="shared" si="96"/>
        <v>72.199999999999989</v>
      </c>
      <c r="L265" s="164">
        <f t="shared" si="97"/>
        <v>0.21694711538461534</v>
      </c>
      <c r="M265" s="159" t="s">
        <v>541</v>
      </c>
      <c r="N265" s="165">
        <v>43860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1">
        <v>144</v>
      </c>
      <c r="B266" s="180">
        <v>43641</v>
      </c>
      <c r="C266" s="180"/>
      <c r="D266" s="181" t="s">
        <v>150</v>
      </c>
      <c r="E266" s="182" t="s">
        <v>571</v>
      </c>
      <c r="F266" s="182">
        <v>386</v>
      </c>
      <c r="G266" s="183"/>
      <c r="H266" s="183">
        <v>395</v>
      </c>
      <c r="I266" s="183">
        <v>452</v>
      </c>
      <c r="J266" s="184" t="s">
        <v>748</v>
      </c>
      <c r="K266" s="185">
        <f t="shared" si="96"/>
        <v>9</v>
      </c>
      <c r="L266" s="186">
        <f t="shared" si="97"/>
        <v>2.3316062176165803E-2</v>
      </c>
      <c r="M266" s="182" t="s">
        <v>662</v>
      </c>
      <c r="N266" s="180">
        <v>43868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1">
        <v>145</v>
      </c>
      <c r="B267" s="180">
        <v>43707</v>
      </c>
      <c r="C267" s="180"/>
      <c r="D267" s="181" t="s">
        <v>130</v>
      </c>
      <c r="E267" s="182" t="s">
        <v>571</v>
      </c>
      <c r="F267" s="182">
        <v>137.5</v>
      </c>
      <c r="G267" s="183"/>
      <c r="H267" s="183">
        <v>138.5</v>
      </c>
      <c r="I267" s="183">
        <v>190</v>
      </c>
      <c r="J267" s="184" t="s">
        <v>766</v>
      </c>
      <c r="K267" s="185">
        <f>H267-F267</f>
        <v>1</v>
      </c>
      <c r="L267" s="186">
        <f>K267/F267</f>
        <v>7.2727272727272727E-3</v>
      </c>
      <c r="M267" s="182" t="s">
        <v>662</v>
      </c>
      <c r="N267" s="180">
        <v>44432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146</v>
      </c>
      <c r="B268" s="188">
        <v>43731</v>
      </c>
      <c r="C268" s="188"/>
      <c r="D268" s="189" t="s">
        <v>407</v>
      </c>
      <c r="E268" s="190" t="s">
        <v>571</v>
      </c>
      <c r="F268" s="190">
        <v>235</v>
      </c>
      <c r="G268" s="190"/>
      <c r="H268" s="190">
        <v>295</v>
      </c>
      <c r="I268" s="192">
        <v>296</v>
      </c>
      <c r="J268" s="162" t="s">
        <v>749</v>
      </c>
      <c r="K268" s="163">
        <f t="shared" ref="K268:K274" si="98">H268-F268</f>
        <v>60</v>
      </c>
      <c r="L268" s="164">
        <f t="shared" ref="L268:L274" si="99">K268/F268</f>
        <v>0.25531914893617019</v>
      </c>
      <c r="M268" s="159" t="s">
        <v>541</v>
      </c>
      <c r="N268" s="165">
        <v>43844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147</v>
      </c>
      <c r="B269" s="188">
        <v>43752</v>
      </c>
      <c r="C269" s="188"/>
      <c r="D269" s="189" t="s">
        <v>750</v>
      </c>
      <c r="E269" s="190" t="s">
        <v>571</v>
      </c>
      <c r="F269" s="190">
        <v>277.5</v>
      </c>
      <c r="G269" s="190"/>
      <c r="H269" s="190">
        <v>333</v>
      </c>
      <c r="I269" s="192">
        <v>333</v>
      </c>
      <c r="J269" s="162" t="s">
        <v>751</v>
      </c>
      <c r="K269" s="163">
        <f t="shared" si="98"/>
        <v>55.5</v>
      </c>
      <c r="L269" s="164">
        <f t="shared" si="99"/>
        <v>0.2</v>
      </c>
      <c r="M269" s="159" t="s">
        <v>541</v>
      </c>
      <c r="N269" s="165">
        <v>43846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148</v>
      </c>
      <c r="B270" s="188">
        <v>43752</v>
      </c>
      <c r="C270" s="188"/>
      <c r="D270" s="189" t="s">
        <v>752</v>
      </c>
      <c r="E270" s="190" t="s">
        <v>571</v>
      </c>
      <c r="F270" s="190">
        <v>930</v>
      </c>
      <c r="G270" s="190"/>
      <c r="H270" s="190">
        <v>1165</v>
      </c>
      <c r="I270" s="192">
        <v>1200</v>
      </c>
      <c r="J270" s="162" t="s">
        <v>753</v>
      </c>
      <c r="K270" s="163">
        <f t="shared" si="98"/>
        <v>235</v>
      </c>
      <c r="L270" s="164">
        <f t="shared" si="99"/>
        <v>0.25268817204301075</v>
      </c>
      <c r="M270" s="159" t="s">
        <v>541</v>
      </c>
      <c r="N270" s="165">
        <v>43847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149</v>
      </c>
      <c r="B271" s="188">
        <v>43753</v>
      </c>
      <c r="C271" s="188"/>
      <c r="D271" s="189" t="s">
        <v>754</v>
      </c>
      <c r="E271" s="190" t="s">
        <v>571</v>
      </c>
      <c r="F271" s="160">
        <v>111</v>
      </c>
      <c r="G271" s="190"/>
      <c r="H271" s="190">
        <v>141</v>
      </c>
      <c r="I271" s="192">
        <v>141</v>
      </c>
      <c r="J271" s="162" t="s">
        <v>556</v>
      </c>
      <c r="K271" s="163">
        <f t="shared" si="98"/>
        <v>30</v>
      </c>
      <c r="L271" s="164">
        <f t="shared" si="99"/>
        <v>0.27027027027027029</v>
      </c>
      <c r="M271" s="159" t="s">
        <v>541</v>
      </c>
      <c r="N271" s="165">
        <v>44328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150</v>
      </c>
      <c r="B272" s="188">
        <v>43753</v>
      </c>
      <c r="C272" s="188"/>
      <c r="D272" s="189" t="s">
        <v>755</v>
      </c>
      <c r="E272" s="190" t="s">
        <v>571</v>
      </c>
      <c r="F272" s="160">
        <v>296</v>
      </c>
      <c r="G272" s="190"/>
      <c r="H272" s="190">
        <v>370</v>
      </c>
      <c r="I272" s="192">
        <v>370</v>
      </c>
      <c r="J272" s="162" t="s">
        <v>629</v>
      </c>
      <c r="K272" s="163">
        <f t="shared" si="98"/>
        <v>74</v>
      </c>
      <c r="L272" s="164">
        <f t="shared" si="99"/>
        <v>0.25</v>
      </c>
      <c r="M272" s="159" t="s">
        <v>541</v>
      </c>
      <c r="N272" s="165">
        <v>43853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151</v>
      </c>
      <c r="B273" s="188">
        <v>43754</v>
      </c>
      <c r="C273" s="188"/>
      <c r="D273" s="189" t="s">
        <v>756</v>
      </c>
      <c r="E273" s="190" t="s">
        <v>571</v>
      </c>
      <c r="F273" s="160">
        <v>300</v>
      </c>
      <c r="G273" s="190"/>
      <c r="H273" s="190">
        <v>382.5</v>
      </c>
      <c r="I273" s="192">
        <v>344</v>
      </c>
      <c r="J273" s="162" t="s">
        <v>799</v>
      </c>
      <c r="K273" s="163">
        <f t="shared" si="98"/>
        <v>82.5</v>
      </c>
      <c r="L273" s="164">
        <f t="shared" si="99"/>
        <v>0.27500000000000002</v>
      </c>
      <c r="M273" s="159" t="s">
        <v>541</v>
      </c>
      <c r="N273" s="165">
        <v>44238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152</v>
      </c>
      <c r="B274" s="188">
        <v>43832</v>
      </c>
      <c r="C274" s="188"/>
      <c r="D274" s="189" t="s">
        <v>757</v>
      </c>
      <c r="E274" s="190" t="s">
        <v>571</v>
      </c>
      <c r="F274" s="160">
        <v>495</v>
      </c>
      <c r="G274" s="190"/>
      <c r="H274" s="190">
        <v>595</v>
      </c>
      <c r="I274" s="192">
        <v>590</v>
      </c>
      <c r="J274" s="162" t="s">
        <v>798</v>
      </c>
      <c r="K274" s="163">
        <f t="shared" si="98"/>
        <v>100</v>
      </c>
      <c r="L274" s="164">
        <f t="shared" si="99"/>
        <v>0.20202020202020202</v>
      </c>
      <c r="M274" s="159" t="s">
        <v>541</v>
      </c>
      <c r="N274" s="165">
        <v>44589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153</v>
      </c>
      <c r="B275" s="188">
        <v>43966</v>
      </c>
      <c r="C275" s="188"/>
      <c r="D275" s="189" t="s">
        <v>71</v>
      </c>
      <c r="E275" s="190" t="s">
        <v>571</v>
      </c>
      <c r="F275" s="160">
        <v>67.5</v>
      </c>
      <c r="G275" s="190"/>
      <c r="H275" s="190">
        <v>86</v>
      </c>
      <c r="I275" s="192">
        <v>86</v>
      </c>
      <c r="J275" s="162" t="s">
        <v>758</v>
      </c>
      <c r="K275" s="163">
        <f t="shared" ref="K275:K283" si="100">H275-F275</f>
        <v>18.5</v>
      </c>
      <c r="L275" s="164">
        <f t="shared" ref="L275:L283" si="101">K275/F275</f>
        <v>0.27407407407407408</v>
      </c>
      <c r="M275" s="159" t="s">
        <v>541</v>
      </c>
      <c r="N275" s="165">
        <v>44008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154</v>
      </c>
      <c r="B276" s="188">
        <v>44035</v>
      </c>
      <c r="C276" s="188"/>
      <c r="D276" s="189" t="s">
        <v>450</v>
      </c>
      <c r="E276" s="190" t="s">
        <v>571</v>
      </c>
      <c r="F276" s="160">
        <v>231</v>
      </c>
      <c r="G276" s="190"/>
      <c r="H276" s="190">
        <v>281</v>
      </c>
      <c r="I276" s="192">
        <v>281</v>
      </c>
      <c r="J276" s="162" t="s">
        <v>629</v>
      </c>
      <c r="K276" s="163">
        <f t="shared" si="100"/>
        <v>50</v>
      </c>
      <c r="L276" s="164">
        <f t="shared" si="101"/>
        <v>0.21645021645021645</v>
      </c>
      <c r="M276" s="159" t="s">
        <v>541</v>
      </c>
      <c r="N276" s="165">
        <v>44358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155</v>
      </c>
      <c r="B277" s="188">
        <v>44092</v>
      </c>
      <c r="C277" s="188"/>
      <c r="D277" s="189" t="s">
        <v>390</v>
      </c>
      <c r="E277" s="190" t="s">
        <v>571</v>
      </c>
      <c r="F277" s="190">
        <v>206</v>
      </c>
      <c r="G277" s="190"/>
      <c r="H277" s="190">
        <v>248</v>
      </c>
      <c r="I277" s="192">
        <v>248</v>
      </c>
      <c r="J277" s="162" t="s">
        <v>629</v>
      </c>
      <c r="K277" s="163">
        <f t="shared" si="100"/>
        <v>42</v>
      </c>
      <c r="L277" s="164">
        <f t="shared" si="101"/>
        <v>0.20388349514563106</v>
      </c>
      <c r="M277" s="159" t="s">
        <v>541</v>
      </c>
      <c r="N277" s="165">
        <v>44214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156</v>
      </c>
      <c r="B278" s="188">
        <v>44140</v>
      </c>
      <c r="C278" s="188"/>
      <c r="D278" s="189" t="s">
        <v>390</v>
      </c>
      <c r="E278" s="190" t="s">
        <v>571</v>
      </c>
      <c r="F278" s="190">
        <v>182.5</v>
      </c>
      <c r="G278" s="190"/>
      <c r="H278" s="190">
        <v>248</v>
      </c>
      <c r="I278" s="192">
        <v>248</v>
      </c>
      <c r="J278" s="162" t="s">
        <v>629</v>
      </c>
      <c r="K278" s="163">
        <f t="shared" si="100"/>
        <v>65.5</v>
      </c>
      <c r="L278" s="164">
        <f t="shared" si="101"/>
        <v>0.35890410958904112</v>
      </c>
      <c r="M278" s="159" t="s">
        <v>541</v>
      </c>
      <c r="N278" s="165">
        <v>44214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157</v>
      </c>
      <c r="B279" s="188">
        <v>44140</v>
      </c>
      <c r="C279" s="188"/>
      <c r="D279" s="189" t="s">
        <v>317</v>
      </c>
      <c r="E279" s="190" t="s">
        <v>571</v>
      </c>
      <c r="F279" s="190">
        <v>247.5</v>
      </c>
      <c r="G279" s="190"/>
      <c r="H279" s="190">
        <v>320</v>
      </c>
      <c r="I279" s="192">
        <v>320</v>
      </c>
      <c r="J279" s="162" t="s">
        <v>629</v>
      </c>
      <c r="K279" s="163">
        <f t="shared" si="100"/>
        <v>72.5</v>
      </c>
      <c r="L279" s="164">
        <f t="shared" si="101"/>
        <v>0.29292929292929293</v>
      </c>
      <c r="M279" s="159" t="s">
        <v>541</v>
      </c>
      <c r="N279" s="165">
        <v>44323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158</v>
      </c>
      <c r="B280" s="188">
        <v>44140</v>
      </c>
      <c r="C280" s="188"/>
      <c r="D280" s="189" t="s">
        <v>270</v>
      </c>
      <c r="E280" s="190" t="s">
        <v>571</v>
      </c>
      <c r="F280" s="160">
        <v>925</v>
      </c>
      <c r="G280" s="190"/>
      <c r="H280" s="190">
        <v>1095</v>
      </c>
      <c r="I280" s="192">
        <v>1093</v>
      </c>
      <c r="J280" s="162" t="s">
        <v>759</v>
      </c>
      <c r="K280" s="163">
        <f t="shared" si="100"/>
        <v>170</v>
      </c>
      <c r="L280" s="164">
        <f t="shared" si="101"/>
        <v>0.18378378378378379</v>
      </c>
      <c r="M280" s="159" t="s">
        <v>541</v>
      </c>
      <c r="N280" s="165">
        <v>44201</v>
      </c>
      <c r="O280" s="1"/>
      <c r="P280" s="1"/>
      <c r="Q280" s="1"/>
      <c r="R280" s="6" t="s">
        <v>732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159</v>
      </c>
      <c r="B281" s="188">
        <v>44140</v>
      </c>
      <c r="C281" s="188"/>
      <c r="D281" s="189" t="s">
        <v>333</v>
      </c>
      <c r="E281" s="190" t="s">
        <v>571</v>
      </c>
      <c r="F281" s="160">
        <v>332.5</v>
      </c>
      <c r="G281" s="190"/>
      <c r="H281" s="190">
        <v>393</v>
      </c>
      <c r="I281" s="192">
        <v>406</v>
      </c>
      <c r="J281" s="162" t="s">
        <v>760</v>
      </c>
      <c r="K281" s="163">
        <f t="shared" si="100"/>
        <v>60.5</v>
      </c>
      <c r="L281" s="164">
        <f t="shared" si="101"/>
        <v>0.18195488721804512</v>
      </c>
      <c r="M281" s="159" t="s">
        <v>541</v>
      </c>
      <c r="N281" s="165">
        <v>44256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160</v>
      </c>
      <c r="B282" s="188">
        <v>44141</v>
      </c>
      <c r="C282" s="188"/>
      <c r="D282" s="189" t="s">
        <v>450</v>
      </c>
      <c r="E282" s="190" t="s">
        <v>571</v>
      </c>
      <c r="F282" s="160">
        <v>231</v>
      </c>
      <c r="G282" s="190"/>
      <c r="H282" s="190">
        <v>281</v>
      </c>
      <c r="I282" s="192">
        <v>281</v>
      </c>
      <c r="J282" s="162" t="s">
        <v>629</v>
      </c>
      <c r="K282" s="163">
        <f t="shared" si="100"/>
        <v>50</v>
      </c>
      <c r="L282" s="164">
        <f t="shared" si="101"/>
        <v>0.21645021645021645</v>
      </c>
      <c r="M282" s="159" t="s">
        <v>541</v>
      </c>
      <c r="N282" s="165">
        <v>44358</v>
      </c>
      <c r="O282" s="1"/>
      <c r="P282" s="1"/>
      <c r="Q282" s="1"/>
      <c r="R282" s="6" t="s">
        <v>732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161</v>
      </c>
      <c r="B283" s="188">
        <v>44187</v>
      </c>
      <c r="C283" s="188"/>
      <c r="D283" s="189" t="s">
        <v>426</v>
      </c>
      <c r="E283" s="190" t="s">
        <v>571</v>
      </c>
      <c r="F283" s="160">
        <v>190</v>
      </c>
      <c r="G283" s="190"/>
      <c r="H283" s="190">
        <v>239</v>
      </c>
      <c r="I283" s="192">
        <v>239</v>
      </c>
      <c r="J283" s="162" t="s">
        <v>859</v>
      </c>
      <c r="K283" s="163">
        <f t="shared" si="100"/>
        <v>49</v>
      </c>
      <c r="L283" s="164">
        <f t="shared" si="101"/>
        <v>0.25789473684210529</v>
      </c>
      <c r="M283" s="159" t="s">
        <v>541</v>
      </c>
      <c r="N283" s="165">
        <v>44844</v>
      </c>
      <c r="O283" s="1"/>
      <c r="P283" s="1"/>
      <c r="Q283" s="1"/>
      <c r="R283" s="6" t="s">
        <v>732</v>
      </c>
    </row>
    <row r="284" spans="1:26" ht="12.75" customHeight="1">
      <c r="A284" s="187">
        <v>162</v>
      </c>
      <c r="B284" s="188">
        <v>44258</v>
      </c>
      <c r="C284" s="188"/>
      <c r="D284" s="189" t="s">
        <v>757</v>
      </c>
      <c r="E284" s="190" t="s">
        <v>571</v>
      </c>
      <c r="F284" s="160">
        <v>495</v>
      </c>
      <c r="G284" s="190"/>
      <c r="H284" s="190">
        <v>595</v>
      </c>
      <c r="I284" s="192">
        <v>590</v>
      </c>
      <c r="J284" s="162" t="s">
        <v>798</v>
      </c>
      <c r="K284" s="163">
        <f t="shared" ref="K284:K291" si="102">H284-F284</f>
        <v>100</v>
      </c>
      <c r="L284" s="164">
        <f t="shared" ref="L284:L291" si="103">K284/F284</f>
        <v>0.20202020202020202</v>
      </c>
      <c r="M284" s="159" t="s">
        <v>541</v>
      </c>
      <c r="N284" s="165">
        <v>44589</v>
      </c>
      <c r="O284" s="1"/>
      <c r="P284" s="1"/>
      <c r="R284" s="6" t="s">
        <v>732</v>
      </c>
    </row>
    <row r="285" spans="1:26" ht="12.75" customHeight="1">
      <c r="A285" s="187">
        <v>163</v>
      </c>
      <c r="B285" s="188">
        <v>44274</v>
      </c>
      <c r="C285" s="188"/>
      <c r="D285" s="189" t="s">
        <v>333</v>
      </c>
      <c r="E285" s="190" t="s">
        <v>571</v>
      </c>
      <c r="F285" s="160">
        <v>355</v>
      </c>
      <c r="G285" s="190"/>
      <c r="H285" s="190">
        <v>422.5</v>
      </c>
      <c r="I285" s="192">
        <v>420</v>
      </c>
      <c r="J285" s="162" t="s">
        <v>761</v>
      </c>
      <c r="K285" s="163">
        <f t="shared" si="102"/>
        <v>67.5</v>
      </c>
      <c r="L285" s="164">
        <f t="shared" si="103"/>
        <v>0.19014084507042253</v>
      </c>
      <c r="M285" s="159" t="s">
        <v>541</v>
      </c>
      <c r="N285" s="165">
        <v>44361</v>
      </c>
      <c r="O285" s="1"/>
      <c r="R285" s="205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164</v>
      </c>
      <c r="B286" s="188">
        <v>44295</v>
      </c>
      <c r="C286" s="188"/>
      <c r="D286" s="189" t="s">
        <v>762</v>
      </c>
      <c r="E286" s="190" t="s">
        <v>571</v>
      </c>
      <c r="F286" s="160">
        <v>555</v>
      </c>
      <c r="G286" s="190"/>
      <c r="H286" s="190">
        <v>663</v>
      </c>
      <c r="I286" s="192">
        <v>663</v>
      </c>
      <c r="J286" s="162" t="s">
        <v>763</v>
      </c>
      <c r="K286" s="163">
        <f t="shared" si="102"/>
        <v>108</v>
      </c>
      <c r="L286" s="164">
        <f t="shared" si="103"/>
        <v>0.19459459459459461</v>
      </c>
      <c r="M286" s="159" t="s">
        <v>541</v>
      </c>
      <c r="N286" s="165">
        <v>44321</v>
      </c>
      <c r="O286" s="1"/>
      <c r="P286" s="1"/>
      <c r="Q286" s="1"/>
      <c r="R286" s="205" t="s">
        <v>732</v>
      </c>
    </row>
    <row r="287" spans="1:26" ht="12.75" customHeight="1">
      <c r="A287" s="187">
        <v>165</v>
      </c>
      <c r="B287" s="188">
        <v>44308</v>
      </c>
      <c r="C287" s="188"/>
      <c r="D287" s="189" t="s">
        <v>361</v>
      </c>
      <c r="E287" s="190" t="s">
        <v>571</v>
      </c>
      <c r="F287" s="160">
        <v>126.5</v>
      </c>
      <c r="G287" s="190"/>
      <c r="H287" s="190">
        <v>155</v>
      </c>
      <c r="I287" s="192">
        <v>155</v>
      </c>
      <c r="J287" s="162" t="s">
        <v>629</v>
      </c>
      <c r="K287" s="163">
        <f t="shared" si="102"/>
        <v>28.5</v>
      </c>
      <c r="L287" s="164">
        <f t="shared" si="103"/>
        <v>0.22529644268774704</v>
      </c>
      <c r="M287" s="159" t="s">
        <v>541</v>
      </c>
      <c r="N287" s="165">
        <v>44362</v>
      </c>
      <c r="O287" s="1"/>
      <c r="R287" s="205" t="s">
        <v>732</v>
      </c>
    </row>
    <row r="288" spans="1:26" ht="12.75" customHeight="1">
      <c r="A288" s="234">
        <v>166</v>
      </c>
      <c r="B288" s="235">
        <v>44368</v>
      </c>
      <c r="C288" s="235"/>
      <c r="D288" s="236" t="s">
        <v>378</v>
      </c>
      <c r="E288" s="237" t="s">
        <v>571</v>
      </c>
      <c r="F288" s="238">
        <v>287.5</v>
      </c>
      <c r="G288" s="237"/>
      <c r="H288" s="237">
        <v>245</v>
      </c>
      <c r="I288" s="239">
        <v>344</v>
      </c>
      <c r="J288" s="172" t="s">
        <v>793</v>
      </c>
      <c r="K288" s="173">
        <f t="shared" si="102"/>
        <v>-42.5</v>
      </c>
      <c r="L288" s="174">
        <f t="shared" si="103"/>
        <v>-0.14782608695652175</v>
      </c>
      <c r="M288" s="170" t="s">
        <v>553</v>
      </c>
      <c r="N288" s="167">
        <v>44508</v>
      </c>
      <c r="O288" s="1"/>
      <c r="R288" s="205" t="s">
        <v>732</v>
      </c>
    </row>
    <row r="289" spans="1:18" ht="12.75" customHeight="1">
      <c r="A289" s="187">
        <v>167</v>
      </c>
      <c r="B289" s="188">
        <v>44368</v>
      </c>
      <c r="C289" s="188"/>
      <c r="D289" s="189" t="s">
        <v>450</v>
      </c>
      <c r="E289" s="190" t="s">
        <v>571</v>
      </c>
      <c r="F289" s="160">
        <v>241</v>
      </c>
      <c r="G289" s="190"/>
      <c r="H289" s="190">
        <v>298</v>
      </c>
      <c r="I289" s="192">
        <v>320</v>
      </c>
      <c r="J289" s="162" t="s">
        <v>629</v>
      </c>
      <c r="K289" s="163">
        <f t="shared" si="102"/>
        <v>57</v>
      </c>
      <c r="L289" s="164">
        <f t="shared" si="103"/>
        <v>0.23651452282157676</v>
      </c>
      <c r="M289" s="159" t="s">
        <v>541</v>
      </c>
      <c r="N289" s="165">
        <v>44802</v>
      </c>
      <c r="O289" s="41"/>
      <c r="R289" s="205" t="s">
        <v>732</v>
      </c>
    </row>
    <row r="290" spans="1:18" ht="12.75" customHeight="1">
      <c r="A290" s="187">
        <v>168</v>
      </c>
      <c r="B290" s="188">
        <v>44406</v>
      </c>
      <c r="C290" s="188"/>
      <c r="D290" s="189" t="s">
        <v>361</v>
      </c>
      <c r="E290" s="190" t="s">
        <v>571</v>
      </c>
      <c r="F290" s="160">
        <v>162.5</v>
      </c>
      <c r="G290" s="190"/>
      <c r="H290" s="190">
        <v>200</v>
      </c>
      <c r="I290" s="192">
        <v>200</v>
      </c>
      <c r="J290" s="162" t="s">
        <v>629</v>
      </c>
      <c r="K290" s="163">
        <f t="shared" si="102"/>
        <v>37.5</v>
      </c>
      <c r="L290" s="164">
        <f t="shared" si="103"/>
        <v>0.23076923076923078</v>
      </c>
      <c r="M290" s="159" t="s">
        <v>541</v>
      </c>
      <c r="N290" s="165">
        <v>44802</v>
      </c>
      <c r="O290" s="1"/>
      <c r="R290" s="205" t="s">
        <v>732</v>
      </c>
    </row>
    <row r="291" spans="1:18" ht="12.75" customHeight="1">
      <c r="A291" s="187">
        <v>169</v>
      </c>
      <c r="B291" s="188">
        <v>44462</v>
      </c>
      <c r="C291" s="188"/>
      <c r="D291" s="189" t="s">
        <v>768</v>
      </c>
      <c r="E291" s="190" t="s">
        <v>571</v>
      </c>
      <c r="F291" s="160">
        <v>1235</v>
      </c>
      <c r="G291" s="190"/>
      <c r="H291" s="190">
        <v>1505</v>
      </c>
      <c r="I291" s="192">
        <v>1500</v>
      </c>
      <c r="J291" s="162" t="s">
        <v>629</v>
      </c>
      <c r="K291" s="163">
        <f t="shared" si="102"/>
        <v>270</v>
      </c>
      <c r="L291" s="164">
        <f t="shared" si="103"/>
        <v>0.21862348178137653</v>
      </c>
      <c r="M291" s="159" t="s">
        <v>541</v>
      </c>
      <c r="N291" s="165">
        <v>44564</v>
      </c>
      <c r="O291" s="1"/>
      <c r="R291" s="205" t="s">
        <v>732</v>
      </c>
    </row>
    <row r="292" spans="1:18" ht="12.75" customHeight="1">
      <c r="A292" s="218">
        <v>170</v>
      </c>
      <c r="B292" s="219">
        <v>44480</v>
      </c>
      <c r="C292" s="219"/>
      <c r="D292" s="220" t="s">
        <v>770</v>
      </c>
      <c r="E292" s="221" t="s">
        <v>571</v>
      </c>
      <c r="F292" s="222" t="s">
        <v>773</v>
      </c>
      <c r="G292" s="221"/>
      <c r="H292" s="221"/>
      <c r="I292" s="221">
        <v>145</v>
      </c>
      <c r="J292" s="223" t="s">
        <v>544</v>
      </c>
      <c r="K292" s="218"/>
      <c r="L292" s="219"/>
      <c r="M292" s="219"/>
      <c r="N292" s="220"/>
      <c r="O292" s="41"/>
      <c r="R292" s="205" t="s">
        <v>732</v>
      </c>
    </row>
    <row r="293" spans="1:18" ht="12.75" customHeight="1">
      <c r="A293" s="224">
        <v>171</v>
      </c>
      <c r="B293" s="225">
        <v>44481</v>
      </c>
      <c r="C293" s="225"/>
      <c r="D293" s="226" t="s">
        <v>259</v>
      </c>
      <c r="E293" s="227" t="s">
        <v>571</v>
      </c>
      <c r="F293" s="228" t="s">
        <v>772</v>
      </c>
      <c r="G293" s="227"/>
      <c r="H293" s="227"/>
      <c r="I293" s="227">
        <v>380</v>
      </c>
      <c r="J293" s="229" t="s">
        <v>544</v>
      </c>
      <c r="K293" s="224"/>
      <c r="L293" s="225"/>
      <c r="M293" s="225"/>
      <c r="N293" s="226"/>
      <c r="O293" s="41"/>
      <c r="R293" s="205" t="s">
        <v>732</v>
      </c>
    </row>
    <row r="294" spans="1:18" ht="12.75" customHeight="1">
      <c r="A294" s="187">
        <v>172</v>
      </c>
      <c r="B294" s="188">
        <v>44481</v>
      </c>
      <c r="C294" s="188"/>
      <c r="D294" s="189" t="s">
        <v>385</v>
      </c>
      <c r="E294" s="190" t="s">
        <v>571</v>
      </c>
      <c r="F294" s="160">
        <v>45.5</v>
      </c>
      <c r="G294" s="190"/>
      <c r="H294" s="190">
        <v>56.5</v>
      </c>
      <c r="I294" s="192">
        <v>56</v>
      </c>
      <c r="J294" s="162" t="s">
        <v>1006</v>
      </c>
      <c r="K294" s="163">
        <f>H294-F294</f>
        <v>11</v>
      </c>
      <c r="L294" s="164">
        <f>K294/F294</f>
        <v>0.24175824175824176</v>
      </c>
      <c r="M294" s="159" t="s">
        <v>541</v>
      </c>
      <c r="N294" s="165">
        <v>44881</v>
      </c>
      <c r="O294" s="41"/>
      <c r="R294" s="205"/>
    </row>
    <row r="295" spans="1:18" ht="12.75" customHeight="1">
      <c r="A295" s="187">
        <v>173</v>
      </c>
      <c r="B295" s="188">
        <v>44551</v>
      </c>
      <c r="C295" s="188"/>
      <c r="D295" s="189" t="s">
        <v>118</v>
      </c>
      <c r="E295" s="190" t="s">
        <v>571</v>
      </c>
      <c r="F295" s="160">
        <v>2300</v>
      </c>
      <c r="G295" s="190"/>
      <c r="H295" s="190">
        <f>(2820+2200)/2</f>
        <v>2510</v>
      </c>
      <c r="I295" s="192">
        <v>3000</v>
      </c>
      <c r="J295" s="162" t="s">
        <v>806</v>
      </c>
      <c r="K295" s="163">
        <f>H295-F295</f>
        <v>210</v>
      </c>
      <c r="L295" s="164">
        <f>K295/F295</f>
        <v>9.1304347826086957E-2</v>
      </c>
      <c r="M295" s="159" t="s">
        <v>541</v>
      </c>
      <c r="N295" s="165">
        <v>44649</v>
      </c>
      <c r="O295" s="1"/>
      <c r="R295" s="205"/>
    </row>
    <row r="296" spans="1:18" ht="12.75" customHeight="1">
      <c r="A296" s="230">
        <v>174</v>
      </c>
      <c r="B296" s="225">
        <v>44606</v>
      </c>
      <c r="C296" s="230"/>
      <c r="D296" s="230" t="s">
        <v>405</v>
      </c>
      <c r="E296" s="227" t="s">
        <v>571</v>
      </c>
      <c r="F296" s="227" t="s">
        <v>801</v>
      </c>
      <c r="G296" s="227"/>
      <c r="H296" s="227"/>
      <c r="I296" s="227">
        <v>764</v>
      </c>
      <c r="J296" s="227" t="s">
        <v>544</v>
      </c>
      <c r="K296" s="227"/>
      <c r="L296" s="227"/>
      <c r="M296" s="227"/>
      <c r="N296" s="230"/>
      <c r="O296" s="41"/>
      <c r="R296" s="205"/>
    </row>
    <row r="297" spans="1:18" ht="12.75" customHeight="1">
      <c r="A297" s="187">
        <v>175</v>
      </c>
      <c r="B297" s="188">
        <v>44613</v>
      </c>
      <c r="C297" s="188"/>
      <c r="D297" s="189" t="s">
        <v>768</v>
      </c>
      <c r="E297" s="190" t="s">
        <v>571</v>
      </c>
      <c r="F297" s="160">
        <v>1255</v>
      </c>
      <c r="G297" s="190"/>
      <c r="H297" s="190">
        <v>1515</v>
      </c>
      <c r="I297" s="192">
        <v>1510</v>
      </c>
      <c r="J297" s="162" t="s">
        <v>629</v>
      </c>
      <c r="K297" s="163">
        <f>H297-F297</f>
        <v>260</v>
      </c>
      <c r="L297" s="164">
        <f>K297/F297</f>
        <v>0.20717131474103587</v>
      </c>
      <c r="M297" s="159" t="s">
        <v>541</v>
      </c>
      <c r="N297" s="165">
        <v>44834</v>
      </c>
      <c r="O297" s="41"/>
      <c r="R297" s="205"/>
    </row>
    <row r="298" spans="1:18" ht="12.75" customHeight="1">
      <c r="A298">
        <v>176</v>
      </c>
      <c r="B298" s="225">
        <v>44670</v>
      </c>
      <c r="C298" s="225"/>
      <c r="D298" s="230" t="s">
        <v>506</v>
      </c>
      <c r="E298" s="276" t="s">
        <v>571</v>
      </c>
      <c r="F298" s="227" t="s">
        <v>808</v>
      </c>
      <c r="G298" s="227"/>
      <c r="H298" s="227"/>
      <c r="I298" s="227">
        <v>553</v>
      </c>
      <c r="J298" s="227" t="s">
        <v>544</v>
      </c>
      <c r="K298" s="227"/>
      <c r="L298" s="227"/>
      <c r="M298" s="227"/>
      <c r="N298" s="227"/>
      <c r="O298" s="41"/>
      <c r="R298" s="205"/>
    </row>
    <row r="299" spans="1:18" ht="12.75" customHeight="1">
      <c r="A299" s="187">
        <v>177</v>
      </c>
      <c r="B299" s="188">
        <v>44746</v>
      </c>
      <c r="C299" s="188"/>
      <c r="D299" s="189" t="s">
        <v>842</v>
      </c>
      <c r="E299" s="190" t="s">
        <v>571</v>
      </c>
      <c r="F299" s="160">
        <v>207.5</v>
      </c>
      <c r="G299" s="190"/>
      <c r="H299" s="190">
        <v>254</v>
      </c>
      <c r="I299" s="192">
        <v>254</v>
      </c>
      <c r="J299" s="162" t="s">
        <v>629</v>
      </c>
      <c r="K299" s="163">
        <f>H299-F299</f>
        <v>46.5</v>
      </c>
      <c r="L299" s="164">
        <f>K299/F299</f>
        <v>0.22409638554216868</v>
      </c>
      <c r="M299" s="159" t="s">
        <v>541</v>
      </c>
      <c r="N299" s="165">
        <v>44792</v>
      </c>
      <c r="O299" s="1"/>
      <c r="R299" s="205"/>
    </row>
    <row r="300" spans="1:18" ht="12.75" customHeight="1">
      <c r="A300" s="187">
        <v>178</v>
      </c>
      <c r="B300" s="188">
        <v>44775</v>
      </c>
      <c r="C300" s="188"/>
      <c r="D300" s="189" t="s">
        <v>452</v>
      </c>
      <c r="E300" s="190" t="s">
        <v>571</v>
      </c>
      <c r="F300" s="160">
        <v>31.25</v>
      </c>
      <c r="G300" s="190"/>
      <c r="H300" s="190">
        <v>38.75</v>
      </c>
      <c r="I300" s="192">
        <v>38</v>
      </c>
      <c r="J300" s="162" t="s">
        <v>629</v>
      </c>
      <c r="K300" s="163">
        <f t="shared" ref="K300" si="104">H300-F300</f>
        <v>7.5</v>
      </c>
      <c r="L300" s="164">
        <f t="shared" ref="L300" si="105">K300/F300</f>
        <v>0.24</v>
      </c>
      <c r="M300" s="159" t="s">
        <v>541</v>
      </c>
      <c r="N300" s="165">
        <v>44844</v>
      </c>
      <c r="O300" s="41"/>
      <c r="R300" s="54"/>
    </row>
    <row r="301" spans="1:18" ht="12.75" customHeight="1">
      <c r="A301" s="224">
        <v>179</v>
      </c>
      <c r="B301" s="225">
        <v>44841</v>
      </c>
      <c r="C301" s="230"/>
      <c r="D301" s="303" t="s">
        <v>857</v>
      </c>
      <c r="E301" s="302" t="s">
        <v>571</v>
      </c>
      <c r="F301" s="227" t="s">
        <v>858</v>
      </c>
      <c r="G301" s="227"/>
      <c r="H301" s="227"/>
      <c r="I301" s="227">
        <v>840</v>
      </c>
      <c r="J301" s="227" t="s">
        <v>544</v>
      </c>
      <c r="K301" s="227"/>
      <c r="L301" s="227"/>
      <c r="M301" s="227"/>
      <c r="N301" s="227"/>
      <c r="O301" s="41"/>
      <c r="Q301" s="208"/>
      <c r="R301" s="54"/>
    </row>
    <row r="302" spans="1:18" ht="12.75" customHeight="1">
      <c r="A302" s="224">
        <v>180</v>
      </c>
      <c r="B302" s="225">
        <v>44844</v>
      </c>
      <c r="C302" s="230"/>
      <c r="D302" s="303" t="s">
        <v>407</v>
      </c>
      <c r="E302" s="302" t="s">
        <v>571</v>
      </c>
      <c r="F302" s="227" t="s">
        <v>860</v>
      </c>
      <c r="G302" s="227"/>
      <c r="H302" s="227"/>
      <c r="I302" s="227">
        <v>291</v>
      </c>
      <c r="J302" s="227" t="s">
        <v>544</v>
      </c>
      <c r="K302" s="227"/>
      <c r="L302" s="227"/>
      <c r="M302" s="227"/>
      <c r="N302" s="227"/>
      <c r="O302" s="41"/>
      <c r="Q302" s="208"/>
      <c r="R302" s="54"/>
    </row>
    <row r="303" spans="1:18" ht="12.75" customHeight="1">
      <c r="A303" s="224">
        <v>181</v>
      </c>
      <c r="B303" s="225">
        <v>44845</v>
      </c>
      <c r="C303" s="230"/>
      <c r="D303" s="303" t="s">
        <v>405</v>
      </c>
      <c r="E303" s="302" t="s">
        <v>571</v>
      </c>
      <c r="F303" s="227" t="s">
        <v>970</v>
      </c>
      <c r="G303" s="227"/>
      <c r="H303" s="227"/>
      <c r="I303" s="227">
        <v>765</v>
      </c>
      <c r="J303" s="227" t="s">
        <v>544</v>
      </c>
      <c r="K303" s="227"/>
      <c r="L303" s="227"/>
      <c r="M303" s="227"/>
      <c r="N303" s="227"/>
      <c r="O303" s="41"/>
      <c r="Q303" s="208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B306" s="206" t="s">
        <v>764</v>
      </c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207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A311" s="207"/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53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</sheetData>
  <autoFilter ref="R1:R30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2022-11-24T02:39:22Z</dcterms:modified>
</cp:coreProperties>
</file>