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F&amp;O)'!$R$1:$R$301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0" i="6"/>
  <c r="K97"/>
  <c r="M97" s="1"/>
  <c r="K100"/>
  <c r="K99"/>
  <c r="K98"/>
  <c r="M98" s="1"/>
  <c r="K96"/>
  <c r="M96" s="1"/>
  <c r="L76"/>
  <c r="K76"/>
  <c r="M76" s="1"/>
  <c r="L74"/>
  <c r="K74"/>
  <c r="K89"/>
  <c r="M89" s="1"/>
  <c r="L14"/>
  <c r="K14"/>
  <c r="L75"/>
  <c r="K75"/>
  <c r="L22"/>
  <c r="K22"/>
  <c r="L73"/>
  <c r="K73"/>
  <c r="L45"/>
  <c r="K45"/>
  <c r="M45" s="1"/>
  <c r="L44"/>
  <c r="K44"/>
  <c r="M74" l="1"/>
  <c r="M44"/>
  <c r="M14"/>
  <c r="M22"/>
  <c r="M73"/>
  <c r="M75"/>
  <c r="L20"/>
  <c r="K20"/>
  <c r="K94"/>
  <c r="M94" s="1"/>
  <c r="K90"/>
  <c r="M90" s="1"/>
  <c r="K93"/>
  <c r="M93" s="1"/>
  <c r="Q296"/>
  <c r="Q295"/>
  <c r="Q294"/>
  <c r="M20" l="1"/>
  <c r="K92"/>
  <c r="M92" s="1"/>
  <c r="K91"/>
  <c r="M91" s="1"/>
  <c r="K88"/>
  <c r="M88" s="1"/>
  <c r="K87"/>
  <c r="M87" s="1"/>
  <c r="L72"/>
  <c r="K72"/>
  <c r="L67"/>
  <c r="K67"/>
  <c r="L42"/>
  <c r="K42"/>
  <c r="K293"/>
  <c r="L293" s="1"/>
  <c r="K86"/>
  <c r="M86" s="1"/>
  <c r="M42" l="1"/>
  <c r="M67"/>
  <c r="M72"/>
  <c r="K276"/>
  <c r="L276" s="1"/>
  <c r="L71"/>
  <c r="K71"/>
  <c r="L70"/>
  <c r="K70"/>
  <c r="L68"/>
  <c r="K68"/>
  <c r="L66"/>
  <c r="K66"/>
  <c r="M70" l="1"/>
  <c r="M71"/>
  <c r="M68"/>
  <c r="M66"/>
  <c r="L41"/>
  <c r="K41"/>
  <c r="L13"/>
  <c r="K13"/>
  <c r="L39"/>
  <c r="K39"/>
  <c r="L69"/>
  <c r="K69"/>
  <c r="L40"/>
  <c r="K40"/>
  <c r="L36"/>
  <c r="K36"/>
  <c r="L65"/>
  <c r="K65"/>
  <c r="L64"/>
  <c r="K64"/>
  <c r="L62"/>
  <c r="K62"/>
  <c r="L60"/>
  <c r="K60"/>
  <c r="M39" l="1"/>
  <c r="M69"/>
  <c r="M13"/>
  <c r="M65"/>
  <c r="M64"/>
  <c r="M36"/>
  <c r="M40"/>
  <c r="M41"/>
  <c r="M62"/>
  <c r="M60"/>
  <c r="L17" l="1"/>
  <c r="L63"/>
  <c r="K63"/>
  <c r="L59"/>
  <c r="K59"/>
  <c r="L35"/>
  <c r="K35"/>
  <c r="L38"/>
  <c r="K38"/>
  <c r="L37"/>
  <c r="K37"/>
  <c r="L15"/>
  <c r="K15"/>
  <c r="L61"/>
  <c r="K61"/>
  <c r="L58"/>
  <c r="K58"/>
  <c r="L57"/>
  <c r="K57"/>
  <c r="M37" l="1"/>
  <c r="M63"/>
  <c r="M15"/>
  <c r="M38"/>
  <c r="M59"/>
  <c r="M57"/>
  <c r="M35"/>
  <c r="M61"/>
  <c r="M58"/>
  <c r="K290" l="1"/>
  <c r="L290" s="1"/>
  <c r="K17"/>
  <c r="M17" l="1"/>
  <c r="L16"/>
  <c r="K16"/>
  <c r="M16" l="1"/>
  <c r="L11" l="1"/>
  <c r="K11"/>
  <c r="M11" l="1"/>
  <c r="K282" l="1"/>
  <c r="L282" s="1"/>
  <c r="K292" l="1"/>
  <c r="L292" s="1"/>
  <c r="H288" l="1"/>
  <c r="K288" l="1"/>
  <c r="L288" s="1"/>
  <c r="K277"/>
  <c r="L277" s="1"/>
  <c r="K267"/>
  <c r="L267" s="1"/>
  <c r="K283" l="1"/>
  <c r="L283" s="1"/>
  <c r="K284" l="1"/>
  <c r="L284" s="1"/>
  <c r="K281" l="1"/>
  <c r="L281" s="1"/>
  <c r="K260"/>
  <c r="L260" s="1"/>
  <c r="K280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F250"/>
  <c r="K250" s="1"/>
  <c r="L250" s="1"/>
  <c r="F249"/>
  <c r="K249" s="1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F227"/>
  <c r="K227" s="1"/>
  <c r="L227" s="1"/>
  <c r="K226"/>
  <c r="L226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F179"/>
  <c r="K179" s="1"/>
  <c r="L179" s="1"/>
  <c r="H178"/>
  <c r="K178" s="1"/>
  <c r="L178" s="1"/>
  <c r="K175"/>
  <c r="L175" s="1"/>
  <c r="K174"/>
  <c r="L174" s="1"/>
  <c r="K173"/>
  <c r="L173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M7"/>
  <c r="D7" i="5"/>
  <c r="K6" i="4"/>
  <c r="K6" i="3"/>
  <c r="L6" i="2"/>
</calcChain>
</file>

<file path=xl/sharedStrings.xml><?xml version="1.0" encoding="utf-8"?>
<sst xmlns="http://schemas.openxmlformats.org/spreadsheetml/2006/main" count="2977" uniqueCount="1143">
  <si>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</si>
  <si>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</si>
  <si>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</si>
  <si>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</si>
  <si>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</si>
  <si>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</si>
  <si>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</si>
  <si>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</si>
  <si>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</si>
  <si>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</si>
  <si>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</si>
  <si>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</si>
  <si>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</si>
  <si>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</si>
  <si>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</si>
  <si>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</si>
  <si>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</si>
  <si>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</si>
  <si>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</si>
  <si>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</si>
  <si>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</si>
  <si>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</si>
  <si>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</si>
  <si>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</si>
  <si>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</si>
  <si>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</si>
  <si>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</si>
  <si>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</si>
  <si>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</si>
  <si>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</si>
  <si>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</si>
  <si>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</si>
  <si>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</si>
  <si>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</si>
  <si>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</si>
  <si>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</si>
  <si>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</si>
  <si>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</si>
  <si>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</si>
  <si>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</si>
  <si>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</si>
  <si>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</si>
  <si>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</si>
  <si>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</si>
  <si>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</si>
  <si>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</si>
  <si>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</si>
  <si>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</si>
  <si>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</si>
  <si>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</si>
  <si>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</si>
  <si>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</si>
  <si>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</si>
  <si>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</si>
  <si>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</si>
  <si>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</si>
  <si>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</si>
  <si>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</si>
  <si>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</si>
  <si>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</si>
  <si>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</si>
  <si>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</si>
  <si>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</si>
  <si>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</si>
  <si>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</si>
  <si>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</si>
  <si>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</si>
  <si>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</si>
  <si>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</si>
  <si>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</si>
  <si>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</si>
  <si>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</si>
  <si>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</si>
  <si>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</si>
  <si>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</si>
  <si>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</si>
  <si>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</si>
  <si>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</si>
  <si>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</si>
  <si>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</si>
  <si>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</si>
  <si>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</si>
  <si>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</si>
  <si>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</si>
  <si>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</si>
  <si>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</si>
  <si>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</si>
  <si>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</si>
  <si>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</si>
  <si>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</si>
  <si>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</si>
  <si>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</si>
  <si>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</si>
  <si>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</si>
  <si>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</si>
  <si>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</si>
  <si>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</si>
  <si>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</si>
  <si>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</si>
  <si>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</si>
  <si>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</si>
  <si>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</si>
  <si>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</si>
  <si>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</si>
  <si>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</si>
  <si>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</si>
  <si>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</si>
  <si>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</si>
  <si>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</si>
  <si>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</si>
  <si>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</si>
  <si>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</si>
  <si>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</si>
  <si>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</si>
  <si>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</si>
  <si>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</si>
  <si>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</si>
  <si>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</si>
  <si>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</si>
  <si>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</si>
  <si>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</si>
  <si>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</si>
  <si>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</si>
  <si>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</si>
  <si>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</si>
  <si>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</si>
  <si>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</si>
  <si>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</si>
  <si>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</si>
  <si>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</si>
  <si>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</si>
  <si>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</si>
  <si>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</si>
  <si>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</si>
  <si>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</si>
  <si>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</si>
  <si>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</si>
  <si>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</si>
  <si>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</si>
  <si>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</si>
  <si>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</si>
  <si>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</si>
  <si>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</si>
  <si>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</si>
  <si>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</si>
  <si>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</si>
  <si>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</si>
  <si>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</si>
  <si>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</si>
  <si>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</si>
  <si>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</si>
  <si>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</si>
  <si>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</si>
  <si>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</si>
  <si>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</si>
  <si>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</si>
  <si>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</si>
  <si>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</si>
  <si>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</si>
  <si>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</si>
  <si>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</si>
  <si>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</si>
  <si>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</si>
  <si>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</si>
  <si>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</si>
  <si>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</si>
  <si>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</si>
  <si>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</si>
  <si>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</si>
  <si>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</si>
  <si>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</si>
  <si>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</si>
  <si>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</si>
  <si>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</si>
  <si>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</si>
  <si>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</si>
  <si>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</si>
  <si>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</si>
  <si>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</si>
  <si>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</si>
  <si>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</si>
  <si>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</si>
  <si>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</si>
  <si>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</si>
  <si>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</si>
  <si>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</si>
  <si>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</si>
  <si>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</si>
  <si>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</si>
  <si>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</si>
  <si>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</si>
  <si>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</si>
  <si>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</si>
  <si>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</si>
  <si>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</si>
  <si>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</si>
  <si>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</si>
  <si>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</si>
  <si>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</si>
  <si>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</si>
  <si>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</si>
  <si>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</si>
  <si>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</si>
  <si>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</si>
  <si>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</si>
  <si>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</si>
  <si>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</si>
  <si>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</si>
  <si>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</si>
  <si>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</si>
  <si>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</si>
  <si>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</si>
  <si>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</si>
  <si>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</si>
  <si>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</si>
  <si>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</si>
  <si>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</si>
  <si>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</si>
  <si>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</si>
  <si>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</si>
  <si>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</si>
  <si>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</si>
  <si>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</si>
  <si>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</si>
  <si>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</si>
  <si>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</si>
  <si>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</si>
  <si>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</si>
  <si>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</si>
  <si>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</si>
  <si>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</si>
  <si>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</si>
  <si>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</si>
  <si>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</si>
  <si>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</si>
  <si>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</si>
  <si>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</si>
  <si>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</si>
  <si>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</si>
  <si>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</si>
  <si>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</si>
  <si>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</si>
  <si>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</si>
  <si>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</si>
  <si>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</si>
  <si>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</si>
  <si>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</si>
  <si>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</si>
  <si>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</si>
  <si>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</si>
  <si>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</si>
  <si>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</si>
  <si>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</si>
  <si>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</si>
  <si>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</si>
  <si>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</si>
  <si>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</si>
  <si>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</si>
  <si>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</si>
  <si>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</si>
  <si>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</si>
  <si>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</si>
  <si>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</si>
  <si>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</si>
  <si>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</si>
  <si>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</si>
  <si>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</si>
  <si>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</si>
  <si>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</si>
  <si>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</si>
  <si>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</si>
  <si>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</si>
  <si>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</si>
  <si>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</si>
  <si>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</si>
  <si>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</si>
  <si>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</si>
  <si>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</si>
  <si>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</si>
  <si>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</si>
  <si>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</si>
  <si>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</si>
  <si>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</si>
  <si>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</si>
  <si>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</si>
  <si>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</si>
  <si>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</si>
  <si>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</si>
  <si>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</si>
  <si>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</si>
  <si>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</si>
  <si>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</si>
  <si>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</si>
  <si>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</si>
  <si>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</si>
  <si>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</si>
  <si>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</si>
  <si>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</si>
  <si>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</si>
  <si>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</si>
  <si>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</si>
  <si>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</si>
  <si>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</si>
  <si>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</si>
  <si>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</si>
  <si>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</si>
  <si>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</si>
  <si>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</si>
  <si>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</si>
  <si>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</si>
  <si>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</si>
  <si>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</si>
  <si>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</si>
  <si>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</si>
  <si>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</si>
  <si>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</si>
  <si>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</si>
  <si>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</si>
  <si>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</si>
  <si>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</si>
  <si>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</si>
  <si>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</si>
  <si>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</si>
  <si>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</si>
  <si>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</si>
  <si>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</si>
  <si>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</si>
  <si>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</si>
  <si>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</si>
  <si>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</si>
  <si>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</si>
  <si>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</si>
  <si>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</si>
  <si>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</si>
  <si>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</si>
  <si>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</si>
  <si>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</si>
  <si>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</si>
  <si>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</si>
  <si>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</si>
  <si>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</si>
  <si>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</si>
  <si>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</si>
  <si>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</si>
  <si>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</si>
  <si>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</si>
  <si>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</si>
  <si>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</si>
  <si>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</si>
  <si>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</si>
  <si>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</si>
  <si>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</si>
  <si>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</si>
  <si>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</si>
  <si>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</si>
  <si>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</si>
  <si>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</si>
  <si>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</si>
  <si>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</si>
  <si>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</si>
  <si>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</si>
  <si>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</si>
  <si>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</si>
  <si>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</si>
  <si>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</si>
  <si>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</si>
  <si>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</si>
  <si>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</si>
  <si>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</si>
  <si>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</si>
  <si>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</si>
  <si>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</si>
  <si>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</si>
  <si>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</si>
  <si>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</si>
  <si>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</si>
  <si>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</si>
  <si>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</si>
  <si>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</si>
  <si>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</si>
  <si>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</si>
  <si>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</si>
  <si>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</si>
  <si>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</si>
  <si>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</si>
  <si>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</si>
  <si>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</si>
  <si>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</si>
  <si>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</si>
  <si>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</si>
  <si>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</si>
  <si>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</si>
  <si>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</si>
  <si>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</si>
  <si>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</si>
  <si>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</si>
  <si>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</si>
  <si>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</si>
  <si>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</si>
  <si>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</si>
  <si>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</si>
  <si>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</si>
  <si>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</si>
  <si>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</si>
  <si>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</si>
  <si>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</si>
  <si>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</si>
  <si>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</si>
  <si>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</si>
  <si>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</si>
  <si>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</si>
  <si>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</si>
  <si>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</si>
  <si>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</si>
  <si>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</si>
  <si>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</si>
  <si>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</si>
  <si>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</si>
  <si>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</si>
  <si>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</si>
  <si>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</si>
  <si>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</si>
  <si>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</si>
  <si>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</si>
  <si>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</si>
  <si>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</si>
  <si>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</si>
  <si>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</si>
  <si>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</si>
  <si>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</si>
  <si>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</si>
  <si>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</si>
  <si>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</si>
  <si>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</si>
  <si>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</si>
  <si>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</si>
  <si>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</si>
  <si>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</si>
  <si>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</si>
  <si>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</si>
  <si>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</si>
  <si>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</si>
  <si>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</si>
  <si>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</si>
  <si>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</si>
  <si>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</si>
  <si>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</si>
  <si>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</si>
  <si>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</si>
  <si>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</si>
  <si>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</si>
  <si>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</si>
  <si>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</si>
  <si>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</si>
  <si>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</si>
  <si>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</si>
  <si>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</si>
  <si>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</si>
  <si>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</si>
  <si>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</si>
  <si>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</si>
  <si>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</si>
  <si>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</si>
  <si>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</si>
  <si>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</si>
  <si>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</si>
  <si>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</si>
  <si>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</si>
  <si>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</si>
  <si>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</si>
  <si>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</si>
  <si>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</si>
  <si>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</si>
  <si>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</si>
  <si>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</si>
  <si>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</si>
  <si>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</si>
  <si>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</si>
  <si>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</si>
  <si>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</si>
  <si>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</si>
  <si>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</si>
  <si>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</si>
  <si>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</si>
  <si>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</si>
  <si>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</si>
  <si>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</si>
  <si>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</si>
  <si>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</si>
  <si>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</si>
  <si>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</si>
  <si>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</si>
  <si>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</si>
  <si>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</si>
  <si>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</si>
  <si>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</si>
  <si>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</si>
  <si>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</si>
  <si>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</si>
  <si>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</si>
  <si>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</si>
  <si>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</si>
  <si>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</si>
  <si>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</si>
  <si>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</si>
  <si>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</si>
  <si>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</si>
  <si>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</si>
  <si>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</si>
  <si>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</si>
  <si>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</si>
  <si>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</si>
  <si>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</si>
  <si>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</si>
  <si>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</si>
  <si>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</si>
  <si>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</si>
  <si>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</si>
  <si>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</si>
  <si>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</si>
  <si>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</si>
  <si>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</si>
  <si>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</si>
  <si>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</si>
  <si>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</si>
  <si>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</si>
  <si>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</si>
  <si>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</si>
  <si>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</si>
  <si>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</si>
  <si>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</si>
  <si>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</si>
  <si>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</si>
  <si>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</si>
  <si>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</si>
  <si>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</si>
  <si>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</si>
  <si>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</si>
  <si>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</si>
  <si>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</si>
  <si>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</si>
  <si>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</si>
  <si>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</si>
  <si>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</si>
  <si>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</si>
  <si>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</si>
  <si>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</si>
  <si>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</si>
  <si>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</si>
  <si>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</si>
  <si>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</si>
  <si>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</si>
  <si>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</si>
  <si>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</si>
  <si>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</si>
  <si>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</si>
  <si>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</si>
  <si>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</si>
  <si>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</si>
  <si>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</si>
  <si>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</si>
  <si>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</si>
  <si>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</si>
  <si>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</si>
  <si>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</si>
  <si>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</si>
  <si>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</si>
  <si>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</si>
  <si>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</si>
  <si>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</si>
  <si>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</si>
  <si>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</si>
  <si>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</si>
  <si>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</si>
  <si>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</si>
  <si>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</si>
  <si>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</si>
  <si>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</si>
  <si>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</si>
  <si>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</si>
  <si>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</si>
  <si>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</si>
  <si>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</si>
  <si>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</si>
  <si>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</si>
  <si>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</si>
  <si>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</si>
  <si>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</si>
  <si>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</si>
  <si>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</si>
  <si>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</si>
  <si>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</si>
  <si>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</si>
  <si>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</si>
  <si>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</si>
  <si>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</si>
  <si>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</si>
  <si>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</si>
  <si>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</si>
  <si>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</si>
  <si>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</si>
  <si>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</si>
  <si>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</si>
  <si>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</si>
  <si>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</si>
  <si>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</si>
  <si>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</si>
  <si>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</si>
  <si>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</si>
  <si>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</si>
  <si>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</si>
  <si>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</si>
  <si>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</si>
  <si>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</si>
  <si>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</si>
  <si>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</si>
  <si>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</si>
  <si>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</si>
  <si>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</si>
  <si>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</si>
  <si>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</si>
  <si>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</si>
  <si>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</si>
  <si>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</si>
  <si>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</si>
  <si>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</si>
  <si>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</si>
  <si>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</si>
  <si>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</si>
  <si>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</si>
  <si>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</si>
  <si>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</si>
  <si>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</si>
  <si>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</si>
  <si>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</si>
  <si>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</si>
  <si>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</si>
  <si>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</si>
  <si>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</si>
  <si>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</si>
  <si>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</si>
  <si>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</si>
  <si>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</si>
  <si>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</si>
  <si>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</si>
  <si>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</si>
  <si>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</si>
  <si>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</si>
  <si>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</si>
  <si>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</si>
  <si>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</si>
  <si>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</si>
  <si>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</si>
  <si>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</si>
  <si>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</si>
  <si>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</si>
  <si>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</si>
  <si>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</si>
  <si>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</si>
  <si>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</si>
  <si>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</si>
  <si>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</si>
  <si>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</si>
  <si>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</si>
  <si>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</si>
  <si>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</si>
  <si>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</si>
  <si>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</si>
  <si>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</si>
  <si>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</si>
  <si>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</si>
  <si>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</si>
  <si>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</si>
  <si>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</si>
  <si>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</si>
  <si>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</si>
  <si>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</si>
  <si>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</si>
  <si>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</si>
  <si>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</si>
  <si>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</si>
  <si>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</si>
  <si>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</si>
  <si>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</si>
  <si>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</si>
  <si>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</si>
  <si>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</si>
  <si>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</si>
  <si>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</si>
  <si>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</si>
  <si>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</si>
  <si>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</si>
  <si>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</si>
  <si>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</si>
  <si>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</si>
  <si>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</si>
  <si>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</si>
  <si>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</si>
  <si>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</si>
  <si>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</si>
  <si>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</si>
  <si>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</si>
  <si>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</si>
  <si>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</si>
  <si>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</si>
  <si>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</si>
  <si>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</si>
  <si>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</si>
  <si>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</si>
  <si>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</si>
  <si>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</si>
  <si>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</si>
  <si>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</si>
  <si>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</si>
  <si>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</si>
  <si>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</si>
  <si>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</si>
  <si>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</si>
  <si>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</si>
  <si>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</si>
  <si>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</si>
  <si>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</si>
  <si>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</si>
  <si>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</si>
  <si>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</si>
  <si>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</si>
  <si>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</si>
  <si>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</si>
  <si>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</si>
  <si>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</si>
  <si>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</si>
  <si>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</si>
  <si>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</si>
  <si>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</si>
  <si>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</si>
  <si>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</si>
  <si>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</si>
  <si>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</si>
  <si>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</si>
  <si>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</si>
  <si>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</si>
  <si>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</si>
  <si>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</si>
  <si>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</si>
  <si>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</si>
  <si>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</si>
  <si>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</si>
  <si>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</si>
  <si>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</si>
  <si>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</si>
  <si>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</si>
  <si>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</si>
  <si>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</si>
  <si>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</si>
  <si>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</si>
  <si>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</si>
  <si>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</si>
  <si>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</si>
  <si>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</si>
  <si>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</si>
  <si>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</si>
  <si>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</si>
  <si>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</si>
  <si>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</si>
  <si>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</si>
  <si>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</si>
  <si>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</si>
  <si>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</si>
  <si>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</si>
  <si>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</si>
  <si>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</si>
  <si>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</si>
  <si>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</si>
  <si>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</si>
  <si>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</si>
  <si>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</si>
  <si>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</si>
  <si>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</si>
  <si>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</si>
  <si>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</si>
  <si>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</si>
  <si>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</si>
  <si>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</si>
  <si>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</si>
  <si>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</si>
  <si>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</si>
  <si>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</si>
  <si>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</si>
  <si>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</si>
  <si>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</si>
  <si>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</si>
  <si>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</si>
  <si>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</si>
  <si>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</si>
  <si>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</si>
  <si>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</si>
  <si>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</si>
  <si>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</si>
  <si>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</si>
  <si>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</si>
  <si>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</si>
  <si>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</si>
  <si>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</si>
  <si>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</si>
  <si>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</si>
  <si>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</si>
  <si>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</si>
  <si>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</si>
  <si>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</si>
  <si>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</si>
  <si>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</si>
  <si>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</si>
  <si>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</si>
  <si>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</si>
  <si>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</si>
  <si>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</si>
  <si>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</si>
  <si>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</si>
  <si>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</si>
  <si>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</si>
  <si>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</si>
  <si>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</si>
  <si>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</si>
  <si>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</si>
  <si>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</si>
  <si>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</si>
  <si>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</si>
  <si>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</si>
  <si>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</si>
  <si>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</si>
  <si>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</si>
  <si>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</si>
  <si>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</si>
  <si>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</si>
  <si>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</si>
  <si>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</si>
  <si>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</si>
  <si>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</si>
  <si>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</si>
  <si>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</si>
  <si>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</si>
  <si>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</si>
  <si>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</si>
  <si>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</si>
  <si>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</si>
  <si>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</si>
  <si>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</si>
  <si>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</si>
  <si>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</si>
  <si>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</si>
  <si>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</si>
  <si>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</si>
  <si>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</si>
  <si>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</si>
  <si>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</si>
  <si>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</si>
  <si>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</si>
  <si>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</si>
  <si>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</si>
  <si>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</si>
  <si>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</si>
  <si>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</si>
  <si>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</si>
  <si>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</si>
  <si>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</si>
  <si>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</si>
  <si>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</si>
  <si>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</si>
  <si>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</si>
  <si>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</si>
  <si>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</si>
  <si>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</si>
  <si>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</si>
  <si>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</si>
  <si>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</si>
  <si>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</si>
  <si>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</si>
  <si>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</si>
  <si>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</si>
  <si>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</si>
  <si>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</si>
  <si>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</si>
  <si>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</si>
  <si>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</si>
  <si>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</si>
  <si>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</si>
  <si>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</si>
  <si>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</si>
  <si>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</si>
  <si>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</si>
  <si>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</si>
  <si>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</si>
  <si>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</si>
  <si>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</si>
  <si>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</si>
  <si>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</si>
  <si>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</si>
  <si>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</si>
  <si>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</si>
  <si>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</si>
  <si>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</si>
  <si>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</si>
  <si>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</si>
  <si>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</si>
  <si>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</si>
  <si>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</si>
  <si>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</si>
  <si>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</si>
  <si>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</si>
  <si>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</si>
  <si>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</si>
  <si>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</si>
  <si>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</si>
  <si>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</si>
  <si>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</si>
  <si>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</si>
  <si>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</si>
  <si>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</si>
  <si>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</si>
  <si>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</si>
  <si>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</si>
  <si>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</si>
  <si>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</si>
  <si>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</si>
  <si>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</si>
  <si>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</si>
  <si>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</si>
  <si>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</si>
  <si>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</si>
  <si>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</si>
  <si>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</si>
  <si>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</si>
  <si>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</si>
  <si>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</si>
  <si>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</si>
  <si>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</si>
  <si>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</si>
  <si>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</si>
  <si>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KSHITIJPOL</t>
  </si>
  <si>
    <t>Kshitij Polyline Limited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</si>
  <si>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</si>
  <si>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</si>
  <si>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</si>
  <si>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</si>
  <si>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</si>
  <si>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</si>
  <si>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</si>
  <si>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</si>
  <si>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</si>
  <si>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</si>
  <si>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</si>
  <si>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</si>
  <si>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</si>
  <si>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</si>
  <si>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</si>
  <si>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</si>
  <si>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</si>
  <si>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774-777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</si>
  <si>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</si>
  <si>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</si>
  <si>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</si>
  <si>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</si>
  <si>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</si>
  <si>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</si>
  <si>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</si>
  <si>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</si>
  <si>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</si>
  <si>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</si>
  <si>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</si>
  <si>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</si>
  <si>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</si>
  <si>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</si>
  <si>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</si>
  <si>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</si>
  <si>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</si>
  <si>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</si>
  <si>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</si>
  <si>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</si>
  <si>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</si>
  <si>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</si>
  <si>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</si>
  <si>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</si>
  <si>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ZENAB AIYUB YACOOBALI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</si>
  <si>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</si>
  <si>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</si>
  <si>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</si>
  <si>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</si>
  <si>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</si>
  <si>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</si>
  <si>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</si>
  <si>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</si>
  <si>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Part profit of Rs.31/-</t>
  </si>
  <si>
    <t>CONTAINE</t>
  </si>
  <si>
    <t>3040-3070</t>
  </si>
  <si>
    <t>Loss of Rs.15/-</t>
  </si>
  <si>
    <t>GREENCREST</t>
  </si>
  <si>
    <t>RAVI GOYAL (HUF)</t>
  </si>
  <si>
    <t>3340-3380</t>
  </si>
  <si>
    <t>3600-3700</t>
  </si>
  <si>
    <t xml:space="preserve">CROMPTON OCT FUT </t>
  </si>
  <si>
    <t>390-395</t>
  </si>
  <si>
    <t>Profit of Rs.6/-</t>
  </si>
  <si>
    <t>1050-1060</t>
  </si>
  <si>
    <t>BONANZA PORTFOLIO LIMITED</t>
  </si>
  <si>
    <t>Suzlon Energy Limited</t>
  </si>
  <si>
    <t>Part profit of Rs.155/-</t>
  </si>
  <si>
    <t>TECHM 1040 CE 27-OCT</t>
  </si>
  <si>
    <t>20-25</t>
  </si>
  <si>
    <t>869-873</t>
  </si>
  <si>
    <t>900-920</t>
  </si>
  <si>
    <t>770-774</t>
  </si>
  <si>
    <t>800-820</t>
  </si>
  <si>
    <t>6340-6380</t>
  </si>
  <si>
    <t>6700-6800</t>
  </si>
  <si>
    <t>CROMPTON OCT FUT</t>
  </si>
  <si>
    <t>381-382</t>
  </si>
  <si>
    <t>395-400</t>
  </si>
  <si>
    <t>ACC 2260 CE 27-OCT</t>
  </si>
  <si>
    <t>60-80</t>
  </si>
  <si>
    <t>ICICIGI OCT FUT</t>
  </si>
  <si>
    <t>1140-1142</t>
  </si>
  <si>
    <t>1170-1190</t>
  </si>
  <si>
    <t>Profit of Rs.3/-</t>
  </si>
  <si>
    <t>CPML</t>
  </si>
  <si>
    <t>BHAVIK KISHORBHAI DESAI</t>
  </si>
  <si>
    <t>GGL</t>
  </si>
  <si>
    <t>YACOOBALI AIYUB MOHAMMED</t>
  </si>
  <si>
    <t>MAYUKH</t>
  </si>
  <si>
    <t>REGENCY</t>
  </si>
  <si>
    <t>INDRA KIRAN VENTURES</t>
  </si>
  <si>
    <t>ALKALI</t>
  </si>
  <si>
    <t>Alkali Metals Limited</t>
  </si>
  <si>
    <t>GRAVITON RESEARCH CAPITAL LLP</t>
  </si>
  <si>
    <t>JANAK NAVINBHAI PANCHAL</t>
  </si>
  <si>
    <t>SUPREMEENG</t>
  </si>
  <si>
    <t>Supreme Engineering Ltd</t>
  </si>
  <si>
    <t>ACHINTYA COMMODITIES PRIVATE LIMITED</t>
  </si>
  <si>
    <t>M/S. PRARTHANA ENTERPRISES</t>
  </si>
  <si>
    <t>BHAVYADHIMAN</t>
  </si>
  <si>
    <t>Profit of Rs.6.5/-</t>
  </si>
  <si>
    <t>Profit of Rs.15/-</t>
  </si>
  <si>
    <t>NIFTY 17500 CE 20-OCT</t>
  </si>
  <si>
    <t>30-40</t>
  </si>
  <si>
    <t>BANKNIFTY 40100 CE 27-OCT</t>
  </si>
  <si>
    <t>BANKNIFTY 40200 CE 20-OCT</t>
  </si>
  <si>
    <t>700-800</t>
  </si>
  <si>
    <t>Profit of Rs.8/-</t>
  </si>
  <si>
    <t>ICICIBANK 900 CE 27-OCT</t>
  </si>
  <si>
    <t>9.50-10.5</t>
  </si>
  <si>
    <t>16-20</t>
  </si>
  <si>
    <t>Profit of Rs.79/-</t>
  </si>
  <si>
    <t>HINDUNILVR 2620 CE 27-OCT</t>
  </si>
  <si>
    <t>30-32</t>
  </si>
  <si>
    <t>7NR</t>
  </si>
  <si>
    <t>NUPUR ANIL SHAH</t>
  </si>
  <si>
    <t>HARSHA RAJESHBHAI JHAVERI</t>
  </si>
  <si>
    <t>VIKRAMKUMAR KARANRAJ SAKARIA HUF</t>
  </si>
  <si>
    <t>MEENA NALIN SHAH</t>
  </si>
  <si>
    <t>HIMALI ATUL SHAH</t>
  </si>
  <si>
    <t>ABHICAP</t>
  </si>
  <si>
    <t>SANCHAY FINVEST LIMITED</t>
  </si>
  <si>
    <t>ANAND RATHI GLOBAL FINANCE LTD</t>
  </si>
  <si>
    <t>ALEXANDER</t>
  </si>
  <si>
    <t>TEJESH HASMUKH SHAH</t>
  </si>
  <si>
    <t>ARCFIN</t>
  </si>
  <si>
    <t>RISHIAGARWAL</t>
  </si>
  <si>
    <t>AUSTENG</t>
  </si>
  <si>
    <t>MEENU GOEL</t>
  </si>
  <si>
    <t>MEHRA SONAL RAKESH</t>
  </si>
  <si>
    <t>CHIRAG BHARATKUMAR SHAH</t>
  </si>
  <si>
    <t>SUMICKSHA</t>
  </si>
  <si>
    <t>AJAY JAGDISH KAPUR .</t>
  </si>
  <si>
    <t>ANSHULAGARWAL</t>
  </si>
  <si>
    <t>PUSHKAR VINAYAK DATE</t>
  </si>
  <si>
    <t>CRAVATEX</t>
  </si>
  <si>
    <t>SHAH DIPAK KANAYALAL</t>
  </si>
  <si>
    <t>RAMESH BUKKA</t>
  </si>
  <si>
    <t>SHASHANK S KHADE</t>
  </si>
  <si>
    <t>CUBIFIN</t>
  </si>
  <si>
    <t>MRIDUL KRISHAN</t>
  </si>
  <si>
    <t>ELLORATRAD</t>
  </si>
  <si>
    <t>GAURAV CHANDRAKANT SHAH</t>
  </si>
  <si>
    <t>ETT</t>
  </si>
  <si>
    <t>ANGAD ISHWARLAL RATHOD</t>
  </si>
  <si>
    <t>EUREKAI</t>
  </si>
  <si>
    <t>RAHUL KHANDELWAL</t>
  </si>
  <si>
    <t>NEERAJMITTAL</t>
  </si>
  <si>
    <t>PRASHANT ISHWARLAL DOSHI</t>
  </si>
  <si>
    <t>JASCH</t>
  </si>
  <si>
    <t>VIVEK MEHROTRA</t>
  </si>
  <si>
    <t>MAFIA</t>
  </si>
  <si>
    <t>LINTON TRADERS PRIVATE LIMITED</t>
  </si>
  <si>
    <t>ARHAM SHARE PRIVATE LIMITED</t>
  </si>
  <si>
    <t>PRABHAT VISHNUSOMANI SOMANI</t>
  </si>
  <si>
    <t>MAHACORP</t>
  </si>
  <si>
    <t>DEEPAKKUMARAGRAWAL</t>
  </si>
  <si>
    <t>OSIAJEE</t>
  </si>
  <si>
    <t>BHAVISHYA ECOMMERCE PRIVATE LIMITED</t>
  </si>
  <si>
    <t>PACE</t>
  </si>
  <si>
    <t>CHIRAG YASHVANTBHAI THAKKAR</t>
  </si>
  <si>
    <t>FINDOC INVESTMART PVT LTD</t>
  </si>
  <si>
    <t>PRIMEFRESH</t>
  </si>
  <si>
    <t>PRASHANT PRAKASHCHANDRA JOSHI</t>
  </si>
  <si>
    <t>PREETI BHAUKA</t>
  </si>
  <si>
    <t>THAKORBHAIVINUBHAIMISTRY</t>
  </si>
  <si>
    <t>KIRTI CHIRAG JAISWAL</t>
  </si>
  <si>
    <t>SELLWIN</t>
  </si>
  <si>
    <t>SANDEEP PRABHAKAR SOMAVANSHI</t>
  </si>
  <si>
    <t>SUPREME</t>
  </si>
  <si>
    <t>FALCON TRUST</t>
  </si>
  <si>
    <t>ANITA BISWAS</t>
  </si>
  <si>
    <t>PRABIR GAYEN</t>
  </si>
  <si>
    <t>SUSHANTA NASKAR</t>
  </si>
  <si>
    <t>MUDUPULAVEMULA SURENDRANADHA REDDY</t>
  </si>
  <si>
    <t>COASTPP</t>
  </si>
  <si>
    <t>Coastal Corporation Limit</t>
  </si>
  <si>
    <t>TUSK INVESTMENT LIMITED</t>
  </si>
  <si>
    <t>SHAIBAL GHOSH</t>
  </si>
  <si>
    <t>MAZDA</t>
  </si>
  <si>
    <t>Mazda Limited</t>
  </si>
  <si>
    <t>NECCLTD</t>
  </si>
  <si>
    <t>North East Carry Corp Ltd</t>
  </si>
  <si>
    <t>TANGO COMMOSALES LLP</t>
  </si>
  <si>
    <t>NIRAJ RAJNIKANT SHAH</t>
  </si>
  <si>
    <t>SOUTHBANK</t>
  </si>
  <si>
    <t>South Indian Bank Ltd.</t>
  </si>
  <si>
    <t>HI GROWTH CORPORATE SERVICES PVT LTD</t>
  </si>
  <si>
    <t>TRACXN</t>
  </si>
  <si>
    <t>Tracxn Technologies Ltd</t>
  </si>
  <si>
    <t>MUSIGMA SECURITIES</t>
  </si>
  <si>
    <t>NK SECURITIES RESEARCH PRIVATE LIMITED</t>
  </si>
  <si>
    <t>TRF</t>
  </si>
  <si>
    <t>TRF Limited</t>
  </si>
  <si>
    <t>ATALREAL</t>
  </si>
  <si>
    <t>Atal Realtech Limited</t>
  </si>
  <si>
    <t>BHAVESH KIRTI MATHURIA</t>
  </si>
  <si>
    <t>AVROIND</t>
  </si>
  <si>
    <t>AVRO INDIA LIMITED</t>
  </si>
  <si>
    <t>MANISH MITTAL HUF</t>
  </si>
  <si>
    <t>PTC</t>
  </si>
  <si>
    <t>PTC India Limited</t>
  </si>
  <si>
    <t>WISDOMTREE INDIA EX STATEOWNED ENTERPRISES FUND</t>
  </si>
  <si>
    <t>PRATHAM KIRTI MALDE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</si>
</sst>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3" t="s">
        <v>20</v>
      </c>
      <c r="F9" s="23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3"/>
      <c r="N9" s="24"/>
      <c r="O9" s="24"/>
      <c r="P9" s="24"/>
    </row>
    <row r="10" spans="1:16" ht="59.25" customHeight="1">
      <c r="A10" s="407"/>
      <c r="B10" s="409"/>
      <c r="C10" s="409"/>
      <c r="D10" s="40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17540.7</v>
      </c>
      <c r="F11" s="32">
        <v>17495.333333333332</v>
      </c>
      <c r="G11" s="33">
        <v>17430.666666666664</v>
      </c>
      <c r="H11" s="33">
        <v>17320.633333333331</v>
      </c>
      <c r="I11" s="33">
        <v>17255.966666666664</v>
      </c>
      <c r="J11" s="33">
        <v>17605.366666666665</v>
      </c>
      <c r="K11" s="33">
        <v>17670.033333333329</v>
      </c>
      <c r="L11" s="33">
        <v>17780.066666666666</v>
      </c>
      <c r="M11" s="34">
        <v>17560</v>
      </c>
      <c r="N11" s="34">
        <v>17385.3</v>
      </c>
      <c r="O11" s="35">
        <v>15158700</v>
      </c>
      <c r="P11" s="36">
        <v>0.10040615438222067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40205.35</v>
      </c>
      <c r="F12" s="37">
        <v>40122.533333333333</v>
      </c>
      <c r="G12" s="38">
        <v>39986.066666666666</v>
      </c>
      <c r="H12" s="38">
        <v>39766.783333333333</v>
      </c>
      <c r="I12" s="38">
        <v>39630.316666666666</v>
      </c>
      <c r="J12" s="38">
        <v>40341.816666666666</v>
      </c>
      <c r="K12" s="38">
        <v>40478.283333333326</v>
      </c>
      <c r="L12" s="38">
        <v>40697.566666666666</v>
      </c>
      <c r="M12" s="28">
        <v>40259</v>
      </c>
      <c r="N12" s="28">
        <v>39903.25</v>
      </c>
      <c r="O12" s="39">
        <v>2140725</v>
      </c>
      <c r="P12" s="40">
        <v>4.8770928509314485E-2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18078.8</v>
      </c>
      <c r="F13" s="37">
        <v>18036.333333333332</v>
      </c>
      <c r="G13" s="38">
        <v>17973.666666666664</v>
      </c>
      <c r="H13" s="38">
        <v>17868.533333333333</v>
      </c>
      <c r="I13" s="38">
        <v>17805.866666666665</v>
      </c>
      <c r="J13" s="38">
        <v>18141.466666666664</v>
      </c>
      <c r="K13" s="38">
        <v>18204.133333333328</v>
      </c>
      <c r="L13" s="38">
        <v>18309.266666666663</v>
      </c>
      <c r="M13" s="28">
        <v>18099</v>
      </c>
      <c r="N13" s="28">
        <v>17931.2</v>
      </c>
      <c r="O13" s="39">
        <v>10880</v>
      </c>
      <c r="P13" s="40">
        <v>5.019305019305019E-2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681.25</v>
      </c>
      <c r="F15" s="37">
        <v>684.9</v>
      </c>
      <c r="G15" s="38">
        <v>673</v>
      </c>
      <c r="H15" s="38">
        <v>664.75</v>
      </c>
      <c r="I15" s="38">
        <v>652.85</v>
      </c>
      <c r="J15" s="38">
        <v>693.15</v>
      </c>
      <c r="K15" s="38">
        <v>705.04999999999984</v>
      </c>
      <c r="L15" s="38">
        <v>713.3</v>
      </c>
      <c r="M15" s="28">
        <v>696.8</v>
      </c>
      <c r="N15" s="28">
        <v>676.65</v>
      </c>
      <c r="O15" s="39">
        <v>2395300</v>
      </c>
      <c r="P15" s="40">
        <v>0.29384756657483929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3132.4</v>
      </c>
      <c r="F16" s="37">
        <v>3149.4</v>
      </c>
      <c r="G16" s="38">
        <v>3055.9</v>
      </c>
      <c r="H16" s="38">
        <v>2979.4</v>
      </c>
      <c r="I16" s="38">
        <v>2885.9</v>
      </c>
      <c r="J16" s="38">
        <v>3225.9</v>
      </c>
      <c r="K16" s="38">
        <v>3319.4</v>
      </c>
      <c r="L16" s="38">
        <v>3395.9</v>
      </c>
      <c r="M16" s="28">
        <v>3242.9</v>
      </c>
      <c r="N16" s="28">
        <v>3072.9</v>
      </c>
      <c r="O16" s="39">
        <v>1312750</v>
      </c>
      <c r="P16" s="40">
        <v>-1.9007793195210036E-3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18203.05</v>
      </c>
      <c r="F17" s="37">
        <v>18203.599999999999</v>
      </c>
      <c r="G17" s="38">
        <v>18087.099999999999</v>
      </c>
      <c r="H17" s="38">
        <v>17971.150000000001</v>
      </c>
      <c r="I17" s="38">
        <v>17854.650000000001</v>
      </c>
      <c r="J17" s="38">
        <v>18319.549999999996</v>
      </c>
      <c r="K17" s="38">
        <v>18436.049999999996</v>
      </c>
      <c r="L17" s="38">
        <v>18551.999999999993</v>
      </c>
      <c r="M17" s="28">
        <v>18320.099999999999</v>
      </c>
      <c r="N17" s="28">
        <v>18087.650000000001</v>
      </c>
      <c r="O17" s="39">
        <v>61080</v>
      </c>
      <c r="P17" s="40">
        <v>1.3114754098360656E-3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111.65</v>
      </c>
      <c r="F18" s="37">
        <v>111.03333333333335</v>
      </c>
      <c r="G18" s="38">
        <v>110.16666666666669</v>
      </c>
      <c r="H18" s="38">
        <v>108.68333333333334</v>
      </c>
      <c r="I18" s="38">
        <v>107.81666666666668</v>
      </c>
      <c r="J18" s="38">
        <v>112.51666666666669</v>
      </c>
      <c r="K18" s="38">
        <v>113.38333333333334</v>
      </c>
      <c r="L18" s="38">
        <v>114.8666666666667</v>
      </c>
      <c r="M18" s="28">
        <v>111.9</v>
      </c>
      <c r="N18" s="28">
        <v>109.55</v>
      </c>
      <c r="O18" s="39">
        <v>23932800</v>
      </c>
      <c r="P18" s="40">
        <v>-6.5964172813487876E-2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333.6</v>
      </c>
      <c r="F19" s="37">
        <v>333.61666666666662</v>
      </c>
      <c r="G19" s="38">
        <v>330.53333333333325</v>
      </c>
      <c r="H19" s="38">
        <v>327.46666666666664</v>
      </c>
      <c r="I19" s="38">
        <v>324.38333333333327</v>
      </c>
      <c r="J19" s="38">
        <v>336.68333333333322</v>
      </c>
      <c r="K19" s="38">
        <v>339.76666666666659</v>
      </c>
      <c r="L19" s="38">
        <v>342.8333333333332</v>
      </c>
      <c r="M19" s="28">
        <v>336.7</v>
      </c>
      <c r="N19" s="28">
        <v>330.55</v>
      </c>
      <c r="O19" s="39">
        <v>8031400</v>
      </c>
      <c r="P19" s="40">
        <v>7.2197153766053457E-2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2286.1</v>
      </c>
      <c r="F20" s="37">
        <v>2272.0166666666669</v>
      </c>
      <c r="G20" s="38">
        <v>2252.2833333333338</v>
      </c>
      <c r="H20" s="38">
        <v>2218.4666666666667</v>
      </c>
      <c r="I20" s="38">
        <v>2198.7333333333336</v>
      </c>
      <c r="J20" s="38">
        <v>2305.8333333333339</v>
      </c>
      <c r="K20" s="38">
        <v>2325.5666666666666</v>
      </c>
      <c r="L20" s="38">
        <v>2359.3833333333341</v>
      </c>
      <c r="M20" s="28">
        <v>2291.75</v>
      </c>
      <c r="N20" s="28">
        <v>2238.1999999999998</v>
      </c>
      <c r="O20" s="39">
        <v>4664000</v>
      </c>
      <c r="P20" s="40">
        <v>-1.7536468481752592E-2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3358.1</v>
      </c>
      <c r="F21" s="37">
        <v>3323.1</v>
      </c>
      <c r="G21" s="38">
        <v>3280.5</v>
      </c>
      <c r="H21" s="38">
        <v>3202.9</v>
      </c>
      <c r="I21" s="38">
        <v>3160.3</v>
      </c>
      <c r="J21" s="38">
        <v>3400.7</v>
      </c>
      <c r="K21" s="38">
        <v>3443.2999999999993</v>
      </c>
      <c r="L21" s="38">
        <v>3520.8999999999996</v>
      </c>
      <c r="M21" s="28">
        <v>3365.7</v>
      </c>
      <c r="N21" s="28">
        <v>3245.5</v>
      </c>
      <c r="O21" s="39">
        <v>14852500</v>
      </c>
      <c r="P21" s="40">
        <v>-7.0645226401130326E-4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819.7</v>
      </c>
      <c r="F22" s="37">
        <v>812.2166666666667</v>
      </c>
      <c r="G22" s="38">
        <v>802.93333333333339</v>
      </c>
      <c r="H22" s="38">
        <v>786.16666666666674</v>
      </c>
      <c r="I22" s="38">
        <v>776.88333333333344</v>
      </c>
      <c r="J22" s="38">
        <v>828.98333333333335</v>
      </c>
      <c r="K22" s="38">
        <v>838.26666666666665</v>
      </c>
      <c r="L22" s="38">
        <v>855.0333333333333</v>
      </c>
      <c r="M22" s="28">
        <v>821.5</v>
      </c>
      <c r="N22" s="28">
        <v>795.45</v>
      </c>
      <c r="O22" s="39">
        <v>71167500</v>
      </c>
      <c r="P22" s="40">
        <v>-5.0156411107810071E-3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3109.35</v>
      </c>
      <c r="F23" s="37">
        <v>3104.7666666666664</v>
      </c>
      <c r="G23" s="38">
        <v>3076.4333333333329</v>
      </c>
      <c r="H23" s="38">
        <v>3043.5166666666664</v>
      </c>
      <c r="I23" s="38">
        <v>3015.1833333333329</v>
      </c>
      <c r="J23" s="38">
        <v>3137.6833333333329</v>
      </c>
      <c r="K23" s="38">
        <v>3166.0166666666669</v>
      </c>
      <c r="L23" s="38">
        <v>3198.9333333333329</v>
      </c>
      <c r="M23" s="28">
        <v>3133.1</v>
      </c>
      <c r="N23" s="28">
        <v>3071.85</v>
      </c>
      <c r="O23" s="39">
        <v>361800</v>
      </c>
      <c r="P23" s="40">
        <v>-1.0934937124111536E-2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490.25</v>
      </c>
      <c r="F24" s="37">
        <v>489.66666666666669</v>
      </c>
      <c r="G24" s="38">
        <v>485.83333333333337</v>
      </c>
      <c r="H24" s="38">
        <v>481.41666666666669</v>
      </c>
      <c r="I24" s="38">
        <v>477.58333333333337</v>
      </c>
      <c r="J24" s="38">
        <v>494.08333333333337</v>
      </c>
      <c r="K24" s="38">
        <v>497.91666666666674</v>
      </c>
      <c r="L24" s="38">
        <v>502.33333333333337</v>
      </c>
      <c r="M24" s="28">
        <v>493.5</v>
      </c>
      <c r="N24" s="28">
        <v>485.25</v>
      </c>
      <c r="O24" s="39">
        <v>6419000</v>
      </c>
      <c r="P24" s="40">
        <v>-0.1192371020856202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517.45000000000005</v>
      </c>
      <c r="F25" s="37">
        <v>515.01666666666677</v>
      </c>
      <c r="G25" s="38">
        <v>510.43333333333351</v>
      </c>
      <c r="H25" s="38">
        <v>503.41666666666674</v>
      </c>
      <c r="I25" s="38">
        <v>498.83333333333348</v>
      </c>
      <c r="J25" s="38">
        <v>522.03333333333353</v>
      </c>
      <c r="K25" s="38">
        <v>526.61666666666679</v>
      </c>
      <c r="L25" s="38">
        <v>533.63333333333355</v>
      </c>
      <c r="M25" s="28">
        <v>519.6</v>
      </c>
      <c r="N25" s="28">
        <v>508</v>
      </c>
      <c r="O25" s="39">
        <v>64162800</v>
      </c>
      <c r="P25" s="40">
        <v>1.9272560905867552E-2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4325.8999999999996</v>
      </c>
      <c r="F26" s="37">
        <v>4336.8833333333332</v>
      </c>
      <c r="G26" s="38">
        <v>4283.6166666666668</v>
      </c>
      <c r="H26" s="38">
        <v>4241.3333333333339</v>
      </c>
      <c r="I26" s="38">
        <v>4188.0666666666675</v>
      </c>
      <c r="J26" s="38">
        <v>4379.1666666666661</v>
      </c>
      <c r="K26" s="38">
        <v>4432.4333333333325</v>
      </c>
      <c r="L26" s="38">
        <v>4474.7166666666653</v>
      </c>
      <c r="M26" s="28">
        <v>4390.1499999999996</v>
      </c>
      <c r="N26" s="28">
        <v>4294.6000000000004</v>
      </c>
      <c r="O26" s="39">
        <v>1616500</v>
      </c>
      <c r="P26" s="40">
        <v>9.760287342859374E-3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282.95</v>
      </c>
      <c r="F27" s="37">
        <v>283.34999999999997</v>
      </c>
      <c r="G27" s="38">
        <v>278.59999999999991</v>
      </c>
      <c r="H27" s="38">
        <v>274.24999999999994</v>
      </c>
      <c r="I27" s="38">
        <v>269.49999999999989</v>
      </c>
      <c r="J27" s="38">
        <v>287.69999999999993</v>
      </c>
      <c r="K27" s="38">
        <v>292.45000000000005</v>
      </c>
      <c r="L27" s="38">
        <v>296.79999999999995</v>
      </c>
      <c r="M27" s="28">
        <v>288.10000000000002</v>
      </c>
      <c r="N27" s="28">
        <v>279</v>
      </c>
      <c r="O27" s="39">
        <v>12652500</v>
      </c>
      <c r="P27" s="40">
        <v>-5.6382145653876274E-2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145.19999999999999</v>
      </c>
      <c r="F28" s="37">
        <v>145.03333333333333</v>
      </c>
      <c r="G28" s="38">
        <v>143.61666666666667</v>
      </c>
      <c r="H28" s="38">
        <v>142.03333333333333</v>
      </c>
      <c r="I28" s="38">
        <v>140.61666666666667</v>
      </c>
      <c r="J28" s="38">
        <v>146.61666666666667</v>
      </c>
      <c r="K28" s="38">
        <v>148.03333333333336</v>
      </c>
      <c r="L28" s="38">
        <v>149.61666666666667</v>
      </c>
      <c r="M28" s="28">
        <v>146.44999999999999</v>
      </c>
      <c r="N28" s="28">
        <v>143.44999999999999</v>
      </c>
      <c r="O28" s="39">
        <v>60535000</v>
      </c>
      <c r="P28" s="40">
        <v>4.3706896551724141E-2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3142.95</v>
      </c>
      <c r="F29" s="37">
        <v>3164.4</v>
      </c>
      <c r="G29" s="38">
        <v>3086.3500000000004</v>
      </c>
      <c r="H29" s="38">
        <v>3029.7500000000005</v>
      </c>
      <c r="I29" s="38">
        <v>2951.7000000000007</v>
      </c>
      <c r="J29" s="38">
        <v>3221</v>
      </c>
      <c r="K29" s="38">
        <v>3299.05</v>
      </c>
      <c r="L29" s="38">
        <v>3355.6499999999996</v>
      </c>
      <c r="M29" s="28">
        <v>3242.45</v>
      </c>
      <c r="N29" s="28">
        <v>3107.8</v>
      </c>
      <c r="O29" s="39">
        <v>6316600</v>
      </c>
      <c r="P29" s="40">
        <v>5.826966894518161E-2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2048.8000000000002</v>
      </c>
      <c r="F30" s="37">
        <v>2045.0333333333335</v>
      </c>
      <c r="G30" s="38">
        <v>2020.916666666667</v>
      </c>
      <c r="H30" s="38">
        <v>1993.0333333333335</v>
      </c>
      <c r="I30" s="38">
        <v>1968.916666666667</v>
      </c>
      <c r="J30" s="38">
        <v>2072.916666666667</v>
      </c>
      <c r="K30" s="38">
        <v>2097.0333333333333</v>
      </c>
      <c r="L30" s="38">
        <v>2124.916666666667</v>
      </c>
      <c r="M30" s="28">
        <v>2069.15</v>
      </c>
      <c r="N30" s="28">
        <v>2017.15</v>
      </c>
      <c r="O30" s="39">
        <v>1514150</v>
      </c>
      <c r="P30" s="40">
        <v>5.9049817272552416E-2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8663.1</v>
      </c>
      <c r="F31" s="37">
        <v>8653.1833333333325</v>
      </c>
      <c r="G31" s="38">
        <v>8609.866666666665</v>
      </c>
      <c r="H31" s="38">
        <v>8556.6333333333332</v>
      </c>
      <c r="I31" s="38">
        <v>8513.3166666666657</v>
      </c>
      <c r="J31" s="38">
        <v>8706.4166666666642</v>
      </c>
      <c r="K31" s="38">
        <v>8749.7333333333336</v>
      </c>
      <c r="L31" s="38">
        <v>8802.9666666666635</v>
      </c>
      <c r="M31" s="28">
        <v>8696.5</v>
      </c>
      <c r="N31" s="28">
        <v>8599.9500000000007</v>
      </c>
      <c r="O31" s="39">
        <v>169575</v>
      </c>
      <c r="P31" s="40">
        <v>4.049700874367234E-2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590.79999999999995</v>
      </c>
      <c r="F32" s="37">
        <v>593.56666666666672</v>
      </c>
      <c r="G32" s="38">
        <v>576.18333333333339</v>
      </c>
      <c r="H32" s="38">
        <v>561.56666666666672</v>
      </c>
      <c r="I32" s="38">
        <v>544.18333333333339</v>
      </c>
      <c r="J32" s="38">
        <v>608.18333333333339</v>
      </c>
      <c r="K32" s="38">
        <v>625.56666666666683</v>
      </c>
      <c r="L32" s="38">
        <v>640.18333333333339</v>
      </c>
      <c r="M32" s="28">
        <v>610.95000000000005</v>
      </c>
      <c r="N32" s="28">
        <v>578.95000000000005</v>
      </c>
      <c r="O32" s="39">
        <v>7580000</v>
      </c>
      <c r="P32" s="40">
        <v>0.14294330518697226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525.45000000000005</v>
      </c>
      <c r="F33" s="37">
        <v>524.83333333333337</v>
      </c>
      <c r="G33" s="38">
        <v>518.01666666666677</v>
      </c>
      <c r="H33" s="38">
        <v>510.58333333333337</v>
      </c>
      <c r="I33" s="38">
        <v>503.76666666666677</v>
      </c>
      <c r="J33" s="38">
        <v>532.26666666666677</v>
      </c>
      <c r="K33" s="38">
        <v>539.08333333333337</v>
      </c>
      <c r="L33" s="38">
        <v>546.51666666666677</v>
      </c>
      <c r="M33" s="28">
        <v>531.65</v>
      </c>
      <c r="N33" s="28">
        <v>517.4</v>
      </c>
      <c r="O33" s="39">
        <v>14118000</v>
      </c>
      <c r="P33" s="40">
        <v>-8.4281500210703752E-3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827.9</v>
      </c>
      <c r="F34" s="37">
        <v>826.63333333333333</v>
      </c>
      <c r="G34" s="38">
        <v>819.76666666666665</v>
      </c>
      <c r="H34" s="38">
        <v>811.63333333333333</v>
      </c>
      <c r="I34" s="38">
        <v>804.76666666666665</v>
      </c>
      <c r="J34" s="38">
        <v>834.76666666666665</v>
      </c>
      <c r="K34" s="38">
        <v>841.63333333333321</v>
      </c>
      <c r="L34" s="38">
        <v>849.76666666666665</v>
      </c>
      <c r="M34" s="28">
        <v>833.5</v>
      </c>
      <c r="N34" s="28">
        <v>818.5</v>
      </c>
      <c r="O34" s="39">
        <v>51160800</v>
      </c>
      <c r="P34" s="40">
        <v>9.0244214294847205E-2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3679.45</v>
      </c>
      <c r="F35" s="37">
        <v>3652.5333333333328</v>
      </c>
      <c r="G35" s="38">
        <v>3618.6166666666659</v>
      </c>
      <c r="H35" s="38">
        <v>3557.7833333333328</v>
      </c>
      <c r="I35" s="38">
        <v>3523.8666666666659</v>
      </c>
      <c r="J35" s="38">
        <v>3713.3666666666659</v>
      </c>
      <c r="K35" s="38">
        <v>3747.2833333333328</v>
      </c>
      <c r="L35" s="38">
        <v>3808.1166666666659</v>
      </c>
      <c r="M35" s="28">
        <v>3686.45</v>
      </c>
      <c r="N35" s="28">
        <v>3591.7</v>
      </c>
      <c r="O35" s="39">
        <v>2084750</v>
      </c>
      <c r="P35" s="40">
        <v>-0.10294750430292599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1726.85</v>
      </c>
      <c r="F36" s="37">
        <v>1711.95</v>
      </c>
      <c r="G36" s="38">
        <v>1693.5500000000002</v>
      </c>
      <c r="H36" s="38">
        <v>1660.2500000000002</v>
      </c>
      <c r="I36" s="38">
        <v>1641.8500000000004</v>
      </c>
      <c r="J36" s="38">
        <v>1745.25</v>
      </c>
      <c r="K36" s="38">
        <v>1763.65</v>
      </c>
      <c r="L36" s="38">
        <v>1796.9499999999998</v>
      </c>
      <c r="M36" s="28">
        <v>1730.35</v>
      </c>
      <c r="N36" s="28">
        <v>1678.65</v>
      </c>
      <c r="O36" s="39">
        <v>6486000</v>
      </c>
      <c r="P36" s="40">
        <v>-2.918724741805119E-2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7435.25</v>
      </c>
      <c r="F37" s="37">
        <v>7384.7833333333328</v>
      </c>
      <c r="G37" s="38">
        <v>7315.5666666666657</v>
      </c>
      <c r="H37" s="38">
        <v>7195.8833333333332</v>
      </c>
      <c r="I37" s="38">
        <v>7126.6666666666661</v>
      </c>
      <c r="J37" s="38">
        <v>7504.4666666666653</v>
      </c>
      <c r="K37" s="38">
        <v>7573.6833333333325</v>
      </c>
      <c r="L37" s="38">
        <v>7693.366666666665</v>
      </c>
      <c r="M37" s="28">
        <v>7454</v>
      </c>
      <c r="N37" s="28">
        <v>7265.1</v>
      </c>
      <c r="O37" s="39">
        <v>4789125</v>
      </c>
      <c r="P37" s="40">
        <v>5.160157000521505E-2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1942.3</v>
      </c>
      <c r="F38" s="37">
        <v>1929.9166666666667</v>
      </c>
      <c r="G38" s="38">
        <v>1912.8333333333335</v>
      </c>
      <c r="H38" s="38">
        <v>1883.3666666666668</v>
      </c>
      <c r="I38" s="38">
        <v>1866.2833333333335</v>
      </c>
      <c r="J38" s="38">
        <v>1959.3833333333334</v>
      </c>
      <c r="K38" s="38">
        <v>1976.4666666666669</v>
      </c>
      <c r="L38" s="38">
        <v>2005.9333333333334</v>
      </c>
      <c r="M38" s="28">
        <v>1947</v>
      </c>
      <c r="N38" s="28">
        <v>1900.45</v>
      </c>
      <c r="O38" s="39">
        <v>2195400</v>
      </c>
      <c r="P38" s="40">
        <v>-6.3954975697109229E-2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341.85</v>
      </c>
      <c r="F39" s="37">
        <v>340.70000000000005</v>
      </c>
      <c r="G39" s="38">
        <v>338.10000000000008</v>
      </c>
      <c r="H39" s="38">
        <v>334.35</v>
      </c>
      <c r="I39" s="38">
        <v>331.75000000000006</v>
      </c>
      <c r="J39" s="38">
        <v>344.4500000000001</v>
      </c>
      <c r="K39" s="38">
        <v>347.05</v>
      </c>
      <c r="L39" s="38">
        <v>350.80000000000013</v>
      </c>
      <c r="M39" s="28">
        <v>343.3</v>
      </c>
      <c r="N39" s="28">
        <v>336.95</v>
      </c>
      <c r="O39" s="39">
        <v>8094400</v>
      </c>
      <c r="P39" s="40">
        <v>1.8112296236667338E-2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270.95</v>
      </c>
      <c r="F40" s="37">
        <v>269.53333333333336</v>
      </c>
      <c r="G40" s="38">
        <v>267.06666666666672</v>
      </c>
      <c r="H40" s="38">
        <v>263.18333333333334</v>
      </c>
      <c r="I40" s="38">
        <v>260.7166666666667</v>
      </c>
      <c r="J40" s="38">
        <v>273.41666666666674</v>
      </c>
      <c r="K40" s="38">
        <v>275.88333333333333</v>
      </c>
      <c r="L40" s="38">
        <v>279.76666666666677</v>
      </c>
      <c r="M40" s="28">
        <v>272</v>
      </c>
      <c r="N40" s="28">
        <v>265.64999999999998</v>
      </c>
      <c r="O40" s="39">
        <v>27478800</v>
      </c>
      <c r="P40" s="40">
        <v>1.543168817347346E-2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141</v>
      </c>
      <c r="F41" s="37">
        <v>139.61666666666665</v>
      </c>
      <c r="G41" s="38">
        <v>137.08333333333329</v>
      </c>
      <c r="H41" s="38">
        <v>133.16666666666663</v>
      </c>
      <c r="I41" s="38">
        <v>130.63333333333327</v>
      </c>
      <c r="J41" s="38">
        <v>143.5333333333333</v>
      </c>
      <c r="K41" s="38">
        <v>146.06666666666666</v>
      </c>
      <c r="L41" s="38">
        <v>149.98333333333332</v>
      </c>
      <c r="M41" s="28">
        <v>142.15</v>
      </c>
      <c r="N41" s="28">
        <v>135.69999999999999</v>
      </c>
      <c r="O41" s="39">
        <v>115613550</v>
      </c>
      <c r="P41" s="40">
        <v>8.3973233874506364E-2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1821.5</v>
      </c>
      <c r="F42" s="37">
        <v>1820.7833333333335</v>
      </c>
      <c r="G42" s="38">
        <v>1799.8166666666671</v>
      </c>
      <c r="H42" s="38">
        <v>1778.1333333333334</v>
      </c>
      <c r="I42" s="38">
        <v>1757.166666666667</v>
      </c>
      <c r="J42" s="38">
        <v>1842.4666666666672</v>
      </c>
      <c r="K42" s="38">
        <v>1863.4333333333338</v>
      </c>
      <c r="L42" s="38">
        <v>1885.1166666666672</v>
      </c>
      <c r="M42" s="28">
        <v>1841.75</v>
      </c>
      <c r="N42" s="28">
        <v>1799.1</v>
      </c>
      <c r="O42" s="39">
        <v>1711325</v>
      </c>
      <c r="P42" s="40">
        <v>-1.1751627759250437E-2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108.2</v>
      </c>
      <c r="F43" s="37">
        <v>108.05</v>
      </c>
      <c r="G43" s="38">
        <v>106.89999999999999</v>
      </c>
      <c r="H43" s="38">
        <v>105.6</v>
      </c>
      <c r="I43" s="38">
        <v>104.44999999999999</v>
      </c>
      <c r="J43" s="38">
        <v>109.35</v>
      </c>
      <c r="K43" s="38">
        <v>110.5</v>
      </c>
      <c r="L43" s="38">
        <v>111.8</v>
      </c>
      <c r="M43" s="28">
        <v>109.2</v>
      </c>
      <c r="N43" s="28">
        <v>106.75</v>
      </c>
      <c r="O43" s="39">
        <v>86434800</v>
      </c>
      <c r="P43" s="40">
        <v>7.0394474697835037E-3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618.5</v>
      </c>
      <c r="F44" s="37">
        <v>616.46666666666658</v>
      </c>
      <c r="G44" s="38">
        <v>609.58333333333314</v>
      </c>
      <c r="H44" s="38">
        <v>600.66666666666652</v>
      </c>
      <c r="I44" s="38">
        <v>593.78333333333308</v>
      </c>
      <c r="J44" s="38">
        <v>625.38333333333321</v>
      </c>
      <c r="K44" s="38">
        <v>632.26666666666665</v>
      </c>
      <c r="L44" s="38">
        <v>641.18333333333328</v>
      </c>
      <c r="M44" s="28">
        <v>623.35</v>
      </c>
      <c r="N44" s="28">
        <v>607.54999999999995</v>
      </c>
      <c r="O44" s="39">
        <v>7356800</v>
      </c>
      <c r="P44" s="40">
        <v>6.4710308502633563E-3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788.85</v>
      </c>
      <c r="F45" s="37">
        <v>784.15</v>
      </c>
      <c r="G45" s="38">
        <v>777.69999999999993</v>
      </c>
      <c r="H45" s="38">
        <v>766.55</v>
      </c>
      <c r="I45" s="38">
        <v>760.09999999999991</v>
      </c>
      <c r="J45" s="38">
        <v>795.3</v>
      </c>
      <c r="K45" s="38">
        <v>801.75</v>
      </c>
      <c r="L45" s="38">
        <v>812.9</v>
      </c>
      <c r="M45" s="28">
        <v>790.6</v>
      </c>
      <c r="N45" s="28">
        <v>773</v>
      </c>
      <c r="O45" s="39">
        <v>8038000</v>
      </c>
      <c r="P45" s="40">
        <v>1.4258675078864353E-2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788.8</v>
      </c>
      <c r="F46" s="37">
        <v>784.7833333333333</v>
      </c>
      <c r="G46" s="38">
        <v>779.86666666666656</v>
      </c>
      <c r="H46" s="38">
        <v>770.93333333333328</v>
      </c>
      <c r="I46" s="38">
        <v>766.01666666666654</v>
      </c>
      <c r="J46" s="38">
        <v>793.71666666666658</v>
      </c>
      <c r="K46" s="38">
        <v>798.63333333333333</v>
      </c>
      <c r="L46" s="38">
        <v>807.56666666666661</v>
      </c>
      <c r="M46" s="28">
        <v>789.7</v>
      </c>
      <c r="N46" s="28">
        <v>775.85</v>
      </c>
      <c r="O46" s="39">
        <v>45777650</v>
      </c>
      <c r="P46" s="40">
        <v>2.1300495951846042E-2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66.45</v>
      </c>
      <c r="F47" s="37">
        <v>66.766666666666666</v>
      </c>
      <c r="G47" s="38">
        <v>65.633333333333326</v>
      </c>
      <c r="H47" s="38">
        <v>64.816666666666663</v>
      </c>
      <c r="I47" s="38">
        <v>63.683333333333323</v>
      </c>
      <c r="J47" s="38">
        <v>67.583333333333329</v>
      </c>
      <c r="K47" s="38">
        <v>68.716666666666683</v>
      </c>
      <c r="L47" s="38">
        <v>69.533333333333331</v>
      </c>
      <c r="M47" s="28">
        <v>67.900000000000006</v>
      </c>
      <c r="N47" s="28">
        <v>65.95</v>
      </c>
      <c r="O47" s="39">
        <v>137518500</v>
      </c>
      <c r="P47" s="40">
        <v>-7.2581787282254645E-2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270.5</v>
      </c>
      <c r="F48" s="37">
        <v>270.09999999999997</v>
      </c>
      <c r="G48" s="38">
        <v>267.44999999999993</v>
      </c>
      <c r="H48" s="38">
        <v>264.39999999999998</v>
      </c>
      <c r="I48" s="38">
        <v>261.74999999999994</v>
      </c>
      <c r="J48" s="38">
        <v>273.14999999999992</v>
      </c>
      <c r="K48" s="38">
        <v>275.7999999999999</v>
      </c>
      <c r="L48" s="38">
        <v>278.84999999999991</v>
      </c>
      <c r="M48" s="28">
        <v>272.75</v>
      </c>
      <c r="N48" s="28">
        <v>267.05</v>
      </c>
      <c r="O48" s="39">
        <v>25435700</v>
      </c>
      <c r="P48" s="40">
        <v>-7.8339861655137927E-2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15765.8</v>
      </c>
      <c r="F49" s="37">
        <v>15694.583333333334</v>
      </c>
      <c r="G49" s="38">
        <v>15595.216666666667</v>
      </c>
      <c r="H49" s="38">
        <v>15424.633333333333</v>
      </c>
      <c r="I49" s="38">
        <v>15325.266666666666</v>
      </c>
      <c r="J49" s="38">
        <v>15865.166666666668</v>
      </c>
      <c r="K49" s="38">
        <v>15964.533333333333</v>
      </c>
      <c r="L49" s="38">
        <v>16135.116666666669</v>
      </c>
      <c r="M49" s="28">
        <v>15793.95</v>
      </c>
      <c r="N49" s="28">
        <v>15524</v>
      </c>
      <c r="O49" s="39">
        <v>191300</v>
      </c>
      <c r="P49" s="40">
        <v>-3.8934940969605626E-2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298.3</v>
      </c>
      <c r="F50" s="37">
        <v>295.45</v>
      </c>
      <c r="G50" s="38">
        <v>291.14999999999998</v>
      </c>
      <c r="H50" s="38">
        <v>284</v>
      </c>
      <c r="I50" s="38">
        <v>279.7</v>
      </c>
      <c r="J50" s="38">
        <v>302.59999999999997</v>
      </c>
      <c r="K50" s="38">
        <v>306.90000000000003</v>
      </c>
      <c r="L50" s="38">
        <v>314.04999999999995</v>
      </c>
      <c r="M50" s="28">
        <v>299.75</v>
      </c>
      <c r="N50" s="28">
        <v>288.3</v>
      </c>
      <c r="O50" s="39">
        <v>21166200</v>
      </c>
      <c r="P50" s="40">
        <v>-3.5435977360347801E-2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3802.05</v>
      </c>
      <c r="F51" s="37">
        <v>3788.9166666666665</v>
      </c>
      <c r="G51" s="38">
        <v>3768.1833333333329</v>
      </c>
      <c r="H51" s="38">
        <v>3734.3166666666666</v>
      </c>
      <c r="I51" s="38">
        <v>3713.583333333333</v>
      </c>
      <c r="J51" s="38">
        <v>3822.7833333333328</v>
      </c>
      <c r="K51" s="38">
        <v>3843.5166666666664</v>
      </c>
      <c r="L51" s="38">
        <v>3877.3833333333328</v>
      </c>
      <c r="M51" s="28">
        <v>3809.65</v>
      </c>
      <c r="N51" s="28">
        <v>3755.05</v>
      </c>
      <c r="O51" s="39">
        <v>1601200</v>
      </c>
      <c r="P51" s="40">
        <v>-7.8393001036030849E-2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286.89999999999998</v>
      </c>
      <c r="F52" s="37">
        <v>281.75</v>
      </c>
      <c r="G52" s="38">
        <v>275.60000000000002</v>
      </c>
      <c r="H52" s="38">
        <v>264.3</v>
      </c>
      <c r="I52" s="38">
        <v>258.15000000000003</v>
      </c>
      <c r="J52" s="38">
        <v>293.05</v>
      </c>
      <c r="K52" s="38">
        <v>299.2</v>
      </c>
      <c r="L52" s="38">
        <v>310.5</v>
      </c>
      <c r="M52" s="28">
        <v>287.89999999999998</v>
      </c>
      <c r="N52" s="28">
        <v>270.45</v>
      </c>
      <c r="O52" s="39">
        <v>10335000</v>
      </c>
      <c r="P52" s="40">
        <v>-2.6689520078354553E-2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259.14999999999998</v>
      </c>
      <c r="F53" s="37">
        <v>252.83333333333334</v>
      </c>
      <c r="G53" s="38">
        <v>244.91666666666669</v>
      </c>
      <c r="H53" s="38">
        <v>230.68333333333334</v>
      </c>
      <c r="I53" s="38">
        <v>222.76666666666668</v>
      </c>
      <c r="J53" s="38">
        <v>267.06666666666672</v>
      </c>
      <c r="K53" s="38">
        <v>274.98333333333335</v>
      </c>
      <c r="L53" s="38">
        <v>289.2166666666667</v>
      </c>
      <c r="M53" s="28">
        <v>260.75</v>
      </c>
      <c r="N53" s="28">
        <v>238.6</v>
      </c>
      <c r="O53" s="39">
        <v>44587800</v>
      </c>
      <c r="P53" s="40">
        <v>-6.2582741605488029E-3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522.5</v>
      </c>
      <c r="F54" s="37">
        <v>519.43333333333328</v>
      </c>
      <c r="G54" s="38">
        <v>514.06666666666661</v>
      </c>
      <c r="H54" s="38">
        <v>505.63333333333333</v>
      </c>
      <c r="I54" s="38">
        <v>500.26666666666665</v>
      </c>
      <c r="J54" s="38">
        <v>527.86666666666656</v>
      </c>
      <c r="K54" s="38">
        <v>533.23333333333312</v>
      </c>
      <c r="L54" s="38">
        <v>541.66666666666652</v>
      </c>
      <c r="M54" s="28">
        <v>524.79999999999995</v>
      </c>
      <c r="N54" s="28">
        <v>511</v>
      </c>
      <c r="O54" s="39">
        <v>5980650</v>
      </c>
      <c r="P54" s="40">
        <v>1.9444906099385074E-2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328.45</v>
      </c>
      <c r="F55" s="37">
        <v>325.36666666666662</v>
      </c>
      <c r="G55" s="38">
        <v>321.33333333333326</v>
      </c>
      <c r="H55" s="38">
        <v>314.21666666666664</v>
      </c>
      <c r="I55" s="38">
        <v>310.18333333333328</v>
      </c>
      <c r="J55" s="38">
        <v>332.48333333333323</v>
      </c>
      <c r="K55" s="38">
        <v>336.51666666666665</v>
      </c>
      <c r="L55" s="38">
        <v>343.63333333333321</v>
      </c>
      <c r="M55" s="28">
        <v>329.4</v>
      </c>
      <c r="N55" s="28">
        <v>318.25</v>
      </c>
      <c r="O55" s="39">
        <v>6363000</v>
      </c>
      <c r="P55" s="40">
        <v>-6.0918462980318654E-3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729.3</v>
      </c>
      <c r="F56" s="37">
        <v>730.61666666666667</v>
      </c>
      <c r="G56" s="38">
        <v>720.2833333333333</v>
      </c>
      <c r="H56" s="38">
        <v>711.26666666666665</v>
      </c>
      <c r="I56" s="38">
        <v>700.93333333333328</v>
      </c>
      <c r="J56" s="38">
        <v>739.63333333333333</v>
      </c>
      <c r="K56" s="38">
        <v>749.96666666666658</v>
      </c>
      <c r="L56" s="38">
        <v>758.98333333333335</v>
      </c>
      <c r="M56" s="28">
        <v>740.95</v>
      </c>
      <c r="N56" s="28">
        <v>721.6</v>
      </c>
      <c r="O56" s="39">
        <v>6903750</v>
      </c>
      <c r="P56" s="40">
        <v>1.0243277848911651E-2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1131.7</v>
      </c>
      <c r="F57" s="37">
        <v>1129.5333333333333</v>
      </c>
      <c r="G57" s="38">
        <v>1120.2666666666667</v>
      </c>
      <c r="H57" s="38">
        <v>1108.8333333333333</v>
      </c>
      <c r="I57" s="38">
        <v>1099.5666666666666</v>
      </c>
      <c r="J57" s="38">
        <v>1140.9666666666667</v>
      </c>
      <c r="K57" s="38">
        <v>1150.2333333333331</v>
      </c>
      <c r="L57" s="38">
        <v>1161.6666666666667</v>
      </c>
      <c r="M57" s="28">
        <v>1138.8</v>
      </c>
      <c r="N57" s="28">
        <v>1118.0999999999999</v>
      </c>
      <c r="O57" s="39">
        <v>8704150</v>
      </c>
      <c r="P57" s="40">
        <v>7.2223556729922325E-2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239.85</v>
      </c>
      <c r="F58" s="37">
        <v>238.06666666666669</v>
      </c>
      <c r="G58" s="38">
        <v>235.63333333333338</v>
      </c>
      <c r="H58" s="38">
        <v>231.41666666666669</v>
      </c>
      <c r="I58" s="38">
        <v>228.98333333333338</v>
      </c>
      <c r="J58" s="38">
        <v>242.28333333333339</v>
      </c>
      <c r="K58" s="38">
        <v>244.71666666666673</v>
      </c>
      <c r="L58" s="38">
        <v>248.93333333333339</v>
      </c>
      <c r="M58" s="28">
        <v>240.5</v>
      </c>
      <c r="N58" s="28">
        <v>233.85</v>
      </c>
      <c r="O58" s="39">
        <v>31705800</v>
      </c>
      <c r="P58" s="40">
        <v>4.3111786651927594E-2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3768.2</v>
      </c>
      <c r="F59" s="37">
        <v>3761.2833333333328</v>
      </c>
      <c r="G59" s="38">
        <v>3700.1166666666659</v>
      </c>
      <c r="H59" s="38">
        <v>3632.0333333333328</v>
      </c>
      <c r="I59" s="38">
        <v>3570.8666666666659</v>
      </c>
      <c r="J59" s="38">
        <v>3829.3666666666659</v>
      </c>
      <c r="K59" s="38">
        <v>3890.5333333333328</v>
      </c>
      <c r="L59" s="38">
        <v>3958.6166666666659</v>
      </c>
      <c r="M59" s="28">
        <v>3822.45</v>
      </c>
      <c r="N59" s="28">
        <v>3693.2</v>
      </c>
      <c r="O59" s="39">
        <v>1075950</v>
      </c>
      <c r="P59" s="40">
        <v>4.7306176084099871E-2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1605</v>
      </c>
      <c r="F60" s="37">
        <v>1595.5333333333335</v>
      </c>
      <c r="G60" s="38">
        <v>1578.9666666666672</v>
      </c>
      <c r="H60" s="38">
        <v>1552.9333333333336</v>
      </c>
      <c r="I60" s="38">
        <v>1536.3666666666672</v>
      </c>
      <c r="J60" s="38">
        <v>1621.5666666666671</v>
      </c>
      <c r="K60" s="38">
        <v>1638.1333333333332</v>
      </c>
      <c r="L60" s="38">
        <v>1664.166666666667</v>
      </c>
      <c r="M60" s="28">
        <v>1612.1</v>
      </c>
      <c r="N60" s="28">
        <v>1569.5</v>
      </c>
      <c r="O60" s="39">
        <v>2411500</v>
      </c>
      <c r="P60" s="40">
        <v>1.908001774885372E-2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746</v>
      </c>
      <c r="F61" s="37">
        <v>750.80000000000007</v>
      </c>
      <c r="G61" s="38">
        <v>730.45000000000016</v>
      </c>
      <c r="H61" s="38">
        <v>714.90000000000009</v>
      </c>
      <c r="I61" s="38">
        <v>694.55000000000018</v>
      </c>
      <c r="J61" s="38">
        <v>766.35000000000014</v>
      </c>
      <c r="K61" s="38">
        <v>786.7</v>
      </c>
      <c r="L61" s="38">
        <v>802.25000000000011</v>
      </c>
      <c r="M61" s="28">
        <v>771.15</v>
      </c>
      <c r="N61" s="28">
        <v>735.25</v>
      </c>
      <c r="O61" s="39">
        <v>7979000</v>
      </c>
      <c r="P61" s="40">
        <v>7.8243243243243249E-2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980.7</v>
      </c>
      <c r="F62" s="37">
        <v>975.23333333333323</v>
      </c>
      <c r="G62" s="38">
        <v>968.51666666666642</v>
      </c>
      <c r="H62" s="38">
        <v>956.33333333333314</v>
      </c>
      <c r="I62" s="38">
        <v>949.61666666666633</v>
      </c>
      <c r="J62" s="38">
        <v>987.41666666666652</v>
      </c>
      <c r="K62" s="38">
        <v>994.13333333333344</v>
      </c>
      <c r="L62" s="38">
        <v>1006.3166666666666</v>
      </c>
      <c r="M62" s="28">
        <v>981.95</v>
      </c>
      <c r="N62" s="28">
        <v>963.05</v>
      </c>
      <c r="O62" s="39">
        <v>1246000</v>
      </c>
      <c r="P62" s="40">
        <v>3.948110547095319E-3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381.85</v>
      </c>
      <c r="F63" s="37">
        <v>380.5</v>
      </c>
      <c r="G63" s="38">
        <v>378.4</v>
      </c>
      <c r="H63" s="38">
        <v>374.95</v>
      </c>
      <c r="I63" s="38">
        <v>372.84999999999997</v>
      </c>
      <c r="J63" s="38">
        <v>383.95</v>
      </c>
      <c r="K63" s="38">
        <v>386.05</v>
      </c>
      <c r="L63" s="38">
        <v>389.5</v>
      </c>
      <c r="M63" s="28">
        <v>382.6</v>
      </c>
      <c r="N63" s="28">
        <v>377.05</v>
      </c>
      <c r="O63" s="39">
        <v>6487500</v>
      </c>
      <c r="P63" s="40">
        <v>-8.523688663282572E-2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187.55</v>
      </c>
      <c r="F64" s="37">
        <v>188.73333333333335</v>
      </c>
      <c r="G64" s="38">
        <v>185.56666666666669</v>
      </c>
      <c r="H64" s="38">
        <v>183.58333333333334</v>
      </c>
      <c r="I64" s="38">
        <v>180.41666666666669</v>
      </c>
      <c r="J64" s="38">
        <v>190.7166666666667</v>
      </c>
      <c r="K64" s="38">
        <v>193.88333333333333</v>
      </c>
      <c r="L64" s="38">
        <v>195.8666666666667</v>
      </c>
      <c r="M64" s="28">
        <v>191.9</v>
      </c>
      <c r="N64" s="28">
        <v>186.75</v>
      </c>
      <c r="O64" s="39">
        <v>10930000</v>
      </c>
      <c r="P64" s="40">
        <v>1.6744186046511629E-2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1212.25</v>
      </c>
      <c r="F65" s="37">
        <v>1213.7833333333335</v>
      </c>
      <c r="G65" s="38">
        <v>1202.5166666666671</v>
      </c>
      <c r="H65" s="38">
        <v>1192.7833333333335</v>
      </c>
      <c r="I65" s="38">
        <v>1181.5166666666671</v>
      </c>
      <c r="J65" s="38">
        <v>1223.5166666666671</v>
      </c>
      <c r="K65" s="38">
        <v>1234.7833333333335</v>
      </c>
      <c r="L65" s="38">
        <v>1244.5166666666671</v>
      </c>
      <c r="M65" s="28">
        <v>1225.05</v>
      </c>
      <c r="N65" s="28">
        <v>1204.05</v>
      </c>
      <c r="O65" s="39">
        <v>2941800</v>
      </c>
      <c r="P65" s="40">
        <v>-8.2928802588996767E-3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535.75</v>
      </c>
      <c r="F66" s="37">
        <v>532</v>
      </c>
      <c r="G66" s="38">
        <v>527.4</v>
      </c>
      <c r="H66" s="38">
        <v>519.04999999999995</v>
      </c>
      <c r="I66" s="38">
        <v>514.44999999999993</v>
      </c>
      <c r="J66" s="38">
        <v>540.35</v>
      </c>
      <c r="K66" s="38">
        <v>544.94999999999993</v>
      </c>
      <c r="L66" s="38">
        <v>553.30000000000007</v>
      </c>
      <c r="M66" s="28">
        <v>536.6</v>
      </c>
      <c r="N66" s="28">
        <v>523.65</v>
      </c>
      <c r="O66" s="39">
        <v>13925000</v>
      </c>
      <c r="P66" s="40">
        <v>-5.1188144110382423E-2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1527.4</v>
      </c>
      <c r="F67" s="37">
        <v>1522.7333333333333</v>
      </c>
      <c r="G67" s="38">
        <v>1510.6166666666668</v>
      </c>
      <c r="H67" s="38">
        <v>1493.8333333333335</v>
      </c>
      <c r="I67" s="38">
        <v>1481.7166666666669</v>
      </c>
      <c r="J67" s="38">
        <v>1539.5166666666667</v>
      </c>
      <c r="K67" s="38">
        <v>1551.633333333333</v>
      </c>
      <c r="L67" s="38">
        <v>1568.4166666666665</v>
      </c>
      <c r="M67" s="28">
        <v>1534.85</v>
      </c>
      <c r="N67" s="28">
        <v>1505.95</v>
      </c>
      <c r="O67" s="39">
        <v>1548500</v>
      </c>
      <c r="P67" s="40">
        <v>3.8216560509554139E-2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2249.9499999999998</v>
      </c>
      <c r="F68" s="37">
        <v>2234.7666666666669</v>
      </c>
      <c r="G68" s="38">
        <v>2210.2333333333336</v>
      </c>
      <c r="H68" s="38">
        <v>2170.5166666666669</v>
      </c>
      <c r="I68" s="38">
        <v>2145.9833333333336</v>
      </c>
      <c r="J68" s="38">
        <v>2274.4833333333336</v>
      </c>
      <c r="K68" s="38">
        <v>2299.0166666666673</v>
      </c>
      <c r="L68" s="38">
        <v>2338.7333333333336</v>
      </c>
      <c r="M68" s="28">
        <v>2259.3000000000002</v>
      </c>
      <c r="N68" s="28">
        <v>2195.0500000000002</v>
      </c>
      <c r="O68" s="39">
        <v>1703000</v>
      </c>
      <c r="P68" s="40">
        <v>-0.13001277139208173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217.25</v>
      </c>
      <c r="F69" s="37">
        <v>215.95000000000002</v>
      </c>
      <c r="G69" s="38">
        <v>214.30000000000004</v>
      </c>
      <c r="H69" s="38">
        <v>211.35000000000002</v>
      </c>
      <c r="I69" s="38">
        <v>209.70000000000005</v>
      </c>
      <c r="J69" s="38">
        <v>218.90000000000003</v>
      </c>
      <c r="K69" s="38">
        <v>220.55</v>
      </c>
      <c r="L69" s="38">
        <v>223.50000000000003</v>
      </c>
      <c r="M69" s="28">
        <v>217.6</v>
      </c>
      <c r="N69" s="28">
        <v>213</v>
      </c>
      <c r="O69" s="39">
        <v>17468500</v>
      </c>
      <c r="P69" s="40">
        <v>-2.9888874696640696E-2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3648.75</v>
      </c>
      <c r="F70" s="37">
        <v>3625.0333333333333</v>
      </c>
      <c r="G70" s="38">
        <v>3595.0666666666666</v>
      </c>
      <c r="H70" s="38">
        <v>3541.3833333333332</v>
      </c>
      <c r="I70" s="38">
        <v>3511.4166666666665</v>
      </c>
      <c r="J70" s="38">
        <v>3678.7166666666667</v>
      </c>
      <c r="K70" s="38">
        <v>3708.6833333333329</v>
      </c>
      <c r="L70" s="38">
        <v>3762.3666666666668</v>
      </c>
      <c r="M70" s="28">
        <v>3655</v>
      </c>
      <c r="N70" s="28">
        <v>3571.35</v>
      </c>
      <c r="O70" s="39">
        <v>2355900</v>
      </c>
      <c r="P70" s="40">
        <v>-2.8935328304686533E-2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4295.5</v>
      </c>
      <c r="F71" s="37">
        <v>4275.666666666667</v>
      </c>
      <c r="G71" s="38">
        <v>4236.3333333333339</v>
      </c>
      <c r="H71" s="38">
        <v>4177.166666666667</v>
      </c>
      <c r="I71" s="38">
        <v>4137.8333333333339</v>
      </c>
      <c r="J71" s="38">
        <v>4334.8333333333339</v>
      </c>
      <c r="K71" s="38">
        <v>4374.1666666666679</v>
      </c>
      <c r="L71" s="38">
        <v>4433.3333333333339</v>
      </c>
      <c r="M71" s="28">
        <v>4315</v>
      </c>
      <c r="N71" s="28">
        <v>4216.5</v>
      </c>
      <c r="O71" s="39">
        <v>592250</v>
      </c>
      <c r="P71" s="40">
        <v>-4.0502227622519239E-2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373.55</v>
      </c>
      <c r="F72" s="37">
        <v>371.10000000000008</v>
      </c>
      <c r="G72" s="38">
        <v>367.80000000000018</v>
      </c>
      <c r="H72" s="38">
        <v>362.05000000000013</v>
      </c>
      <c r="I72" s="38">
        <v>358.75000000000023</v>
      </c>
      <c r="J72" s="38">
        <v>376.85000000000014</v>
      </c>
      <c r="K72" s="38">
        <v>380.15</v>
      </c>
      <c r="L72" s="38">
        <v>385.90000000000009</v>
      </c>
      <c r="M72" s="28">
        <v>374.4</v>
      </c>
      <c r="N72" s="28">
        <v>365.35</v>
      </c>
      <c r="O72" s="39">
        <v>45906300</v>
      </c>
      <c r="P72" s="40">
        <v>-1.0351083128801623E-2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4331.8</v>
      </c>
      <c r="F73" s="37">
        <v>4314.7833333333338</v>
      </c>
      <c r="G73" s="38">
        <v>4292.4666666666672</v>
      </c>
      <c r="H73" s="38">
        <v>4253.1333333333332</v>
      </c>
      <c r="I73" s="38">
        <v>4230.8166666666666</v>
      </c>
      <c r="J73" s="38">
        <v>4354.1166666666677</v>
      </c>
      <c r="K73" s="38">
        <v>4376.4333333333352</v>
      </c>
      <c r="L73" s="38">
        <v>4415.7666666666682</v>
      </c>
      <c r="M73" s="28">
        <v>4337.1000000000004</v>
      </c>
      <c r="N73" s="28">
        <v>4275.45</v>
      </c>
      <c r="O73" s="39">
        <v>1607375</v>
      </c>
      <c r="P73" s="40">
        <v>1.7918354627609848E-3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3628.85</v>
      </c>
      <c r="F74" s="37">
        <v>3604.6833333333329</v>
      </c>
      <c r="G74" s="38">
        <v>3574.3166666666657</v>
      </c>
      <c r="H74" s="38">
        <v>3519.7833333333328</v>
      </c>
      <c r="I74" s="38">
        <v>3489.4166666666656</v>
      </c>
      <c r="J74" s="38">
        <v>3659.2166666666658</v>
      </c>
      <c r="K74" s="38">
        <v>3689.5833333333335</v>
      </c>
      <c r="L74" s="38">
        <v>3744.1166666666659</v>
      </c>
      <c r="M74" s="28">
        <v>3635.05</v>
      </c>
      <c r="N74" s="28">
        <v>3550.15</v>
      </c>
      <c r="O74" s="39">
        <v>3246600</v>
      </c>
      <c r="P74" s="40">
        <v>-2.7571024216374883E-2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1994.4</v>
      </c>
      <c r="F75" s="37">
        <v>1993.0833333333333</v>
      </c>
      <c r="G75" s="38">
        <v>1978.2666666666664</v>
      </c>
      <c r="H75" s="38">
        <v>1962.1333333333332</v>
      </c>
      <c r="I75" s="38">
        <v>1947.3166666666664</v>
      </c>
      <c r="J75" s="38">
        <v>2009.2166666666665</v>
      </c>
      <c r="K75" s="38">
        <v>2024.0333333333335</v>
      </c>
      <c r="L75" s="38">
        <v>2040.1666666666665</v>
      </c>
      <c r="M75" s="28">
        <v>2007.9</v>
      </c>
      <c r="N75" s="28">
        <v>1976.95</v>
      </c>
      <c r="O75" s="39">
        <v>1162700</v>
      </c>
      <c r="P75" s="40">
        <v>2.6711996114618747E-2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157</v>
      </c>
      <c r="F76" s="37">
        <v>156.38333333333333</v>
      </c>
      <c r="G76" s="38">
        <v>155.21666666666664</v>
      </c>
      <c r="H76" s="38">
        <v>153.43333333333331</v>
      </c>
      <c r="I76" s="38">
        <v>152.26666666666662</v>
      </c>
      <c r="J76" s="38">
        <v>158.16666666666666</v>
      </c>
      <c r="K76" s="38">
        <v>159.33333333333334</v>
      </c>
      <c r="L76" s="38">
        <v>161.11666666666667</v>
      </c>
      <c r="M76" s="28">
        <v>157.55000000000001</v>
      </c>
      <c r="N76" s="28">
        <v>154.6</v>
      </c>
      <c r="O76" s="39">
        <v>27406800</v>
      </c>
      <c r="P76" s="40">
        <v>-4.315982212921789E-3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130.6</v>
      </c>
      <c r="F77" s="37">
        <v>130.38333333333333</v>
      </c>
      <c r="G77" s="38">
        <v>129.46666666666664</v>
      </c>
      <c r="H77" s="38">
        <v>128.33333333333331</v>
      </c>
      <c r="I77" s="38">
        <v>127.41666666666663</v>
      </c>
      <c r="J77" s="38">
        <v>131.51666666666665</v>
      </c>
      <c r="K77" s="38">
        <v>132.43333333333334</v>
      </c>
      <c r="L77" s="38">
        <v>133.56666666666666</v>
      </c>
      <c r="M77" s="28">
        <v>131.30000000000001</v>
      </c>
      <c r="N77" s="28">
        <v>129.25</v>
      </c>
      <c r="O77" s="39">
        <v>97950000</v>
      </c>
      <c r="P77" s="40">
        <v>1.0210396039603961E-2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104.55</v>
      </c>
      <c r="F78" s="37">
        <v>103.56666666666668</v>
      </c>
      <c r="G78" s="38">
        <v>102.13333333333335</v>
      </c>
      <c r="H78" s="38">
        <v>99.716666666666683</v>
      </c>
      <c r="I78" s="38">
        <v>98.28333333333336</v>
      </c>
      <c r="J78" s="38">
        <v>105.98333333333335</v>
      </c>
      <c r="K78" s="38">
        <v>107.41666666666666</v>
      </c>
      <c r="L78" s="38">
        <v>109.83333333333334</v>
      </c>
      <c r="M78" s="28">
        <v>105</v>
      </c>
      <c r="N78" s="28">
        <v>101.15</v>
      </c>
      <c r="O78" s="39">
        <v>16858400</v>
      </c>
      <c r="P78" s="40">
        <v>-6.2463851937536147E-2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87.65</v>
      </c>
      <c r="F79" s="37">
        <v>86.583333333333329</v>
      </c>
      <c r="G79" s="38">
        <v>85.066666666666663</v>
      </c>
      <c r="H79" s="38">
        <v>82.483333333333334</v>
      </c>
      <c r="I79" s="38">
        <v>80.966666666666669</v>
      </c>
      <c r="J79" s="38">
        <v>89.166666666666657</v>
      </c>
      <c r="K79" s="38">
        <v>90.683333333333337</v>
      </c>
      <c r="L79" s="38">
        <v>93.266666666666652</v>
      </c>
      <c r="M79" s="28">
        <v>88.1</v>
      </c>
      <c r="N79" s="28">
        <v>84</v>
      </c>
      <c r="O79" s="39">
        <v>59676300</v>
      </c>
      <c r="P79" s="40">
        <v>-9.7425961804594521E-2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399.2</v>
      </c>
      <c r="F80" s="37">
        <v>398.4666666666667</v>
      </c>
      <c r="G80" s="38">
        <v>392.98333333333341</v>
      </c>
      <c r="H80" s="38">
        <v>386.76666666666671</v>
      </c>
      <c r="I80" s="38">
        <v>381.28333333333342</v>
      </c>
      <c r="J80" s="38">
        <v>404.68333333333339</v>
      </c>
      <c r="K80" s="38">
        <v>410.16666666666674</v>
      </c>
      <c r="L80" s="38">
        <v>416.38333333333338</v>
      </c>
      <c r="M80" s="28">
        <v>403.95</v>
      </c>
      <c r="N80" s="28">
        <v>392.25</v>
      </c>
      <c r="O80" s="39">
        <v>8332900</v>
      </c>
      <c r="P80" s="40">
        <v>-2.7525461051472614E-3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34.9</v>
      </c>
      <c r="F81" s="37">
        <v>34.866666666666667</v>
      </c>
      <c r="G81" s="38">
        <v>34.533333333333331</v>
      </c>
      <c r="H81" s="38">
        <v>34.166666666666664</v>
      </c>
      <c r="I81" s="38">
        <v>33.833333333333329</v>
      </c>
      <c r="J81" s="38">
        <v>35.233333333333334</v>
      </c>
      <c r="K81" s="38">
        <v>35.566666666666663</v>
      </c>
      <c r="L81" s="38">
        <v>35.933333333333337</v>
      </c>
      <c r="M81" s="28">
        <v>35.200000000000003</v>
      </c>
      <c r="N81" s="28">
        <v>34.5</v>
      </c>
      <c r="O81" s="39">
        <v>135382500</v>
      </c>
      <c r="P81" s="40">
        <v>3.5984848484848488E-2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728.6</v>
      </c>
      <c r="F82" s="37">
        <v>723.91666666666663</v>
      </c>
      <c r="G82" s="38">
        <v>717.0333333333333</v>
      </c>
      <c r="H82" s="38">
        <v>705.4666666666667</v>
      </c>
      <c r="I82" s="38">
        <v>698.58333333333337</v>
      </c>
      <c r="J82" s="38">
        <v>735.48333333333323</v>
      </c>
      <c r="K82" s="38">
        <v>742.36666666666667</v>
      </c>
      <c r="L82" s="38">
        <v>753.93333333333317</v>
      </c>
      <c r="M82" s="28">
        <v>730.8</v>
      </c>
      <c r="N82" s="28">
        <v>712.35</v>
      </c>
      <c r="O82" s="39">
        <v>5710900</v>
      </c>
      <c r="P82" s="40">
        <v>-2.312652879697576E-2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829.75</v>
      </c>
      <c r="F83" s="37">
        <v>826.38333333333333</v>
      </c>
      <c r="G83" s="38">
        <v>819.81666666666661</v>
      </c>
      <c r="H83" s="38">
        <v>809.88333333333333</v>
      </c>
      <c r="I83" s="38">
        <v>803.31666666666661</v>
      </c>
      <c r="J83" s="38">
        <v>836.31666666666661</v>
      </c>
      <c r="K83" s="38">
        <v>842.88333333333344</v>
      </c>
      <c r="L83" s="38">
        <v>852.81666666666661</v>
      </c>
      <c r="M83" s="28">
        <v>832.95</v>
      </c>
      <c r="N83" s="28">
        <v>816.45</v>
      </c>
      <c r="O83" s="39">
        <v>6651000</v>
      </c>
      <c r="P83" s="40">
        <v>1.0176184690157958E-2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1209.1500000000001</v>
      </c>
      <c r="F84" s="37">
        <v>1201.45</v>
      </c>
      <c r="G84" s="38">
        <v>1191.3000000000002</v>
      </c>
      <c r="H84" s="38">
        <v>1173.45</v>
      </c>
      <c r="I84" s="38">
        <v>1163.3000000000002</v>
      </c>
      <c r="J84" s="38">
        <v>1219.3000000000002</v>
      </c>
      <c r="K84" s="38">
        <v>1229.4500000000003</v>
      </c>
      <c r="L84" s="38">
        <v>1247.3000000000002</v>
      </c>
      <c r="M84" s="28">
        <v>1211.5999999999999</v>
      </c>
      <c r="N84" s="28">
        <v>1183.5999999999999</v>
      </c>
      <c r="O84" s="39">
        <v>4862000</v>
      </c>
      <c r="P84" s="40">
        <v>1.7548632839069513E-2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348.95</v>
      </c>
      <c r="F85" s="37">
        <v>351.5333333333333</v>
      </c>
      <c r="G85" s="38">
        <v>340.46666666666658</v>
      </c>
      <c r="H85" s="38">
        <v>331.98333333333329</v>
      </c>
      <c r="I85" s="38">
        <v>320.91666666666657</v>
      </c>
      <c r="J85" s="38">
        <v>360.01666666666659</v>
      </c>
      <c r="K85" s="38">
        <v>371.08333333333331</v>
      </c>
      <c r="L85" s="38">
        <v>379.56666666666661</v>
      </c>
      <c r="M85" s="28">
        <v>362.6</v>
      </c>
      <c r="N85" s="28">
        <v>343.05</v>
      </c>
      <c r="O85" s="39">
        <v>8510000</v>
      </c>
      <c r="P85" s="40">
        <v>1.0448824507242936E-2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1689.45</v>
      </c>
      <c r="F86" s="37">
        <v>1684.9666666666665</v>
      </c>
      <c r="G86" s="38">
        <v>1674.1833333333329</v>
      </c>
      <c r="H86" s="38">
        <v>1658.9166666666665</v>
      </c>
      <c r="I86" s="38">
        <v>1648.133333333333</v>
      </c>
      <c r="J86" s="38">
        <v>1700.2333333333329</v>
      </c>
      <c r="K86" s="38">
        <v>1711.0166666666662</v>
      </c>
      <c r="L86" s="38">
        <v>1726.2833333333328</v>
      </c>
      <c r="M86" s="28">
        <v>1695.75</v>
      </c>
      <c r="N86" s="28">
        <v>1669.7</v>
      </c>
      <c r="O86" s="39">
        <v>7427575</v>
      </c>
      <c r="P86" s="40">
        <v>-6.3910014699303382E-4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222.1</v>
      </c>
      <c r="F87" s="37">
        <v>221.4</v>
      </c>
      <c r="G87" s="38">
        <v>218.8</v>
      </c>
      <c r="H87" s="38">
        <v>215.5</v>
      </c>
      <c r="I87" s="38">
        <v>212.9</v>
      </c>
      <c r="J87" s="38">
        <v>224.70000000000002</v>
      </c>
      <c r="K87" s="38">
        <v>227.29999999999998</v>
      </c>
      <c r="L87" s="38">
        <v>230.60000000000002</v>
      </c>
      <c r="M87" s="28">
        <v>224</v>
      </c>
      <c r="N87" s="28">
        <v>218.1</v>
      </c>
      <c r="O87" s="39">
        <v>5530000</v>
      </c>
      <c r="P87" s="40">
        <v>-2.2536456031816175E-2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482.95</v>
      </c>
      <c r="F88" s="37">
        <v>481.7</v>
      </c>
      <c r="G88" s="38">
        <v>477.4</v>
      </c>
      <c r="H88" s="38">
        <v>471.84999999999997</v>
      </c>
      <c r="I88" s="38">
        <v>467.54999999999995</v>
      </c>
      <c r="J88" s="38">
        <v>487.25</v>
      </c>
      <c r="K88" s="38">
        <v>491.55000000000007</v>
      </c>
      <c r="L88" s="38">
        <v>497.1</v>
      </c>
      <c r="M88" s="28">
        <v>486</v>
      </c>
      <c r="N88" s="28">
        <v>476.15</v>
      </c>
      <c r="O88" s="39">
        <v>8293750</v>
      </c>
      <c r="P88" s="40">
        <v>-0.13618018487176148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2455.35</v>
      </c>
      <c r="F89" s="37">
        <v>2466.0166666666669</v>
      </c>
      <c r="G89" s="38">
        <v>2421.0333333333338</v>
      </c>
      <c r="H89" s="38">
        <v>2386.7166666666667</v>
      </c>
      <c r="I89" s="38">
        <v>2341.7333333333336</v>
      </c>
      <c r="J89" s="38">
        <v>2500.3333333333339</v>
      </c>
      <c r="K89" s="38">
        <v>2545.3166666666666</v>
      </c>
      <c r="L89" s="38">
        <v>2579.6333333333341</v>
      </c>
      <c r="M89" s="28">
        <v>2511</v>
      </c>
      <c r="N89" s="28">
        <v>2431.6999999999998</v>
      </c>
      <c r="O89" s="39">
        <v>4547175</v>
      </c>
      <c r="P89" s="40">
        <v>4.6229508196721308E-2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1211.1500000000001</v>
      </c>
      <c r="F90" s="37">
        <v>1215.4166666666667</v>
      </c>
      <c r="G90" s="38">
        <v>1191.3833333333334</v>
      </c>
      <c r="H90" s="38">
        <v>1171.6166666666668</v>
      </c>
      <c r="I90" s="38">
        <v>1147.5833333333335</v>
      </c>
      <c r="J90" s="38">
        <v>1235.1833333333334</v>
      </c>
      <c r="K90" s="38">
        <v>1259.2166666666667</v>
      </c>
      <c r="L90" s="38">
        <v>1278.9833333333333</v>
      </c>
      <c r="M90" s="28">
        <v>1239.45</v>
      </c>
      <c r="N90" s="28">
        <v>1195.6500000000001</v>
      </c>
      <c r="O90" s="39">
        <v>4738000</v>
      </c>
      <c r="P90" s="40">
        <v>4.0975502581566514E-2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1016.7</v>
      </c>
      <c r="F91" s="37">
        <v>1006.9833333333332</v>
      </c>
      <c r="G91" s="38">
        <v>995.46666666666647</v>
      </c>
      <c r="H91" s="38">
        <v>974.23333333333323</v>
      </c>
      <c r="I91" s="38">
        <v>962.71666666666647</v>
      </c>
      <c r="J91" s="38">
        <v>1028.2166666666665</v>
      </c>
      <c r="K91" s="38">
        <v>1039.7333333333331</v>
      </c>
      <c r="L91" s="38">
        <v>1060.9666666666665</v>
      </c>
      <c r="M91" s="28">
        <v>1018.5</v>
      </c>
      <c r="N91" s="28">
        <v>985.75</v>
      </c>
      <c r="O91" s="39">
        <v>18573100</v>
      </c>
      <c r="P91" s="40">
        <v>2.6938112009908272E-2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2369.6999999999998</v>
      </c>
      <c r="F92" s="37">
        <v>2364.9</v>
      </c>
      <c r="G92" s="38">
        <v>2355.9</v>
      </c>
      <c r="H92" s="38">
        <v>2342.1</v>
      </c>
      <c r="I92" s="38">
        <v>2333.1</v>
      </c>
      <c r="J92" s="38">
        <v>2378.7000000000003</v>
      </c>
      <c r="K92" s="38">
        <v>2387.7000000000003</v>
      </c>
      <c r="L92" s="38">
        <v>2401.5000000000005</v>
      </c>
      <c r="M92" s="28">
        <v>2373.9</v>
      </c>
      <c r="N92" s="28">
        <v>2351.1</v>
      </c>
      <c r="O92" s="39">
        <v>18690000</v>
      </c>
      <c r="P92" s="40">
        <v>7.4874266216019532E-3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2025.3</v>
      </c>
      <c r="F93" s="37">
        <v>1991.6500000000003</v>
      </c>
      <c r="G93" s="38">
        <v>1953.3000000000006</v>
      </c>
      <c r="H93" s="38">
        <v>1881.3000000000004</v>
      </c>
      <c r="I93" s="38">
        <v>1842.9500000000007</v>
      </c>
      <c r="J93" s="38">
        <v>2063.6500000000005</v>
      </c>
      <c r="K93" s="38">
        <v>2102.0000000000005</v>
      </c>
      <c r="L93" s="38">
        <v>2174.0000000000005</v>
      </c>
      <c r="M93" s="28">
        <v>2030</v>
      </c>
      <c r="N93" s="28">
        <v>1919.65</v>
      </c>
      <c r="O93" s="39">
        <v>2451900</v>
      </c>
      <c r="P93" s="40">
        <v>-8.8445237564131168E-2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1452.35</v>
      </c>
      <c r="F94" s="37">
        <v>1449.8999999999999</v>
      </c>
      <c r="G94" s="38">
        <v>1445.7999999999997</v>
      </c>
      <c r="H94" s="38">
        <v>1439.2499999999998</v>
      </c>
      <c r="I94" s="38">
        <v>1435.1499999999996</v>
      </c>
      <c r="J94" s="38">
        <v>1456.4499999999998</v>
      </c>
      <c r="K94" s="38">
        <v>1460.5499999999997</v>
      </c>
      <c r="L94" s="38">
        <v>1467.1</v>
      </c>
      <c r="M94" s="28">
        <v>1454</v>
      </c>
      <c r="N94" s="28">
        <v>1443.35</v>
      </c>
      <c r="O94" s="39">
        <v>64446250</v>
      </c>
      <c r="P94" s="40">
        <v>1.6173792385742781E-2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537.4</v>
      </c>
      <c r="F95" s="37">
        <v>534.2166666666667</v>
      </c>
      <c r="G95" s="38">
        <v>530.43333333333339</v>
      </c>
      <c r="H95" s="38">
        <v>523.4666666666667</v>
      </c>
      <c r="I95" s="38">
        <v>519.68333333333339</v>
      </c>
      <c r="J95" s="38">
        <v>541.18333333333339</v>
      </c>
      <c r="K95" s="38">
        <v>544.9666666666667</v>
      </c>
      <c r="L95" s="38">
        <v>551.93333333333339</v>
      </c>
      <c r="M95" s="28">
        <v>538</v>
      </c>
      <c r="N95" s="28">
        <v>527.25</v>
      </c>
      <c r="O95" s="39">
        <v>22430100</v>
      </c>
      <c r="P95" s="40">
        <v>-1.3259133801112993E-2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2565.5500000000002</v>
      </c>
      <c r="F96" s="37">
        <v>2546.65</v>
      </c>
      <c r="G96" s="38">
        <v>2524.3000000000002</v>
      </c>
      <c r="H96" s="38">
        <v>2483.0500000000002</v>
      </c>
      <c r="I96" s="38">
        <v>2460.7000000000003</v>
      </c>
      <c r="J96" s="38">
        <v>2587.9</v>
      </c>
      <c r="K96" s="38">
        <v>2610.2499999999995</v>
      </c>
      <c r="L96" s="38">
        <v>2651.5</v>
      </c>
      <c r="M96" s="28">
        <v>2569</v>
      </c>
      <c r="N96" s="28">
        <v>2505.4</v>
      </c>
      <c r="O96" s="39">
        <v>2993100</v>
      </c>
      <c r="P96" s="40">
        <v>-7.3716460867143258E-2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395.95</v>
      </c>
      <c r="F97" s="37">
        <v>390.64999999999992</v>
      </c>
      <c r="G97" s="38">
        <v>384.39999999999986</v>
      </c>
      <c r="H97" s="38">
        <v>372.84999999999997</v>
      </c>
      <c r="I97" s="38">
        <v>366.59999999999991</v>
      </c>
      <c r="J97" s="38">
        <v>402.19999999999982</v>
      </c>
      <c r="K97" s="38">
        <v>408.44999999999993</v>
      </c>
      <c r="L97" s="38">
        <v>419.99999999999977</v>
      </c>
      <c r="M97" s="28">
        <v>396.9</v>
      </c>
      <c r="N97" s="28">
        <v>379.1</v>
      </c>
      <c r="O97" s="39">
        <v>30675125</v>
      </c>
      <c r="P97" s="40">
        <v>-2.760886279443629E-3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106.75</v>
      </c>
      <c r="F98" s="37">
        <v>106</v>
      </c>
      <c r="G98" s="38">
        <v>104.8</v>
      </c>
      <c r="H98" s="38">
        <v>102.85</v>
      </c>
      <c r="I98" s="38">
        <v>101.64999999999999</v>
      </c>
      <c r="J98" s="38">
        <v>107.95</v>
      </c>
      <c r="K98" s="38">
        <v>109.14999999999999</v>
      </c>
      <c r="L98" s="38">
        <v>111.10000000000001</v>
      </c>
      <c r="M98" s="28">
        <v>107.2</v>
      </c>
      <c r="N98" s="28">
        <v>104.05</v>
      </c>
      <c r="O98" s="39">
        <v>19603700</v>
      </c>
      <c r="P98" s="40">
        <v>-3.279405334499344E-3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205.65</v>
      </c>
      <c r="F99" s="37">
        <v>203.88333333333333</v>
      </c>
      <c r="G99" s="38">
        <v>201.86666666666665</v>
      </c>
      <c r="H99" s="38">
        <v>198.08333333333331</v>
      </c>
      <c r="I99" s="38">
        <v>196.06666666666663</v>
      </c>
      <c r="J99" s="38">
        <v>207.66666666666666</v>
      </c>
      <c r="K99" s="38">
        <v>209.68333333333331</v>
      </c>
      <c r="L99" s="38">
        <v>213.46666666666667</v>
      </c>
      <c r="M99" s="28">
        <v>205.9</v>
      </c>
      <c r="N99" s="28">
        <v>200.1</v>
      </c>
      <c r="O99" s="39">
        <v>22226400</v>
      </c>
      <c r="P99" s="40">
        <v>7.2939460247994166E-4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2607.3000000000002</v>
      </c>
      <c r="F100" s="37">
        <v>2598.6166666666668</v>
      </c>
      <c r="G100" s="38">
        <v>2583.1833333333334</v>
      </c>
      <c r="H100" s="38">
        <v>2559.0666666666666</v>
      </c>
      <c r="I100" s="38">
        <v>2543.6333333333332</v>
      </c>
      <c r="J100" s="38">
        <v>2622.7333333333336</v>
      </c>
      <c r="K100" s="38">
        <v>2638.166666666667</v>
      </c>
      <c r="L100" s="38">
        <v>2662.2833333333338</v>
      </c>
      <c r="M100" s="28">
        <v>2614.0500000000002</v>
      </c>
      <c r="N100" s="28">
        <v>2574.5</v>
      </c>
      <c r="O100" s="39">
        <v>8013900</v>
      </c>
      <c r="P100" s="40">
        <v>8.1138199109366746E-3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38799.449999999997</v>
      </c>
      <c r="F101" s="37">
        <v>39074.85</v>
      </c>
      <c r="G101" s="38">
        <v>38393.949999999997</v>
      </c>
      <c r="H101" s="38">
        <v>37988.449999999997</v>
      </c>
      <c r="I101" s="38">
        <v>37307.549999999996</v>
      </c>
      <c r="J101" s="38">
        <v>39480.35</v>
      </c>
      <c r="K101" s="38">
        <v>40161.250000000007</v>
      </c>
      <c r="L101" s="38">
        <v>40566.75</v>
      </c>
      <c r="M101" s="28">
        <v>39755.75</v>
      </c>
      <c r="N101" s="28">
        <v>38669.35</v>
      </c>
      <c r="O101" s="39">
        <v>23790</v>
      </c>
      <c r="P101" s="40">
        <v>5.2422030524220307E-2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128.1</v>
      </c>
      <c r="F102" s="37">
        <v>126.78333333333335</v>
      </c>
      <c r="G102" s="38">
        <v>124.81666666666669</v>
      </c>
      <c r="H102" s="38">
        <v>121.53333333333335</v>
      </c>
      <c r="I102" s="38">
        <v>119.56666666666669</v>
      </c>
      <c r="J102" s="38">
        <v>130.06666666666669</v>
      </c>
      <c r="K102" s="38">
        <v>132.03333333333336</v>
      </c>
      <c r="L102" s="38">
        <v>135.31666666666669</v>
      </c>
      <c r="M102" s="28">
        <v>128.75</v>
      </c>
      <c r="N102" s="28">
        <v>123.5</v>
      </c>
      <c r="O102" s="39">
        <v>42380000</v>
      </c>
      <c r="P102" s="40">
        <v>-4.2822296503749212E-2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890.85</v>
      </c>
      <c r="F103" s="37">
        <v>889.1</v>
      </c>
      <c r="G103" s="38">
        <v>883.15000000000009</v>
      </c>
      <c r="H103" s="38">
        <v>875.45</v>
      </c>
      <c r="I103" s="38">
        <v>869.50000000000011</v>
      </c>
      <c r="J103" s="38">
        <v>896.80000000000007</v>
      </c>
      <c r="K103" s="38">
        <v>902.75000000000011</v>
      </c>
      <c r="L103" s="38">
        <v>910.45</v>
      </c>
      <c r="M103" s="28">
        <v>895.05</v>
      </c>
      <c r="N103" s="28">
        <v>881.4</v>
      </c>
      <c r="O103" s="39">
        <v>77242000</v>
      </c>
      <c r="P103" s="40">
        <v>3.8891868400125755E-2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1150.2</v>
      </c>
      <c r="F104" s="37">
        <v>1142.8999999999999</v>
      </c>
      <c r="G104" s="38">
        <v>1132.4999999999998</v>
      </c>
      <c r="H104" s="38">
        <v>1114.8</v>
      </c>
      <c r="I104" s="38">
        <v>1104.3999999999999</v>
      </c>
      <c r="J104" s="38">
        <v>1160.5999999999997</v>
      </c>
      <c r="K104" s="38">
        <v>1170.9999999999998</v>
      </c>
      <c r="L104" s="38">
        <v>1188.6999999999996</v>
      </c>
      <c r="M104" s="28">
        <v>1153.3</v>
      </c>
      <c r="N104" s="28">
        <v>1125.2</v>
      </c>
      <c r="O104" s="39">
        <v>6131050</v>
      </c>
      <c r="P104" s="40">
        <v>2.9840091376356369E-2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520.20000000000005</v>
      </c>
      <c r="F105" s="37">
        <v>515.11666666666667</v>
      </c>
      <c r="G105" s="38">
        <v>508.68333333333339</v>
      </c>
      <c r="H105" s="38">
        <v>497.16666666666674</v>
      </c>
      <c r="I105" s="38">
        <v>490.73333333333346</v>
      </c>
      <c r="J105" s="38">
        <v>526.63333333333333</v>
      </c>
      <c r="K105" s="38">
        <v>533.06666666666649</v>
      </c>
      <c r="L105" s="38">
        <v>544.58333333333326</v>
      </c>
      <c r="M105" s="28">
        <v>521.54999999999995</v>
      </c>
      <c r="N105" s="28">
        <v>503.6</v>
      </c>
      <c r="O105" s="39">
        <v>8440500</v>
      </c>
      <c r="P105" s="40">
        <v>9.3895800933125967E-2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8.6</v>
      </c>
      <c r="F106" s="37">
        <v>8.6</v>
      </c>
      <c r="G106" s="38">
        <v>8.5</v>
      </c>
      <c r="H106" s="38">
        <v>8.4</v>
      </c>
      <c r="I106" s="38">
        <v>8.3000000000000007</v>
      </c>
      <c r="J106" s="38">
        <v>8.6999999999999993</v>
      </c>
      <c r="K106" s="38">
        <v>8.7999999999999972</v>
      </c>
      <c r="L106" s="38">
        <v>8.8999999999999986</v>
      </c>
      <c r="M106" s="28">
        <v>8.6999999999999993</v>
      </c>
      <c r="N106" s="28">
        <v>8.5</v>
      </c>
      <c r="O106" s="39">
        <v>645540000</v>
      </c>
      <c r="P106" s="40">
        <v>9.3690702087286526E-2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77.05</v>
      </c>
      <c r="F107" s="37">
        <v>77.05</v>
      </c>
      <c r="G107" s="38">
        <v>76</v>
      </c>
      <c r="H107" s="38">
        <v>74.95</v>
      </c>
      <c r="I107" s="38">
        <v>73.900000000000006</v>
      </c>
      <c r="J107" s="38">
        <v>78.099999999999994</v>
      </c>
      <c r="K107" s="38">
        <v>79.149999999999977</v>
      </c>
      <c r="L107" s="38">
        <v>80.199999999999989</v>
      </c>
      <c r="M107" s="28">
        <v>78.099999999999994</v>
      </c>
      <c r="N107" s="28">
        <v>76</v>
      </c>
      <c r="O107" s="39">
        <v>128280000</v>
      </c>
      <c r="P107" s="40">
        <v>5.880969183721477E-3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56.85</v>
      </c>
      <c r="F108" s="37">
        <v>56.699999999999996</v>
      </c>
      <c r="G108" s="38">
        <v>55.999999999999993</v>
      </c>
      <c r="H108" s="38">
        <v>55.15</v>
      </c>
      <c r="I108" s="38">
        <v>54.449999999999996</v>
      </c>
      <c r="J108" s="38">
        <v>57.54999999999999</v>
      </c>
      <c r="K108" s="38">
        <v>58.249999999999993</v>
      </c>
      <c r="L108" s="38">
        <v>59.099999999999987</v>
      </c>
      <c r="M108" s="28">
        <v>57.4</v>
      </c>
      <c r="N108" s="28">
        <v>55.85</v>
      </c>
      <c r="O108" s="39">
        <v>206805000</v>
      </c>
      <c r="P108" s="40">
        <v>9.9617163821981172E-2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141.05000000000001</v>
      </c>
      <c r="F109" s="37">
        <v>140.41666666666666</v>
      </c>
      <c r="G109" s="38">
        <v>139.23333333333332</v>
      </c>
      <c r="H109" s="38">
        <v>137.41666666666666</v>
      </c>
      <c r="I109" s="38">
        <v>136.23333333333332</v>
      </c>
      <c r="J109" s="38">
        <v>142.23333333333332</v>
      </c>
      <c r="K109" s="38">
        <v>143.41666666666666</v>
      </c>
      <c r="L109" s="38">
        <v>145.23333333333332</v>
      </c>
      <c r="M109" s="28">
        <v>141.6</v>
      </c>
      <c r="N109" s="28">
        <v>138.6</v>
      </c>
      <c r="O109" s="39">
        <v>51911250</v>
      </c>
      <c r="P109" s="40">
        <v>-2.8152204436955913E-2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379.75</v>
      </c>
      <c r="F110" s="37">
        <v>378.13333333333338</v>
      </c>
      <c r="G110" s="38">
        <v>374.81666666666678</v>
      </c>
      <c r="H110" s="38">
        <v>369.88333333333338</v>
      </c>
      <c r="I110" s="38">
        <v>366.56666666666678</v>
      </c>
      <c r="J110" s="38">
        <v>383.06666666666678</v>
      </c>
      <c r="K110" s="38">
        <v>386.38333333333338</v>
      </c>
      <c r="L110" s="38">
        <v>391.31666666666678</v>
      </c>
      <c r="M110" s="28">
        <v>381.45</v>
      </c>
      <c r="N110" s="28">
        <v>373.2</v>
      </c>
      <c r="O110" s="39">
        <v>14205125</v>
      </c>
      <c r="P110" s="40">
        <v>-5.2810121940038507E-2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314.39999999999998</v>
      </c>
      <c r="F111" s="37">
        <v>316.7833333333333</v>
      </c>
      <c r="G111" s="38">
        <v>310.41666666666663</v>
      </c>
      <c r="H111" s="38">
        <v>306.43333333333334</v>
      </c>
      <c r="I111" s="38">
        <v>300.06666666666666</v>
      </c>
      <c r="J111" s="38">
        <v>320.76666666666659</v>
      </c>
      <c r="K111" s="38">
        <v>327.13333333333327</v>
      </c>
      <c r="L111" s="38">
        <v>331.11666666666656</v>
      </c>
      <c r="M111" s="28">
        <v>323.14999999999998</v>
      </c>
      <c r="N111" s="28">
        <v>312.8</v>
      </c>
      <c r="O111" s="39">
        <v>29597898</v>
      </c>
      <c r="P111" s="40">
        <v>1.5034482758620689E-2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234.9</v>
      </c>
      <c r="F112" s="37">
        <v>232.81666666666669</v>
      </c>
      <c r="G112" s="38">
        <v>228.83333333333337</v>
      </c>
      <c r="H112" s="38">
        <v>222.76666666666668</v>
      </c>
      <c r="I112" s="38">
        <v>218.78333333333336</v>
      </c>
      <c r="J112" s="38">
        <v>238.88333333333338</v>
      </c>
      <c r="K112" s="38">
        <v>242.86666666666667</v>
      </c>
      <c r="L112" s="38">
        <v>248.93333333333339</v>
      </c>
      <c r="M112" s="28">
        <v>236.8</v>
      </c>
      <c r="N112" s="28">
        <v>226.75</v>
      </c>
      <c r="O112" s="39">
        <v>14421700</v>
      </c>
      <c r="P112" s="40">
        <v>-6.4874012786761942E-2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4415.6499999999996</v>
      </c>
      <c r="F113" s="37">
        <v>4430.0666666666666</v>
      </c>
      <c r="G113" s="38">
        <v>4317.7333333333336</v>
      </c>
      <c r="H113" s="38">
        <v>4219.8166666666666</v>
      </c>
      <c r="I113" s="38">
        <v>4107.4833333333336</v>
      </c>
      <c r="J113" s="38">
        <v>4527.9833333333336</v>
      </c>
      <c r="K113" s="38">
        <v>4640.3166666666675</v>
      </c>
      <c r="L113" s="38">
        <v>4738.2333333333336</v>
      </c>
      <c r="M113" s="28">
        <v>4542.3999999999996</v>
      </c>
      <c r="N113" s="28">
        <v>4332.1499999999996</v>
      </c>
      <c r="O113" s="39">
        <v>357900</v>
      </c>
      <c r="P113" s="40">
        <v>-4.330392943063352E-2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1787.35</v>
      </c>
      <c r="F114" s="37">
        <v>1787.5</v>
      </c>
      <c r="G114" s="38">
        <v>1767</v>
      </c>
      <c r="H114" s="38">
        <v>1746.65</v>
      </c>
      <c r="I114" s="38">
        <v>1726.15</v>
      </c>
      <c r="J114" s="38">
        <v>1807.85</v>
      </c>
      <c r="K114" s="38">
        <v>1828.35</v>
      </c>
      <c r="L114" s="38">
        <v>1848.6999999999998</v>
      </c>
      <c r="M114" s="28">
        <v>1808</v>
      </c>
      <c r="N114" s="28">
        <v>1767.15</v>
      </c>
      <c r="O114" s="39">
        <v>3893400</v>
      </c>
      <c r="P114" s="40">
        <v>-2.0528301886792454E-2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1162.6500000000001</v>
      </c>
      <c r="F115" s="37">
        <v>1174.7666666666667</v>
      </c>
      <c r="G115" s="38">
        <v>1137.5333333333333</v>
      </c>
      <c r="H115" s="38">
        <v>1112.4166666666667</v>
      </c>
      <c r="I115" s="38">
        <v>1075.1833333333334</v>
      </c>
      <c r="J115" s="38">
        <v>1199.8833333333332</v>
      </c>
      <c r="K115" s="38">
        <v>1237.1166666666663</v>
      </c>
      <c r="L115" s="38">
        <v>1262.2333333333331</v>
      </c>
      <c r="M115" s="28">
        <v>1212</v>
      </c>
      <c r="N115" s="28">
        <v>1149.6500000000001</v>
      </c>
      <c r="O115" s="39">
        <v>28662300</v>
      </c>
      <c r="P115" s="40">
        <v>9.6244535472100795E-2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192.1</v>
      </c>
      <c r="F116" s="37">
        <v>191.95000000000002</v>
      </c>
      <c r="G116" s="38">
        <v>190.25000000000003</v>
      </c>
      <c r="H116" s="38">
        <v>188.4</v>
      </c>
      <c r="I116" s="38">
        <v>186.70000000000002</v>
      </c>
      <c r="J116" s="38">
        <v>193.80000000000004</v>
      </c>
      <c r="K116" s="38">
        <v>195.50000000000003</v>
      </c>
      <c r="L116" s="38">
        <v>197.35000000000005</v>
      </c>
      <c r="M116" s="28">
        <v>193.65</v>
      </c>
      <c r="N116" s="28">
        <v>190.1</v>
      </c>
      <c r="O116" s="39">
        <v>17228400</v>
      </c>
      <c r="P116" s="40">
        <v>2.5499999999999998E-2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1487.2</v>
      </c>
      <c r="F117" s="37">
        <v>1479.8499999999997</v>
      </c>
      <c r="G117" s="38">
        <v>1469.6999999999994</v>
      </c>
      <c r="H117" s="38">
        <v>1452.1999999999996</v>
      </c>
      <c r="I117" s="38">
        <v>1442.0499999999993</v>
      </c>
      <c r="J117" s="38">
        <v>1497.3499999999995</v>
      </c>
      <c r="K117" s="38">
        <v>1507.4999999999995</v>
      </c>
      <c r="L117" s="38">
        <v>1524.9999999999995</v>
      </c>
      <c r="M117" s="28">
        <v>1490</v>
      </c>
      <c r="N117" s="28">
        <v>1462.35</v>
      </c>
      <c r="O117" s="39">
        <v>37889100</v>
      </c>
      <c r="P117" s="40">
        <v>1.8286046005369712E-2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514.65</v>
      </c>
      <c r="F118" s="37">
        <v>515.01666666666677</v>
      </c>
      <c r="G118" s="38">
        <v>509.03333333333353</v>
      </c>
      <c r="H118" s="38">
        <v>503.41666666666674</v>
      </c>
      <c r="I118" s="38">
        <v>497.43333333333351</v>
      </c>
      <c r="J118" s="38">
        <v>520.63333333333355</v>
      </c>
      <c r="K118" s="38">
        <v>526.6166666666669</v>
      </c>
      <c r="L118" s="38">
        <v>532.23333333333358</v>
      </c>
      <c r="M118" s="28">
        <v>521</v>
      </c>
      <c r="N118" s="28">
        <v>509.4</v>
      </c>
      <c r="O118" s="39">
        <v>1948500</v>
      </c>
      <c r="P118" s="40">
        <v>1.2076353720296066E-2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67.900000000000006</v>
      </c>
      <c r="F119" s="37">
        <v>67.550000000000011</v>
      </c>
      <c r="G119" s="38">
        <v>66.90000000000002</v>
      </c>
      <c r="H119" s="38">
        <v>65.900000000000006</v>
      </c>
      <c r="I119" s="38">
        <v>65.250000000000014</v>
      </c>
      <c r="J119" s="38">
        <v>68.550000000000026</v>
      </c>
      <c r="K119" s="38">
        <v>69.2</v>
      </c>
      <c r="L119" s="38">
        <v>70.200000000000031</v>
      </c>
      <c r="M119" s="28">
        <v>68.2</v>
      </c>
      <c r="N119" s="28">
        <v>66.55</v>
      </c>
      <c r="O119" s="39">
        <v>94740750</v>
      </c>
      <c r="P119" s="40">
        <v>-8.8888888888888892E-2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909.9</v>
      </c>
      <c r="F120" s="37">
        <v>905.23333333333323</v>
      </c>
      <c r="G120" s="38">
        <v>898.66666666666652</v>
      </c>
      <c r="H120" s="38">
        <v>887.43333333333328</v>
      </c>
      <c r="I120" s="38">
        <v>880.86666666666656</v>
      </c>
      <c r="J120" s="38">
        <v>916.46666666666647</v>
      </c>
      <c r="K120" s="38">
        <v>923.0333333333333</v>
      </c>
      <c r="L120" s="38">
        <v>934.26666666666642</v>
      </c>
      <c r="M120" s="28">
        <v>911.8</v>
      </c>
      <c r="N120" s="28">
        <v>894</v>
      </c>
      <c r="O120" s="39">
        <v>1403350</v>
      </c>
      <c r="P120" s="40">
        <v>5.5891942244993015E-3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741.15</v>
      </c>
      <c r="F121" s="37">
        <v>735.85</v>
      </c>
      <c r="G121" s="38">
        <v>728.35</v>
      </c>
      <c r="H121" s="38">
        <v>715.55</v>
      </c>
      <c r="I121" s="38">
        <v>708.05</v>
      </c>
      <c r="J121" s="38">
        <v>748.65000000000009</v>
      </c>
      <c r="K121" s="38">
        <v>756.15000000000009</v>
      </c>
      <c r="L121" s="38">
        <v>768.95000000000016</v>
      </c>
      <c r="M121" s="28">
        <v>743.35</v>
      </c>
      <c r="N121" s="28">
        <v>723.05</v>
      </c>
      <c r="O121" s="39">
        <v>15587250</v>
      </c>
      <c r="P121" s="40">
        <v>-2.0132013201320131E-2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350.1</v>
      </c>
      <c r="F122" s="37">
        <v>348.76666666666665</v>
      </c>
      <c r="G122" s="38">
        <v>346.5333333333333</v>
      </c>
      <c r="H122" s="38">
        <v>342.96666666666664</v>
      </c>
      <c r="I122" s="38">
        <v>340.73333333333329</v>
      </c>
      <c r="J122" s="38">
        <v>352.33333333333331</v>
      </c>
      <c r="K122" s="38">
        <v>354.56666666666666</v>
      </c>
      <c r="L122" s="38">
        <v>358.13333333333333</v>
      </c>
      <c r="M122" s="28">
        <v>351</v>
      </c>
      <c r="N122" s="28">
        <v>345.2</v>
      </c>
      <c r="O122" s="39">
        <v>87260800</v>
      </c>
      <c r="P122" s="40">
        <v>1.9859376168748596E-2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443.2</v>
      </c>
      <c r="F123" s="37">
        <v>441.34999999999997</v>
      </c>
      <c r="G123" s="38">
        <v>437.14999999999992</v>
      </c>
      <c r="H123" s="38">
        <v>431.09999999999997</v>
      </c>
      <c r="I123" s="38">
        <v>426.89999999999992</v>
      </c>
      <c r="J123" s="38">
        <v>447.39999999999992</v>
      </c>
      <c r="K123" s="38">
        <v>451.59999999999997</v>
      </c>
      <c r="L123" s="38">
        <v>457.64999999999992</v>
      </c>
      <c r="M123" s="28">
        <v>445.55</v>
      </c>
      <c r="N123" s="28">
        <v>435.3</v>
      </c>
      <c r="O123" s="39">
        <v>27643750</v>
      </c>
      <c r="P123" s="40">
        <v>-8.3848982154066908E-3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2625.9</v>
      </c>
      <c r="F124" s="37">
        <v>2604.1666666666665</v>
      </c>
      <c r="G124" s="38">
        <v>2565.333333333333</v>
      </c>
      <c r="H124" s="38">
        <v>2504.7666666666664</v>
      </c>
      <c r="I124" s="38">
        <v>2465.9333333333329</v>
      </c>
      <c r="J124" s="38">
        <v>2664.7333333333331</v>
      </c>
      <c r="K124" s="38">
        <v>2703.5666666666662</v>
      </c>
      <c r="L124" s="38">
        <v>2764.1333333333332</v>
      </c>
      <c r="M124" s="28">
        <v>2643</v>
      </c>
      <c r="N124" s="28">
        <v>2543.6</v>
      </c>
      <c r="O124" s="39">
        <v>390500</v>
      </c>
      <c r="P124" s="40">
        <v>-0.16201716738197425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627.65</v>
      </c>
      <c r="F125" s="37">
        <v>622.74999999999989</v>
      </c>
      <c r="G125" s="38">
        <v>615.94999999999982</v>
      </c>
      <c r="H125" s="38">
        <v>604.24999999999989</v>
      </c>
      <c r="I125" s="38">
        <v>597.44999999999982</v>
      </c>
      <c r="J125" s="38">
        <v>634.44999999999982</v>
      </c>
      <c r="K125" s="38">
        <v>641.24999999999977</v>
      </c>
      <c r="L125" s="38">
        <v>652.94999999999982</v>
      </c>
      <c r="M125" s="28">
        <v>629.54999999999995</v>
      </c>
      <c r="N125" s="28">
        <v>611.04999999999995</v>
      </c>
      <c r="O125" s="39">
        <v>29370600</v>
      </c>
      <c r="P125" s="40">
        <v>1.3698630136986301E-2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592.75</v>
      </c>
      <c r="F126" s="37">
        <v>596.6</v>
      </c>
      <c r="G126" s="38">
        <v>584.70000000000005</v>
      </c>
      <c r="H126" s="38">
        <v>576.65</v>
      </c>
      <c r="I126" s="38">
        <v>564.75</v>
      </c>
      <c r="J126" s="38">
        <v>604.65000000000009</v>
      </c>
      <c r="K126" s="38">
        <v>616.54999999999995</v>
      </c>
      <c r="L126" s="38">
        <v>624.60000000000014</v>
      </c>
      <c r="M126" s="28">
        <v>608.5</v>
      </c>
      <c r="N126" s="28">
        <v>588.54999999999995</v>
      </c>
      <c r="O126" s="39">
        <v>12156250</v>
      </c>
      <c r="P126" s="40">
        <v>2.476290832455216E-2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1868.7</v>
      </c>
      <c r="F127" s="37">
        <v>1870.8333333333333</v>
      </c>
      <c r="G127" s="38">
        <v>1856.2666666666664</v>
      </c>
      <c r="H127" s="38">
        <v>1843.8333333333333</v>
      </c>
      <c r="I127" s="38">
        <v>1829.2666666666664</v>
      </c>
      <c r="J127" s="38">
        <v>1883.2666666666664</v>
      </c>
      <c r="K127" s="38">
        <v>1897.8333333333335</v>
      </c>
      <c r="L127" s="38">
        <v>1910.2666666666664</v>
      </c>
      <c r="M127" s="28">
        <v>1885.4</v>
      </c>
      <c r="N127" s="28">
        <v>1858.4</v>
      </c>
      <c r="O127" s="39">
        <v>24314400</v>
      </c>
      <c r="P127" s="40">
        <v>1.9780437147660962E-3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79.2</v>
      </c>
      <c r="F128" s="37">
        <v>79.13333333333334</v>
      </c>
      <c r="G128" s="38">
        <v>78.066666666666677</v>
      </c>
      <c r="H128" s="38">
        <v>76.933333333333337</v>
      </c>
      <c r="I128" s="38">
        <v>75.866666666666674</v>
      </c>
      <c r="J128" s="38">
        <v>80.26666666666668</v>
      </c>
      <c r="K128" s="38">
        <v>81.333333333333343</v>
      </c>
      <c r="L128" s="38">
        <v>82.466666666666683</v>
      </c>
      <c r="M128" s="28">
        <v>80.2</v>
      </c>
      <c r="N128" s="28">
        <v>78</v>
      </c>
      <c r="O128" s="39">
        <v>56908348</v>
      </c>
      <c r="P128" s="40">
        <v>-3.5103646542593431E-2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2487.15</v>
      </c>
      <c r="F129" s="37">
        <v>2472.9666666666667</v>
      </c>
      <c r="G129" s="38">
        <v>2446.2333333333336</v>
      </c>
      <c r="H129" s="38">
        <v>2405.3166666666671</v>
      </c>
      <c r="I129" s="38">
        <v>2378.5833333333339</v>
      </c>
      <c r="J129" s="38">
        <v>2513.8833333333332</v>
      </c>
      <c r="K129" s="38">
        <v>2540.6166666666659</v>
      </c>
      <c r="L129" s="38">
        <v>2581.5333333333328</v>
      </c>
      <c r="M129" s="28">
        <v>2499.6999999999998</v>
      </c>
      <c r="N129" s="28">
        <v>2432.0500000000002</v>
      </c>
      <c r="O129" s="39">
        <v>1277500</v>
      </c>
      <c r="P129" s="40">
        <v>-2.2383776544863211E-2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526.20000000000005</v>
      </c>
      <c r="F130" s="37">
        <v>524.2166666666667</v>
      </c>
      <c r="G130" s="38">
        <v>518.48333333333335</v>
      </c>
      <c r="H130" s="38">
        <v>510.76666666666665</v>
      </c>
      <c r="I130" s="38">
        <v>505.0333333333333</v>
      </c>
      <c r="J130" s="38">
        <v>531.93333333333339</v>
      </c>
      <c r="K130" s="38">
        <v>537.66666666666674</v>
      </c>
      <c r="L130" s="38">
        <v>545.38333333333344</v>
      </c>
      <c r="M130" s="28">
        <v>529.95000000000005</v>
      </c>
      <c r="N130" s="28">
        <v>516.5</v>
      </c>
      <c r="O130" s="39">
        <v>6201000</v>
      </c>
      <c r="P130" s="40">
        <v>-3.864936514580717E-2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419.15</v>
      </c>
      <c r="F131" s="37">
        <v>415.08333333333331</v>
      </c>
      <c r="G131" s="38">
        <v>409.66666666666663</v>
      </c>
      <c r="H131" s="38">
        <v>400.18333333333334</v>
      </c>
      <c r="I131" s="38">
        <v>394.76666666666665</v>
      </c>
      <c r="J131" s="38">
        <v>424.56666666666661</v>
      </c>
      <c r="K131" s="38">
        <v>429.98333333333323</v>
      </c>
      <c r="L131" s="38">
        <v>439.46666666666658</v>
      </c>
      <c r="M131" s="28">
        <v>420.5</v>
      </c>
      <c r="N131" s="28">
        <v>405.6</v>
      </c>
      <c r="O131" s="39">
        <v>12434000</v>
      </c>
      <c r="P131" s="40">
        <v>5.8243002750364018E-3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1908.05</v>
      </c>
      <c r="F132" s="37">
        <v>1904.1333333333332</v>
      </c>
      <c r="G132" s="38">
        <v>1890.9666666666665</v>
      </c>
      <c r="H132" s="38">
        <v>1873.8833333333332</v>
      </c>
      <c r="I132" s="38">
        <v>1860.7166666666665</v>
      </c>
      <c r="J132" s="38">
        <v>1921.2166666666665</v>
      </c>
      <c r="K132" s="38">
        <v>1934.3833333333334</v>
      </c>
      <c r="L132" s="38">
        <v>1951.4666666666665</v>
      </c>
      <c r="M132" s="28">
        <v>1917.3</v>
      </c>
      <c r="N132" s="28">
        <v>1887.05</v>
      </c>
      <c r="O132" s="39">
        <v>9386400</v>
      </c>
      <c r="P132" s="40">
        <v>2.5936977407613863E-2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4769.25</v>
      </c>
      <c r="F133" s="37">
        <v>4742.4000000000005</v>
      </c>
      <c r="G133" s="38">
        <v>4704.8500000000013</v>
      </c>
      <c r="H133" s="38">
        <v>4640.4500000000007</v>
      </c>
      <c r="I133" s="38">
        <v>4602.9000000000015</v>
      </c>
      <c r="J133" s="38">
        <v>4806.8000000000011</v>
      </c>
      <c r="K133" s="38">
        <v>4844.3500000000004</v>
      </c>
      <c r="L133" s="38">
        <v>4908.7500000000009</v>
      </c>
      <c r="M133" s="28">
        <v>4779.95</v>
      </c>
      <c r="N133" s="28">
        <v>4678</v>
      </c>
      <c r="O133" s="39">
        <v>1302600</v>
      </c>
      <c r="P133" s="40">
        <v>1.2239188716633641E-2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3523.25</v>
      </c>
      <c r="F134" s="37">
        <v>3483.7333333333336</v>
      </c>
      <c r="G134" s="38">
        <v>3420.7666666666673</v>
      </c>
      <c r="H134" s="38">
        <v>3318.2833333333338</v>
      </c>
      <c r="I134" s="38">
        <v>3255.3166666666675</v>
      </c>
      <c r="J134" s="38">
        <v>3586.2166666666672</v>
      </c>
      <c r="K134" s="38">
        <v>3649.1833333333334</v>
      </c>
      <c r="L134" s="38">
        <v>3751.666666666667</v>
      </c>
      <c r="M134" s="28">
        <v>3546.7</v>
      </c>
      <c r="N134" s="28">
        <v>3381.25</v>
      </c>
      <c r="O134" s="39">
        <v>1374800</v>
      </c>
      <c r="P134" s="40">
        <v>-0.15428149606299213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681.25</v>
      </c>
      <c r="F135" s="37">
        <v>681.86666666666667</v>
      </c>
      <c r="G135" s="38">
        <v>671.33333333333337</v>
      </c>
      <c r="H135" s="38">
        <v>661.41666666666674</v>
      </c>
      <c r="I135" s="38">
        <v>650.88333333333344</v>
      </c>
      <c r="J135" s="38">
        <v>691.7833333333333</v>
      </c>
      <c r="K135" s="38">
        <v>702.31666666666661</v>
      </c>
      <c r="L135" s="38">
        <v>712.23333333333323</v>
      </c>
      <c r="M135" s="28">
        <v>692.4</v>
      </c>
      <c r="N135" s="28">
        <v>671.95</v>
      </c>
      <c r="O135" s="39">
        <v>7683150</v>
      </c>
      <c r="P135" s="40">
        <v>1.6188870151770656E-2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1249.4000000000001</v>
      </c>
      <c r="F136" s="37">
        <v>1241.9666666666669</v>
      </c>
      <c r="G136" s="38">
        <v>1231.9833333333338</v>
      </c>
      <c r="H136" s="38">
        <v>1214.5666666666668</v>
      </c>
      <c r="I136" s="38">
        <v>1204.5833333333337</v>
      </c>
      <c r="J136" s="38">
        <v>1259.3833333333339</v>
      </c>
      <c r="K136" s="38">
        <v>1269.366666666667</v>
      </c>
      <c r="L136" s="38">
        <v>1286.783333333334</v>
      </c>
      <c r="M136" s="28">
        <v>1251.95</v>
      </c>
      <c r="N136" s="28">
        <v>1224.55</v>
      </c>
      <c r="O136" s="39">
        <v>11618600</v>
      </c>
      <c r="P136" s="40">
        <v>2.1415384615384614E-2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212.3</v>
      </c>
      <c r="F137" s="37">
        <v>211.41666666666666</v>
      </c>
      <c r="G137" s="38">
        <v>209.93333333333331</v>
      </c>
      <c r="H137" s="38">
        <v>207.56666666666666</v>
      </c>
      <c r="I137" s="38">
        <v>206.08333333333331</v>
      </c>
      <c r="J137" s="38">
        <v>213.7833333333333</v>
      </c>
      <c r="K137" s="38">
        <v>215.26666666666665</v>
      </c>
      <c r="L137" s="38">
        <v>217.6333333333333</v>
      </c>
      <c r="M137" s="28">
        <v>212.9</v>
      </c>
      <c r="N137" s="28">
        <v>209.05</v>
      </c>
      <c r="O137" s="39">
        <v>20108000</v>
      </c>
      <c r="P137" s="40">
        <v>-1.6050107653161089E-2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104.9</v>
      </c>
      <c r="F138" s="37">
        <v>103.71666666666668</v>
      </c>
      <c r="G138" s="38">
        <v>102.23333333333336</v>
      </c>
      <c r="H138" s="38">
        <v>99.566666666666677</v>
      </c>
      <c r="I138" s="38">
        <v>98.083333333333357</v>
      </c>
      <c r="J138" s="38">
        <v>106.38333333333337</v>
      </c>
      <c r="K138" s="38">
        <v>107.86666666666669</v>
      </c>
      <c r="L138" s="38">
        <v>110.53333333333337</v>
      </c>
      <c r="M138" s="28">
        <v>105.2</v>
      </c>
      <c r="N138" s="28">
        <v>101.05</v>
      </c>
      <c r="O138" s="39">
        <v>27858000</v>
      </c>
      <c r="P138" s="40">
        <v>-6.2777553492127575E-2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523.65</v>
      </c>
      <c r="F139" s="37">
        <v>520.88333333333333</v>
      </c>
      <c r="G139" s="38">
        <v>517.26666666666665</v>
      </c>
      <c r="H139" s="38">
        <v>510.88333333333333</v>
      </c>
      <c r="I139" s="38">
        <v>507.26666666666665</v>
      </c>
      <c r="J139" s="38">
        <v>527.26666666666665</v>
      </c>
      <c r="K139" s="38">
        <v>530.88333333333321</v>
      </c>
      <c r="L139" s="38">
        <v>537.26666666666665</v>
      </c>
      <c r="M139" s="28">
        <v>524.5</v>
      </c>
      <c r="N139" s="28">
        <v>514.5</v>
      </c>
      <c r="O139" s="39">
        <v>9145200</v>
      </c>
      <c r="P139" s="40">
        <v>-3.6779575328614762E-2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8702.9500000000007</v>
      </c>
      <c r="F140" s="37">
        <v>8685.9833333333336</v>
      </c>
      <c r="G140" s="38">
        <v>8641.9666666666672</v>
      </c>
      <c r="H140" s="38">
        <v>8580.9833333333336</v>
      </c>
      <c r="I140" s="38">
        <v>8536.9666666666672</v>
      </c>
      <c r="J140" s="38">
        <v>8746.9666666666672</v>
      </c>
      <c r="K140" s="38">
        <v>8790.9833333333336</v>
      </c>
      <c r="L140" s="38">
        <v>8851.9666666666672</v>
      </c>
      <c r="M140" s="28">
        <v>8730</v>
      </c>
      <c r="N140" s="28">
        <v>8625</v>
      </c>
      <c r="O140" s="39">
        <v>3165100</v>
      </c>
      <c r="P140" s="40">
        <v>1.2605176440477333E-2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833.05</v>
      </c>
      <c r="F141" s="37">
        <v>830.86666666666667</v>
      </c>
      <c r="G141" s="38">
        <v>824.18333333333339</v>
      </c>
      <c r="H141" s="38">
        <v>815.31666666666672</v>
      </c>
      <c r="I141" s="38">
        <v>808.63333333333344</v>
      </c>
      <c r="J141" s="38">
        <v>839.73333333333335</v>
      </c>
      <c r="K141" s="38">
        <v>846.41666666666652</v>
      </c>
      <c r="L141" s="38">
        <v>855.2833333333333</v>
      </c>
      <c r="M141" s="28">
        <v>837.55</v>
      </c>
      <c r="N141" s="28">
        <v>822</v>
      </c>
      <c r="O141" s="39">
        <v>20252500</v>
      </c>
      <c r="P141" s="40">
        <v>3.095669880054723E-2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1333.35</v>
      </c>
      <c r="F142" s="37">
        <v>1332.8333333333333</v>
      </c>
      <c r="G142" s="38">
        <v>1321.7666666666664</v>
      </c>
      <c r="H142" s="38">
        <v>1310.1833333333332</v>
      </c>
      <c r="I142" s="38">
        <v>1299.1166666666663</v>
      </c>
      <c r="J142" s="38">
        <v>1344.4166666666665</v>
      </c>
      <c r="K142" s="38">
        <v>1355.4833333333336</v>
      </c>
      <c r="L142" s="38">
        <v>1367.0666666666666</v>
      </c>
      <c r="M142" s="28">
        <v>1343.9</v>
      </c>
      <c r="N142" s="28">
        <v>1321.25</v>
      </c>
      <c r="O142" s="39">
        <v>2492000</v>
      </c>
      <c r="P142" s="40">
        <v>2.8392208649719378E-2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1555.9</v>
      </c>
      <c r="F143" s="37">
        <v>1546.2333333333333</v>
      </c>
      <c r="G143" s="38">
        <v>1534.4166666666667</v>
      </c>
      <c r="H143" s="38">
        <v>1512.9333333333334</v>
      </c>
      <c r="I143" s="38">
        <v>1501.1166666666668</v>
      </c>
      <c r="J143" s="38">
        <v>1567.7166666666667</v>
      </c>
      <c r="K143" s="38">
        <v>1579.5333333333333</v>
      </c>
      <c r="L143" s="38">
        <v>1601.0166666666667</v>
      </c>
      <c r="M143" s="28">
        <v>1558.05</v>
      </c>
      <c r="N143" s="28">
        <v>1524.75</v>
      </c>
      <c r="O143" s="39">
        <v>657000</v>
      </c>
      <c r="P143" s="40">
        <v>-9.4667217858619271E-2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712.65</v>
      </c>
      <c r="F144" s="37">
        <v>722.73333333333323</v>
      </c>
      <c r="G144" s="38">
        <v>700.16666666666652</v>
      </c>
      <c r="H144" s="38">
        <v>687.68333333333328</v>
      </c>
      <c r="I144" s="38">
        <v>665.11666666666656</v>
      </c>
      <c r="J144" s="38">
        <v>735.21666666666647</v>
      </c>
      <c r="K144" s="38">
        <v>757.7833333333333</v>
      </c>
      <c r="L144" s="38">
        <v>770.26666666666642</v>
      </c>
      <c r="M144" s="28">
        <v>745.3</v>
      </c>
      <c r="N144" s="28">
        <v>710.25</v>
      </c>
      <c r="O144" s="39">
        <v>2514850</v>
      </c>
      <c r="P144" s="40">
        <v>1.3092432573972244E-2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785.45</v>
      </c>
      <c r="F145" s="37">
        <v>782.65</v>
      </c>
      <c r="G145" s="38">
        <v>777.09999999999991</v>
      </c>
      <c r="H145" s="38">
        <v>768.74999999999989</v>
      </c>
      <c r="I145" s="38">
        <v>763.19999999999982</v>
      </c>
      <c r="J145" s="38">
        <v>791</v>
      </c>
      <c r="K145" s="38">
        <v>796.55</v>
      </c>
      <c r="L145" s="38">
        <v>804.90000000000009</v>
      </c>
      <c r="M145" s="28">
        <v>788.2</v>
      </c>
      <c r="N145" s="28">
        <v>774.3</v>
      </c>
      <c r="O145" s="39">
        <v>3846400</v>
      </c>
      <c r="P145" s="40">
        <v>-2.494423037923342E-2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3460.1</v>
      </c>
      <c r="F146" s="37">
        <v>3436.4500000000003</v>
      </c>
      <c r="G146" s="38">
        <v>3403.6500000000005</v>
      </c>
      <c r="H146" s="38">
        <v>3347.2000000000003</v>
      </c>
      <c r="I146" s="38">
        <v>3314.4000000000005</v>
      </c>
      <c r="J146" s="38">
        <v>3492.9000000000005</v>
      </c>
      <c r="K146" s="38">
        <v>3525.7000000000007</v>
      </c>
      <c r="L146" s="38">
        <v>3582.1500000000005</v>
      </c>
      <c r="M146" s="28">
        <v>3469.25</v>
      </c>
      <c r="N146" s="28">
        <v>3380</v>
      </c>
      <c r="O146" s="39">
        <v>2713400</v>
      </c>
      <c r="P146" s="40">
        <v>5.7361078637674381E-2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63.55</v>
      </c>
      <c r="F147" s="37">
        <v>63.349999999999994</v>
      </c>
      <c r="G147" s="38">
        <v>62.099999999999994</v>
      </c>
      <c r="H147" s="38">
        <v>60.65</v>
      </c>
      <c r="I147" s="38">
        <v>59.4</v>
      </c>
      <c r="J147" s="38">
        <v>64.799999999999983</v>
      </c>
      <c r="K147" s="38">
        <v>66.049999999999983</v>
      </c>
      <c r="L147" s="38">
        <v>67.499999999999986</v>
      </c>
      <c r="M147" s="28">
        <v>64.599999999999994</v>
      </c>
      <c r="N147" s="28">
        <v>61.9</v>
      </c>
      <c r="O147" s="39">
        <v>99204750</v>
      </c>
      <c r="P147" s="40">
        <v>-2.4427480916030534E-2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2148.65</v>
      </c>
      <c r="F148" s="37">
        <v>2126.7666666666664</v>
      </c>
      <c r="G148" s="38">
        <v>2093.5333333333328</v>
      </c>
      <c r="H148" s="38">
        <v>2038.4166666666665</v>
      </c>
      <c r="I148" s="38">
        <v>2005.1833333333329</v>
      </c>
      <c r="J148" s="38">
        <v>2181.8833333333328</v>
      </c>
      <c r="K148" s="38">
        <v>2215.1166666666663</v>
      </c>
      <c r="L148" s="38">
        <v>2270.2333333333327</v>
      </c>
      <c r="M148" s="28">
        <v>2160</v>
      </c>
      <c r="N148" s="28">
        <v>2071.65</v>
      </c>
      <c r="O148" s="39">
        <v>2180850</v>
      </c>
      <c r="P148" s="40">
        <v>-2.6101906845889339E-2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84174.05</v>
      </c>
      <c r="F149" s="37">
        <v>83891.416666666672</v>
      </c>
      <c r="G149" s="38">
        <v>83382.633333333346</v>
      </c>
      <c r="H149" s="38">
        <v>82591.216666666674</v>
      </c>
      <c r="I149" s="38">
        <v>82082.433333333349</v>
      </c>
      <c r="J149" s="38">
        <v>84682.833333333343</v>
      </c>
      <c r="K149" s="38">
        <v>85191.616666666669</v>
      </c>
      <c r="L149" s="38">
        <v>85983.03333333334</v>
      </c>
      <c r="M149" s="28">
        <v>84400.2</v>
      </c>
      <c r="N149" s="28">
        <v>83100</v>
      </c>
      <c r="O149" s="39">
        <v>56750</v>
      </c>
      <c r="P149" s="40">
        <v>1.2127697520955948E-2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1049.5</v>
      </c>
      <c r="F150" s="37">
        <v>1050.6000000000001</v>
      </c>
      <c r="G150" s="38">
        <v>1031.6500000000003</v>
      </c>
      <c r="H150" s="38">
        <v>1013.8000000000002</v>
      </c>
      <c r="I150" s="38">
        <v>994.85000000000036</v>
      </c>
      <c r="J150" s="38">
        <v>1068.4500000000003</v>
      </c>
      <c r="K150" s="38">
        <v>1087.4000000000001</v>
      </c>
      <c r="L150" s="38">
        <v>1105.2500000000002</v>
      </c>
      <c r="M150" s="28">
        <v>1069.55</v>
      </c>
      <c r="N150" s="28">
        <v>1032.75</v>
      </c>
      <c r="O150" s="39">
        <v>7409625</v>
      </c>
      <c r="P150" s="40">
        <v>-0.12166607396870555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70.25</v>
      </c>
      <c r="F151" s="37">
        <v>69.55</v>
      </c>
      <c r="G151" s="38">
        <v>68.699999999999989</v>
      </c>
      <c r="H151" s="38">
        <v>67.149999999999991</v>
      </c>
      <c r="I151" s="38">
        <v>66.299999999999983</v>
      </c>
      <c r="J151" s="38">
        <v>71.099999999999994</v>
      </c>
      <c r="K151" s="38">
        <v>71.949999999999989</v>
      </c>
      <c r="L151" s="38">
        <v>73.5</v>
      </c>
      <c r="M151" s="28">
        <v>70.400000000000006</v>
      </c>
      <c r="N151" s="28">
        <v>68</v>
      </c>
      <c r="O151" s="39">
        <v>82607250</v>
      </c>
      <c r="P151" s="40">
        <v>3.355358249019203E-3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3980.3</v>
      </c>
      <c r="F152" s="37">
        <v>3930.85</v>
      </c>
      <c r="G152" s="38">
        <v>3872.85</v>
      </c>
      <c r="H152" s="38">
        <v>3765.4</v>
      </c>
      <c r="I152" s="38">
        <v>3707.4</v>
      </c>
      <c r="J152" s="38">
        <v>4038.2999999999997</v>
      </c>
      <c r="K152" s="38">
        <v>4096.2999999999993</v>
      </c>
      <c r="L152" s="38">
        <v>4203.75</v>
      </c>
      <c r="M152" s="28">
        <v>3988.85</v>
      </c>
      <c r="N152" s="28">
        <v>3823.4</v>
      </c>
      <c r="O152" s="39">
        <v>1750750</v>
      </c>
      <c r="P152" s="40">
        <v>-2.2609909281228191E-2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4416.55</v>
      </c>
      <c r="F153" s="37">
        <v>4345.8</v>
      </c>
      <c r="G153" s="38">
        <v>4249.9500000000007</v>
      </c>
      <c r="H153" s="38">
        <v>4083.3500000000004</v>
      </c>
      <c r="I153" s="38">
        <v>3987.5000000000009</v>
      </c>
      <c r="J153" s="38">
        <v>4512.4000000000005</v>
      </c>
      <c r="K153" s="38">
        <v>4608.2500000000009</v>
      </c>
      <c r="L153" s="38">
        <v>4774.8500000000004</v>
      </c>
      <c r="M153" s="28">
        <v>4441.6499999999996</v>
      </c>
      <c r="N153" s="28">
        <v>4179.2</v>
      </c>
      <c r="O153" s="39">
        <v>616500</v>
      </c>
      <c r="P153" s="40">
        <v>-0.13863564916692864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20064.150000000001</v>
      </c>
      <c r="F154" s="37">
        <v>19925.75</v>
      </c>
      <c r="G154" s="38">
        <v>19677.95</v>
      </c>
      <c r="H154" s="38">
        <v>19291.75</v>
      </c>
      <c r="I154" s="38">
        <v>19043.95</v>
      </c>
      <c r="J154" s="38">
        <v>20311.95</v>
      </c>
      <c r="K154" s="38">
        <v>20559.750000000004</v>
      </c>
      <c r="L154" s="38">
        <v>20945.95</v>
      </c>
      <c r="M154" s="28">
        <v>20173.55</v>
      </c>
      <c r="N154" s="28">
        <v>19539.55</v>
      </c>
      <c r="O154" s="39">
        <v>288680</v>
      </c>
      <c r="P154" s="40">
        <v>7.7164179104477607E-2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132.75</v>
      </c>
      <c r="F155" s="37">
        <v>132.01666666666668</v>
      </c>
      <c r="G155" s="38">
        <v>130.98333333333335</v>
      </c>
      <c r="H155" s="38">
        <v>129.21666666666667</v>
      </c>
      <c r="I155" s="38">
        <v>128.18333333333334</v>
      </c>
      <c r="J155" s="38">
        <v>133.78333333333336</v>
      </c>
      <c r="K155" s="38">
        <v>134.81666666666672</v>
      </c>
      <c r="L155" s="38">
        <v>136.58333333333337</v>
      </c>
      <c r="M155" s="28">
        <v>133.05000000000001</v>
      </c>
      <c r="N155" s="28">
        <v>130.25</v>
      </c>
      <c r="O155" s="39">
        <v>51124350</v>
      </c>
      <c r="P155" s="40">
        <v>-6.8826652022698151E-2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167.15</v>
      </c>
      <c r="F156" s="37">
        <v>165.56666666666669</v>
      </c>
      <c r="G156" s="38">
        <v>163.43333333333339</v>
      </c>
      <c r="H156" s="38">
        <v>159.7166666666667</v>
      </c>
      <c r="I156" s="38">
        <v>157.5833333333334</v>
      </c>
      <c r="J156" s="38">
        <v>169.28333333333339</v>
      </c>
      <c r="K156" s="38">
        <v>171.41666666666666</v>
      </c>
      <c r="L156" s="38">
        <v>175.13333333333338</v>
      </c>
      <c r="M156" s="28">
        <v>167.7</v>
      </c>
      <c r="N156" s="28">
        <v>161.85</v>
      </c>
      <c r="O156" s="39">
        <v>64734900</v>
      </c>
      <c r="P156" s="40">
        <v>1.3384491835459981E-2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863.35</v>
      </c>
      <c r="F157" s="37">
        <v>862.33333333333337</v>
      </c>
      <c r="G157" s="38">
        <v>849.66666666666674</v>
      </c>
      <c r="H157" s="38">
        <v>835.98333333333335</v>
      </c>
      <c r="I157" s="38">
        <v>823.31666666666672</v>
      </c>
      <c r="J157" s="38">
        <v>876.01666666666677</v>
      </c>
      <c r="K157" s="38">
        <v>888.68333333333351</v>
      </c>
      <c r="L157" s="38">
        <v>902.36666666666679</v>
      </c>
      <c r="M157" s="28">
        <v>875</v>
      </c>
      <c r="N157" s="28">
        <v>848.65</v>
      </c>
      <c r="O157" s="39">
        <v>6542900</v>
      </c>
      <c r="P157" s="40">
        <v>3.5430534678977882E-3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2927</v>
      </c>
      <c r="F158" s="37">
        <v>2919.3333333333335</v>
      </c>
      <c r="G158" s="38">
        <v>2904.666666666667</v>
      </c>
      <c r="H158" s="38">
        <v>2882.3333333333335</v>
      </c>
      <c r="I158" s="38">
        <v>2867.666666666667</v>
      </c>
      <c r="J158" s="38">
        <v>2941.666666666667</v>
      </c>
      <c r="K158" s="38">
        <v>2956.3333333333339</v>
      </c>
      <c r="L158" s="38">
        <v>2978.666666666667</v>
      </c>
      <c r="M158" s="28">
        <v>2934</v>
      </c>
      <c r="N158" s="28">
        <v>2897</v>
      </c>
      <c r="O158" s="39">
        <v>600000</v>
      </c>
      <c r="P158" s="40">
        <v>2.5290498974709502E-2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129.80000000000001</v>
      </c>
      <c r="F159" s="37">
        <v>128.86666666666667</v>
      </c>
      <c r="G159" s="38">
        <v>126.53333333333336</v>
      </c>
      <c r="H159" s="38">
        <v>123.26666666666668</v>
      </c>
      <c r="I159" s="38">
        <v>120.93333333333337</v>
      </c>
      <c r="J159" s="38">
        <v>132.13333333333335</v>
      </c>
      <c r="K159" s="38">
        <v>134.46666666666667</v>
      </c>
      <c r="L159" s="38">
        <v>137.73333333333335</v>
      </c>
      <c r="M159" s="28">
        <v>131.19999999999999</v>
      </c>
      <c r="N159" s="28">
        <v>125.6</v>
      </c>
      <c r="O159" s="39">
        <v>40648300</v>
      </c>
      <c r="P159" s="40">
        <v>-4.13148097702715E-2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53821.8</v>
      </c>
      <c r="F160" s="37">
        <v>53268.216666666667</v>
      </c>
      <c r="G160" s="38">
        <v>52576.433333333334</v>
      </c>
      <c r="H160" s="38">
        <v>51331.066666666666</v>
      </c>
      <c r="I160" s="38">
        <v>50639.283333333333</v>
      </c>
      <c r="J160" s="38">
        <v>54513.583333333336</v>
      </c>
      <c r="K160" s="38">
        <v>55205.366666666676</v>
      </c>
      <c r="L160" s="38">
        <v>56450.733333333337</v>
      </c>
      <c r="M160" s="28">
        <v>53960</v>
      </c>
      <c r="N160" s="28">
        <v>52022.85</v>
      </c>
      <c r="O160" s="39">
        <v>83595</v>
      </c>
      <c r="P160" s="40">
        <v>1.6229029905178702E-2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841.75</v>
      </c>
      <c r="F161" s="37">
        <v>832.56666666666661</v>
      </c>
      <c r="G161" s="38">
        <v>820.03333333333319</v>
      </c>
      <c r="H161" s="38">
        <v>798.31666666666661</v>
      </c>
      <c r="I161" s="38">
        <v>785.78333333333319</v>
      </c>
      <c r="J161" s="38">
        <v>854.28333333333319</v>
      </c>
      <c r="K161" s="38">
        <v>866.81666666666649</v>
      </c>
      <c r="L161" s="38">
        <v>888.53333333333319</v>
      </c>
      <c r="M161" s="28">
        <v>845.1</v>
      </c>
      <c r="N161" s="28">
        <v>810.85</v>
      </c>
      <c r="O161" s="39">
        <v>5304475</v>
      </c>
      <c r="P161" s="40">
        <v>-2.3786628877979655E-2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3707.7</v>
      </c>
      <c r="F162" s="37">
        <v>3670.4</v>
      </c>
      <c r="G162" s="38">
        <v>3622.55</v>
      </c>
      <c r="H162" s="38">
        <v>3537.4</v>
      </c>
      <c r="I162" s="38">
        <v>3489.55</v>
      </c>
      <c r="J162" s="38">
        <v>3755.55</v>
      </c>
      <c r="K162" s="38">
        <v>3803.3999999999996</v>
      </c>
      <c r="L162" s="38">
        <v>3888.55</v>
      </c>
      <c r="M162" s="28">
        <v>3718.25</v>
      </c>
      <c r="N162" s="28">
        <v>3585.25</v>
      </c>
      <c r="O162" s="39">
        <v>666450</v>
      </c>
      <c r="P162" s="40">
        <v>-1.6382554793004208E-2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203.2</v>
      </c>
      <c r="F163" s="37">
        <v>202.63333333333333</v>
      </c>
      <c r="G163" s="38">
        <v>201.76666666666665</v>
      </c>
      <c r="H163" s="38">
        <v>200.33333333333331</v>
      </c>
      <c r="I163" s="38">
        <v>199.46666666666664</v>
      </c>
      <c r="J163" s="38">
        <v>204.06666666666666</v>
      </c>
      <c r="K163" s="38">
        <v>204.93333333333334</v>
      </c>
      <c r="L163" s="38">
        <v>206.36666666666667</v>
      </c>
      <c r="M163" s="28">
        <v>203.5</v>
      </c>
      <c r="N163" s="28">
        <v>201.2</v>
      </c>
      <c r="O163" s="39">
        <v>15342000</v>
      </c>
      <c r="P163" s="40">
        <v>4.6235679214402615E-2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105.55</v>
      </c>
      <c r="F164" s="37">
        <v>104.91666666666667</v>
      </c>
      <c r="G164" s="38">
        <v>104.13333333333334</v>
      </c>
      <c r="H164" s="38">
        <v>102.71666666666667</v>
      </c>
      <c r="I164" s="38">
        <v>101.93333333333334</v>
      </c>
      <c r="J164" s="38">
        <v>106.33333333333334</v>
      </c>
      <c r="K164" s="38">
        <v>107.11666666666667</v>
      </c>
      <c r="L164" s="38">
        <v>108.53333333333335</v>
      </c>
      <c r="M164" s="28">
        <v>105.7</v>
      </c>
      <c r="N164" s="28">
        <v>103.5</v>
      </c>
      <c r="O164" s="39">
        <v>73897800</v>
      </c>
      <c r="P164" s="40">
        <v>4.6260533707865169E-2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2680.9</v>
      </c>
      <c r="F165" s="37">
        <v>2680.9833333333336</v>
      </c>
      <c r="G165" s="38">
        <v>2653.5666666666671</v>
      </c>
      <c r="H165" s="38">
        <v>2626.2333333333336</v>
      </c>
      <c r="I165" s="38">
        <v>2598.8166666666671</v>
      </c>
      <c r="J165" s="38">
        <v>2708.3166666666671</v>
      </c>
      <c r="K165" s="38">
        <v>2735.7333333333331</v>
      </c>
      <c r="L165" s="38">
        <v>2763.0666666666671</v>
      </c>
      <c r="M165" s="28">
        <v>2708.4</v>
      </c>
      <c r="N165" s="28">
        <v>2653.65</v>
      </c>
      <c r="O165" s="39">
        <v>3084500</v>
      </c>
      <c r="P165" s="40">
        <v>2.4321037697608432E-4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3139</v>
      </c>
      <c r="F166" s="37">
        <v>3134.5666666666671</v>
      </c>
      <c r="G166" s="38">
        <v>3114.1833333333343</v>
      </c>
      <c r="H166" s="38">
        <v>3089.3666666666672</v>
      </c>
      <c r="I166" s="38">
        <v>3068.9833333333345</v>
      </c>
      <c r="J166" s="38">
        <v>3159.3833333333341</v>
      </c>
      <c r="K166" s="38">
        <v>3179.7666666666664</v>
      </c>
      <c r="L166" s="38">
        <v>3204.5833333333339</v>
      </c>
      <c r="M166" s="28">
        <v>3154.95</v>
      </c>
      <c r="N166" s="28">
        <v>3109.75</v>
      </c>
      <c r="O166" s="39">
        <v>1718750</v>
      </c>
      <c r="P166" s="40">
        <v>6.4412238325281803E-3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40.450000000000003</v>
      </c>
      <c r="F167" s="37">
        <v>39.883333333333333</v>
      </c>
      <c r="G167" s="38">
        <v>39.116666666666667</v>
      </c>
      <c r="H167" s="38">
        <v>37.783333333333331</v>
      </c>
      <c r="I167" s="38">
        <v>37.016666666666666</v>
      </c>
      <c r="J167" s="38">
        <v>41.216666666666669</v>
      </c>
      <c r="K167" s="38">
        <v>41.983333333333334</v>
      </c>
      <c r="L167" s="38">
        <v>43.31666666666667</v>
      </c>
      <c r="M167" s="28">
        <v>40.65</v>
      </c>
      <c r="N167" s="28">
        <v>38.549999999999997</v>
      </c>
      <c r="O167" s="39">
        <v>311200000</v>
      </c>
      <c r="P167" s="40">
        <v>0.11320970695970696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2650.25</v>
      </c>
      <c r="F168" s="37">
        <v>2660.4500000000003</v>
      </c>
      <c r="G168" s="38">
        <v>2618.9500000000007</v>
      </c>
      <c r="H168" s="38">
        <v>2587.6500000000005</v>
      </c>
      <c r="I168" s="38">
        <v>2546.150000000001</v>
      </c>
      <c r="J168" s="38">
        <v>2691.7500000000005</v>
      </c>
      <c r="K168" s="38">
        <v>2733.2499999999995</v>
      </c>
      <c r="L168" s="38">
        <v>2764.55</v>
      </c>
      <c r="M168" s="28">
        <v>2701.95</v>
      </c>
      <c r="N168" s="28">
        <v>2629.15</v>
      </c>
      <c r="O168" s="39">
        <v>1126800</v>
      </c>
      <c r="P168" s="40">
        <v>-0.11184677228659258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217.55</v>
      </c>
      <c r="F169" s="37">
        <v>216.04999999999998</v>
      </c>
      <c r="G169" s="38">
        <v>213.99999999999997</v>
      </c>
      <c r="H169" s="38">
        <v>210.45</v>
      </c>
      <c r="I169" s="38">
        <v>208.39999999999998</v>
      </c>
      <c r="J169" s="38">
        <v>219.59999999999997</v>
      </c>
      <c r="K169" s="38">
        <v>221.64999999999998</v>
      </c>
      <c r="L169" s="38">
        <v>225.19999999999996</v>
      </c>
      <c r="M169" s="28">
        <v>218.1</v>
      </c>
      <c r="N169" s="28">
        <v>212.5</v>
      </c>
      <c r="O169" s="39">
        <v>45027900</v>
      </c>
      <c r="P169" s="40">
        <v>-1.6802263883975946E-2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1740.3</v>
      </c>
      <c r="F170" s="37">
        <v>1751.7666666666667</v>
      </c>
      <c r="G170" s="38">
        <v>1723.5333333333333</v>
      </c>
      <c r="H170" s="38">
        <v>1706.7666666666667</v>
      </c>
      <c r="I170" s="38">
        <v>1678.5333333333333</v>
      </c>
      <c r="J170" s="38">
        <v>1768.5333333333333</v>
      </c>
      <c r="K170" s="38">
        <v>1796.7666666666664</v>
      </c>
      <c r="L170" s="38">
        <v>1813.5333333333333</v>
      </c>
      <c r="M170" s="28">
        <v>1780</v>
      </c>
      <c r="N170" s="28">
        <v>1735</v>
      </c>
      <c r="O170" s="39">
        <v>3367111</v>
      </c>
      <c r="P170" s="40">
        <v>2.8724197960706292E-2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168.05</v>
      </c>
      <c r="F171" s="37">
        <v>166.78333333333333</v>
      </c>
      <c r="G171" s="38">
        <v>165.11666666666667</v>
      </c>
      <c r="H171" s="38">
        <v>162.18333333333334</v>
      </c>
      <c r="I171" s="38">
        <v>160.51666666666668</v>
      </c>
      <c r="J171" s="38">
        <v>169.71666666666667</v>
      </c>
      <c r="K171" s="38">
        <v>171.38333333333335</v>
      </c>
      <c r="L171" s="38">
        <v>174.31666666666666</v>
      </c>
      <c r="M171" s="28">
        <v>168.45</v>
      </c>
      <c r="N171" s="28">
        <v>163.85</v>
      </c>
      <c r="O171" s="39">
        <v>12131000</v>
      </c>
      <c r="P171" s="40">
        <v>2.0011771630370805E-2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708.85</v>
      </c>
      <c r="F172" s="37">
        <v>703.93333333333339</v>
      </c>
      <c r="G172" s="38">
        <v>697.41666666666674</v>
      </c>
      <c r="H172" s="38">
        <v>685.98333333333335</v>
      </c>
      <c r="I172" s="38">
        <v>679.4666666666667</v>
      </c>
      <c r="J172" s="38">
        <v>715.36666666666679</v>
      </c>
      <c r="K172" s="38">
        <v>721.88333333333344</v>
      </c>
      <c r="L172" s="38">
        <v>733.31666666666683</v>
      </c>
      <c r="M172" s="28">
        <v>710.45</v>
      </c>
      <c r="N172" s="28">
        <v>692.5</v>
      </c>
      <c r="O172" s="39">
        <v>3805450</v>
      </c>
      <c r="P172" s="40">
        <v>-0.11626529806553494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129.15</v>
      </c>
      <c r="F173" s="37">
        <v>128.08333333333334</v>
      </c>
      <c r="G173" s="38">
        <v>126.66666666666669</v>
      </c>
      <c r="H173" s="38">
        <v>124.18333333333334</v>
      </c>
      <c r="I173" s="38">
        <v>122.76666666666668</v>
      </c>
      <c r="J173" s="38">
        <v>130.56666666666669</v>
      </c>
      <c r="K173" s="38">
        <v>131.98333333333338</v>
      </c>
      <c r="L173" s="38">
        <v>134.4666666666667</v>
      </c>
      <c r="M173" s="28">
        <v>129.5</v>
      </c>
      <c r="N173" s="28">
        <v>125.6</v>
      </c>
      <c r="O173" s="39">
        <v>49550000</v>
      </c>
      <c r="P173" s="40">
        <v>3.7475944495087613E-3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93.9</v>
      </c>
      <c r="F174" s="37">
        <v>93.533333333333346</v>
      </c>
      <c r="G174" s="38">
        <v>93.066666666666691</v>
      </c>
      <c r="H174" s="38">
        <v>92.233333333333348</v>
      </c>
      <c r="I174" s="38">
        <v>91.766666666666694</v>
      </c>
      <c r="J174" s="38">
        <v>94.366666666666688</v>
      </c>
      <c r="K174" s="38">
        <v>94.833333333333357</v>
      </c>
      <c r="L174" s="38">
        <v>95.666666666666686</v>
      </c>
      <c r="M174" s="28">
        <v>94</v>
      </c>
      <c r="N174" s="28">
        <v>92.7</v>
      </c>
      <c r="O174" s="39">
        <v>50104000</v>
      </c>
      <c r="P174" s="40">
        <v>2.0531204171419262E-2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2500.9</v>
      </c>
      <c r="F175" s="37">
        <v>2502.5000000000005</v>
      </c>
      <c r="G175" s="38">
        <v>2483.7000000000007</v>
      </c>
      <c r="H175" s="38">
        <v>2466.5000000000005</v>
      </c>
      <c r="I175" s="38">
        <v>2447.7000000000007</v>
      </c>
      <c r="J175" s="38">
        <v>2519.7000000000007</v>
      </c>
      <c r="K175" s="38">
        <v>2538.5000000000009</v>
      </c>
      <c r="L175" s="38">
        <v>2555.7000000000007</v>
      </c>
      <c r="M175" s="28">
        <v>2521.3000000000002</v>
      </c>
      <c r="N175" s="28">
        <v>2485.3000000000002</v>
      </c>
      <c r="O175" s="39">
        <v>34454750</v>
      </c>
      <c r="P175" s="40">
        <v>1.1604691789368606E-2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79.650000000000006</v>
      </c>
      <c r="F176" s="37">
        <v>79</v>
      </c>
      <c r="G176" s="38">
        <v>78.2</v>
      </c>
      <c r="H176" s="38">
        <v>76.75</v>
      </c>
      <c r="I176" s="38">
        <v>75.95</v>
      </c>
      <c r="J176" s="38">
        <v>80.45</v>
      </c>
      <c r="K176" s="38">
        <v>81.250000000000014</v>
      </c>
      <c r="L176" s="38">
        <v>82.7</v>
      </c>
      <c r="M176" s="28">
        <v>79.8</v>
      </c>
      <c r="N176" s="28">
        <v>77.55</v>
      </c>
      <c r="O176" s="39">
        <v>104928000</v>
      </c>
      <c r="P176" s="40">
        <v>-1.9291161956034097E-2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886.6</v>
      </c>
      <c r="F177" s="37">
        <v>882.63333333333333</v>
      </c>
      <c r="G177" s="38">
        <v>875.36666666666667</v>
      </c>
      <c r="H177" s="38">
        <v>864.13333333333333</v>
      </c>
      <c r="I177" s="38">
        <v>856.86666666666667</v>
      </c>
      <c r="J177" s="38">
        <v>893.86666666666667</v>
      </c>
      <c r="K177" s="38">
        <v>901.13333333333333</v>
      </c>
      <c r="L177" s="38">
        <v>912.36666666666667</v>
      </c>
      <c r="M177" s="28">
        <v>889.9</v>
      </c>
      <c r="N177" s="28">
        <v>871.4</v>
      </c>
      <c r="O177" s="39">
        <v>5306400</v>
      </c>
      <c r="P177" s="40">
        <v>1.1282207653605733E-2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1222.6500000000001</v>
      </c>
      <c r="F178" s="37">
        <v>1222</v>
      </c>
      <c r="G178" s="38">
        <v>1215.7</v>
      </c>
      <c r="H178" s="38">
        <v>1208.75</v>
      </c>
      <c r="I178" s="38">
        <v>1202.45</v>
      </c>
      <c r="J178" s="38">
        <v>1228.95</v>
      </c>
      <c r="K178" s="38">
        <v>1235.2500000000002</v>
      </c>
      <c r="L178" s="38">
        <v>1242.2</v>
      </c>
      <c r="M178" s="28">
        <v>1228.3</v>
      </c>
      <c r="N178" s="28">
        <v>1215.05</v>
      </c>
      <c r="O178" s="39">
        <v>6236250</v>
      </c>
      <c r="P178" s="40">
        <v>1.2912656840053599E-2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556.95000000000005</v>
      </c>
      <c r="F179" s="37">
        <v>553.5</v>
      </c>
      <c r="G179" s="38">
        <v>548.85</v>
      </c>
      <c r="H179" s="38">
        <v>540.75</v>
      </c>
      <c r="I179" s="38">
        <v>536.1</v>
      </c>
      <c r="J179" s="38">
        <v>561.6</v>
      </c>
      <c r="K179" s="38">
        <v>566.25000000000011</v>
      </c>
      <c r="L179" s="38">
        <v>574.35</v>
      </c>
      <c r="M179" s="28">
        <v>558.15</v>
      </c>
      <c r="N179" s="28">
        <v>545.4</v>
      </c>
      <c r="O179" s="39">
        <v>56392500</v>
      </c>
      <c r="P179" s="40">
        <v>2.6316507875842866E-2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21738.799999999999</v>
      </c>
      <c r="F180" s="37">
        <v>21532.933333333334</v>
      </c>
      <c r="G180" s="38">
        <v>21265.866666666669</v>
      </c>
      <c r="H180" s="38">
        <v>20792.933333333334</v>
      </c>
      <c r="I180" s="38">
        <v>20525.866666666669</v>
      </c>
      <c r="J180" s="38">
        <v>22005.866666666669</v>
      </c>
      <c r="K180" s="38">
        <v>22272.933333333334</v>
      </c>
      <c r="L180" s="38">
        <v>22745.866666666669</v>
      </c>
      <c r="M180" s="28">
        <v>21800</v>
      </c>
      <c r="N180" s="28">
        <v>21060</v>
      </c>
      <c r="O180" s="39">
        <v>393075</v>
      </c>
      <c r="P180" s="40">
        <v>-4.3322178278065102E-2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2875.85</v>
      </c>
      <c r="F181" s="37">
        <v>2884.7333333333336</v>
      </c>
      <c r="G181" s="38">
        <v>2841.4666666666672</v>
      </c>
      <c r="H181" s="38">
        <v>2807.0833333333335</v>
      </c>
      <c r="I181" s="38">
        <v>2763.8166666666671</v>
      </c>
      <c r="J181" s="38">
        <v>2919.1166666666672</v>
      </c>
      <c r="K181" s="38">
        <v>2962.3833333333337</v>
      </c>
      <c r="L181" s="38">
        <v>2996.7666666666673</v>
      </c>
      <c r="M181" s="28">
        <v>2928</v>
      </c>
      <c r="N181" s="28">
        <v>2850.35</v>
      </c>
      <c r="O181" s="39">
        <v>1511675</v>
      </c>
      <c r="P181" s="40">
        <v>-1.026287360460929E-2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2575.4</v>
      </c>
      <c r="F182" s="37">
        <v>2568.15</v>
      </c>
      <c r="G182" s="38">
        <v>2555.1000000000004</v>
      </c>
      <c r="H182" s="38">
        <v>2534.8000000000002</v>
      </c>
      <c r="I182" s="38">
        <v>2521.7500000000005</v>
      </c>
      <c r="J182" s="38">
        <v>2588.4500000000003</v>
      </c>
      <c r="K182" s="38">
        <v>2601.5000000000005</v>
      </c>
      <c r="L182" s="38">
        <v>2621.8</v>
      </c>
      <c r="M182" s="28">
        <v>2581.1999999999998</v>
      </c>
      <c r="N182" s="28">
        <v>2547.85</v>
      </c>
      <c r="O182" s="39">
        <v>3614625</v>
      </c>
      <c r="P182" s="40">
        <v>-2.3602106969205835E-2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1219.2</v>
      </c>
      <c r="F183" s="37">
        <v>1220.3500000000001</v>
      </c>
      <c r="G183" s="38">
        <v>1189.8000000000002</v>
      </c>
      <c r="H183" s="38">
        <v>1160.4000000000001</v>
      </c>
      <c r="I183" s="38">
        <v>1129.8500000000001</v>
      </c>
      <c r="J183" s="38">
        <v>1249.7500000000002</v>
      </c>
      <c r="K183" s="38">
        <v>1280.3</v>
      </c>
      <c r="L183" s="38">
        <v>1309.7000000000003</v>
      </c>
      <c r="M183" s="28">
        <v>1250.9000000000001</v>
      </c>
      <c r="N183" s="28">
        <v>1190.95</v>
      </c>
      <c r="O183" s="39">
        <v>4144800</v>
      </c>
      <c r="P183" s="40">
        <v>-4.0022234574763754E-2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980.05</v>
      </c>
      <c r="F184" s="37">
        <v>977.0333333333333</v>
      </c>
      <c r="G184" s="38">
        <v>971.81666666666661</v>
      </c>
      <c r="H184" s="38">
        <v>963.58333333333326</v>
      </c>
      <c r="I184" s="38">
        <v>958.36666666666656</v>
      </c>
      <c r="J184" s="38">
        <v>985.26666666666665</v>
      </c>
      <c r="K184" s="38">
        <v>990.48333333333335</v>
      </c>
      <c r="L184" s="38">
        <v>998.7166666666667</v>
      </c>
      <c r="M184" s="28">
        <v>982.25</v>
      </c>
      <c r="N184" s="28">
        <v>968.8</v>
      </c>
      <c r="O184" s="39">
        <v>21468300</v>
      </c>
      <c r="P184" s="40">
        <v>1.8632921482662414E-2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540.1</v>
      </c>
      <c r="F185" s="37">
        <v>536.88333333333333</v>
      </c>
      <c r="G185" s="38">
        <v>529.81666666666661</v>
      </c>
      <c r="H185" s="38">
        <v>519.5333333333333</v>
      </c>
      <c r="I185" s="38">
        <v>512.46666666666658</v>
      </c>
      <c r="J185" s="38">
        <v>547.16666666666663</v>
      </c>
      <c r="K185" s="38">
        <v>554.23333333333346</v>
      </c>
      <c r="L185" s="38">
        <v>564.51666666666665</v>
      </c>
      <c r="M185" s="28">
        <v>543.95000000000005</v>
      </c>
      <c r="N185" s="28">
        <v>526.6</v>
      </c>
      <c r="O185" s="39">
        <v>10099500</v>
      </c>
      <c r="P185" s="40">
        <v>-1.0580455547391624E-2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581.04999999999995</v>
      </c>
      <c r="F186" s="37">
        <v>586.73333333333323</v>
      </c>
      <c r="G186" s="38">
        <v>570.81666666666649</v>
      </c>
      <c r="H186" s="38">
        <v>560.58333333333326</v>
      </c>
      <c r="I186" s="38">
        <v>544.66666666666652</v>
      </c>
      <c r="J186" s="38">
        <v>596.96666666666647</v>
      </c>
      <c r="K186" s="38">
        <v>612.88333333333321</v>
      </c>
      <c r="L186" s="38">
        <v>623.11666666666645</v>
      </c>
      <c r="M186" s="28">
        <v>602.65</v>
      </c>
      <c r="N186" s="28">
        <v>576.5</v>
      </c>
      <c r="O186" s="39">
        <v>3101000</v>
      </c>
      <c r="P186" s="40">
        <v>5.8384690236782354E-3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1161.4000000000001</v>
      </c>
      <c r="F187" s="37">
        <v>1158.8166666666666</v>
      </c>
      <c r="G187" s="38">
        <v>1150.8833333333332</v>
      </c>
      <c r="H187" s="38">
        <v>1140.3666666666666</v>
      </c>
      <c r="I187" s="38">
        <v>1132.4333333333332</v>
      </c>
      <c r="J187" s="38">
        <v>1169.3333333333333</v>
      </c>
      <c r="K187" s="38">
        <v>1177.2666666666667</v>
      </c>
      <c r="L187" s="38">
        <v>1187.7833333333333</v>
      </c>
      <c r="M187" s="28">
        <v>1166.75</v>
      </c>
      <c r="N187" s="28">
        <v>1148.3</v>
      </c>
      <c r="O187" s="39">
        <v>8763000</v>
      </c>
      <c r="P187" s="40">
        <v>2.0258470136220747E-2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1210.8</v>
      </c>
      <c r="F188" s="37">
        <v>1205.2</v>
      </c>
      <c r="G188" s="38">
        <v>1188.2</v>
      </c>
      <c r="H188" s="38">
        <v>1165.5999999999999</v>
      </c>
      <c r="I188" s="38">
        <v>1148.5999999999999</v>
      </c>
      <c r="J188" s="38">
        <v>1227.8000000000002</v>
      </c>
      <c r="K188" s="38">
        <v>1244.8000000000002</v>
      </c>
      <c r="L188" s="38">
        <v>1267.4000000000003</v>
      </c>
      <c r="M188" s="28">
        <v>1222.2</v>
      </c>
      <c r="N188" s="28">
        <v>1182.5999999999999</v>
      </c>
      <c r="O188" s="39">
        <v>2877500</v>
      </c>
      <c r="P188" s="40">
        <v>-3.2906130931763078E-3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770.85</v>
      </c>
      <c r="F189" s="37">
        <v>766.36666666666679</v>
      </c>
      <c r="G189" s="38">
        <v>759.28333333333353</v>
      </c>
      <c r="H189" s="38">
        <v>747.7166666666667</v>
      </c>
      <c r="I189" s="38">
        <v>740.63333333333344</v>
      </c>
      <c r="J189" s="38">
        <v>777.93333333333362</v>
      </c>
      <c r="K189" s="38">
        <v>785.01666666666688</v>
      </c>
      <c r="L189" s="38">
        <v>796.58333333333371</v>
      </c>
      <c r="M189" s="28">
        <v>773.45</v>
      </c>
      <c r="N189" s="28">
        <v>754.8</v>
      </c>
      <c r="O189" s="39">
        <v>9067500</v>
      </c>
      <c r="P189" s="40">
        <v>-5.7089377632194668E-2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399.15</v>
      </c>
      <c r="F190" s="37">
        <v>397.56666666666666</v>
      </c>
      <c r="G190" s="38">
        <v>394.63333333333333</v>
      </c>
      <c r="H190" s="38">
        <v>390.11666666666667</v>
      </c>
      <c r="I190" s="38">
        <v>387.18333333333334</v>
      </c>
      <c r="J190" s="38">
        <v>402.08333333333331</v>
      </c>
      <c r="K190" s="38">
        <v>405.01666666666659</v>
      </c>
      <c r="L190" s="38">
        <v>409.5333333333333</v>
      </c>
      <c r="M190" s="28">
        <v>400.5</v>
      </c>
      <c r="N190" s="28">
        <v>393.05</v>
      </c>
      <c r="O190" s="39">
        <v>73964625</v>
      </c>
      <c r="P190" s="40">
        <v>-3.4612952423464641E-2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220.85</v>
      </c>
      <c r="F191" s="37">
        <v>219.43333333333331</v>
      </c>
      <c r="G191" s="38">
        <v>217.61666666666662</v>
      </c>
      <c r="H191" s="38">
        <v>214.3833333333333</v>
      </c>
      <c r="I191" s="38">
        <v>212.56666666666661</v>
      </c>
      <c r="J191" s="38">
        <v>222.66666666666663</v>
      </c>
      <c r="K191" s="38">
        <v>224.48333333333329</v>
      </c>
      <c r="L191" s="38">
        <v>227.71666666666664</v>
      </c>
      <c r="M191" s="28">
        <v>221.25</v>
      </c>
      <c r="N191" s="28">
        <v>216.2</v>
      </c>
      <c r="O191" s="39">
        <v>100467000</v>
      </c>
      <c r="P191" s="40">
        <v>-7.8656179176109856E-3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100.95</v>
      </c>
      <c r="F192" s="37">
        <v>100.25</v>
      </c>
      <c r="G192" s="38">
        <v>99.4</v>
      </c>
      <c r="H192" s="38">
        <v>97.850000000000009</v>
      </c>
      <c r="I192" s="38">
        <v>97.000000000000014</v>
      </c>
      <c r="J192" s="38">
        <v>101.8</v>
      </c>
      <c r="K192" s="38">
        <v>102.64999999999999</v>
      </c>
      <c r="L192" s="38">
        <v>104.19999999999999</v>
      </c>
      <c r="M192" s="28">
        <v>101.1</v>
      </c>
      <c r="N192" s="28">
        <v>98.7</v>
      </c>
      <c r="O192" s="39">
        <v>222343000</v>
      </c>
      <c r="P192" s="40">
        <v>-1.5932133250569004E-2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3158.65</v>
      </c>
      <c r="F193" s="37">
        <v>3144.2999999999997</v>
      </c>
      <c r="G193" s="38">
        <v>3123.5999999999995</v>
      </c>
      <c r="H193" s="38">
        <v>3088.5499999999997</v>
      </c>
      <c r="I193" s="38">
        <v>3067.8499999999995</v>
      </c>
      <c r="J193" s="38">
        <v>3179.3499999999995</v>
      </c>
      <c r="K193" s="38">
        <v>3200.0499999999993</v>
      </c>
      <c r="L193" s="38">
        <v>3235.0999999999995</v>
      </c>
      <c r="M193" s="28">
        <v>3165</v>
      </c>
      <c r="N193" s="28">
        <v>3109.25</v>
      </c>
      <c r="O193" s="39">
        <v>11722500</v>
      </c>
      <c r="P193" s="40">
        <v>-2.8782342852881962E-2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1042</v>
      </c>
      <c r="F194" s="37">
        <v>1031.5166666666667</v>
      </c>
      <c r="G194" s="38">
        <v>1019.1833333333334</v>
      </c>
      <c r="H194" s="38">
        <v>996.36666666666679</v>
      </c>
      <c r="I194" s="38">
        <v>984.03333333333353</v>
      </c>
      <c r="J194" s="38">
        <v>1054.3333333333333</v>
      </c>
      <c r="K194" s="38">
        <v>1066.6666666666667</v>
      </c>
      <c r="L194" s="38">
        <v>1089.4833333333331</v>
      </c>
      <c r="M194" s="28">
        <v>1043.8499999999999</v>
      </c>
      <c r="N194" s="28">
        <v>1008.7</v>
      </c>
      <c r="O194" s="39">
        <v>16848000</v>
      </c>
      <c r="P194" s="40">
        <v>7.1013557133634605E-3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2632</v>
      </c>
      <c r="F195" s="37">
        <v>2619.4166666666665</v>
      </c>
      <c r="G195" s="38">
        <v>2594.2333333333331</v>
      </c>
      <c r="H195" s="38">
        <v>2556.4666666666667</v>
      </c>
      <c r="I195" s="38">
        <v>2531.2833333333333</v>
      </c>
      <c r="J195" s="38">
        <v>2657.1833333333329</v>
      </c>
      <c r="K195" s="38">
        <v>2682.3666666666663</v>
      </c>
      <c r="L195" s="38">
        <v>2720.1333333333328</v>
      </c>
      <c r="M195" s="28">
        <v>2644.6</v>
      </c>
      <c r="N195" s="28">
        <v>2581.65</v>
      </c>
      <c r="O195" s="39">
        <v>5282250</v>
      </c>
      <c r="P195" s="40">
        <v>1.7627510475364833E-2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1593.6</v>
      </c>
      <c r="F196" s="37">
        <v>1593.55</v>
      </c>
      <c r="G196" s="38">
        <v>1579.25</v>
      </c>
      <c r="H196" s="38">
        <v>1564.9</v>
      </c>
      <c r="I196" s="38">
        <v>1550.6000000000001</v>
      </c>
      <c r="J196" s="38">
        <v>1607.8999999999999</v>
      </c>
      <c r="K196" s="38">
        <v>1622.1999999999996</v>
      </c>
      <c r="L196" s="38">
        <v>1636.5499999999997</v>
      </c>
      <c r="M196" s="28">
        <v>1607.85</v>
      </c>
      <c r="N196" s="28">
        <v>1579.2</v>
      </c>
      <c r="O196" s="39">
        <v>1685500</v>
      </c>
      <c r="P196" s="40">
        <v>-3.5471475022169673E-3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486.25</v>
      </c>
      <c r="F197" s="37">
        <v>483.4666666666667</v>
      </c>
      <c r="G197" s="38">
        <v>479.33333333333337</v>
      </c>
      <c r="H197" s="38">
        <v>472.41666666666669</v>
      </c>
      <c r="I197" s="38">
        <v>468.28333333333336</v>
      </c>
      <c r="J197" s="38">
        <v>490.38333333333338</v>
      </c>
      <c r="K197" s="38">
        <v>494.51666666666671</v>
      </c>
      <c r="L197" s="38">
        <v>501.43333333333339</v>
      </c>
      <c r="M197" s="28">
        <v>487.6</v>
      </c>
      <c r="N197" s="28">
        <v>476.55</v>
      </c>
      <c r="O197" s="39">
        <v>5047500</v>
      </c>
      <c r="P197" s="40">
        <v>1.7846339987900785E-2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1424.45</v>
      </c>
      <c r="F198" s="37">
        <v>1419.9666666666665</v>
      </c>
      <c r="G198" s="38">
        <v>1409.4833333333329</v>
      </c>
      <c r="H198" s="38">
        <v>1394.5166666666664</v>
      </c>
      <c r="I198" s="38">
        <v>1384.0333333333328</v>
      </c>
      <c r="J198" s="38">
        <v>1434.9333333333329</v>
      </c>
      <c r="K198" s="38">
        <v>1445.4166666666665</v>
      </c>
      <c r="L198" s="38">
        <v>1460.383333333333</v>
      </c>
      <c r="M198" s="28">
        <v>1430.45</v>
      </c>
      <c r="N198" s="28">
        <v>1405</v>
      </c>
      <c r="O198" s="39">
        <v>4708150</v>
      </c>
      <c r="P198" s="40">
        <v>5.3536664503569108E-2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1142.95</v>
      </c>
      <c r="F199" s="37">
        <v>1147.6499999999999</v>
      </c>
      <c r="G199" s="38">
        <v>1130.2999999999997</v>
      </c>
      <c r="H199" s="38">
        <v>1117.6499999999999</v>
      </c>
      <c r="I199" s="38">
        <v>1100.2999999999997</v>
      </c>
      <c r="J199" s="38">
        <v>1160.2999999999997</v>
      </c>
      <c r="K199" s="38">
        <v>1177.6499999999996</v>
      </c>
      <c r="L199" s="38">
        <v>1190.2999999999997</v>
      </c>
      <c r="M199" s="28">
        <v>1165</v>
      </c>
      <c r="N199" s="28">
        <v>1135</v>
      </c>
      <c r="O199" s="39">
        <v>7478800</v>
      </c>
      <c r="P199" s="40">
        <v>-4.1449847478916203E-2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1659.15</v>
      </c>
      <c r="F200" s="37">
        <v>1662.6000000000001</v>
      </c>
      <c r="G200" s="38">
        <v>1643.5500000000002</v>
      </c>
      <c r="H200" s="38">
        <v>1627.95</v>
      </c>
      <c r="I200" s="38">
        <v>1608.9</v>
      </c>
      <c r="J200" s="38">
        <v>1678.2000000000003</v>
      </c>
      <c r="K200" s="38">
        <v>1697.25</v>
      </c>
      <c r="L200" s="38">
        <v>1712.8500000000004</v>
      </c>
      <c r="M200" s="28">
        <v>1681.65</v>
      </c>
      <c r="N200" s="28">
        <v>1647</v>
      </c>
      <c r="O200" s="39">
        <v>1244800</v>
      </c>
      <c r="P200" s="40">
        <v>2.5773195876288659E-3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6317.6</v>
      </c>
      <c r="F201" s="37">
        <v>6343.3833333333341</v>
      </c>
      <c r="G201" s="38">
        <v>6259.0166666666682</v>
      </c>
      <c r="H201" s="38">
        <v>6200.4333333333343</v>
      </c>
      <c r="I201" s="38">
        <v>6116.0666666666684</v>
      </c>
      <c r="J201" s="38">
        <v>6401.9666666666681</v>
      </c>
      <c r="K201" s="38">
        <v>6486.3333333333348</v>
      </c>
      <c r="L201" s="38">
        <v>6544.9166666666679</v>
      </c>
      <c r="M201" s="28">
        <v>6427.75</v>
      </c>
      <c r="N201" s="28">
        <v>6284.8</v>
      </c>
      <c r="O201" s="39">
        <v>2366100</v>
      </c>
      <c r="P201" s="40">
        <v>-4.1666666666666666E-3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712.85</v>
      </c>
      <c r="F202" s="37">
        <v>698.53333333333342</v>
      </c>
      <c r="G202" s="38">
        <v>681.51666666666688</v>
      </c>
      <c r="H202" s="38">
        <v>650.18333333333351</v>
      </c>
      <c r="I202" s="38">
        <v>633.16666666666697</v>
      </c>
      <c r="J202" s="38">
        <v>729.86666666666679</v>
      </c>
      <c r="K202" s="38">
        <v>746.88333333333344</v>
      </c>
      <c r="L202" s="38">
        <v>778.2166666666667</v>
      </c>
      <c r="M202" s="28">
        <v>715.55</v>
      </c>
      <c r="N202" s="28">
        <v>667.2</v>
      </c>
      <c r="O202" s="39">
        <v>25242100</v>
      </c>
      <c r="P202" s="40">
        <v>8.9373863341127568E-3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283.5</v>
      </c>
      <c r="F203" s="37">
        <v>280.51666666666665</v>
      </c>
      <c r="G203" s="38">
        <v>276.5333333333333</v>
      </c>
      <c r="H203" s="38">
        <v>269.56666666666666</v>
      </c>
      <c r="I203" s="38">
        <v>265.58333333333331</v>
      </c>
      <c r="J203" s="38">
        <v>287.48333333333329</v>
      </c>
      <c r="K203" s="38">
        <v>291.46666666666664</v>
      </c>
      <c r="L203" s="38">
        <v>298.43333333333328</v>
      </c>
      <c r="M203" s="28">
        <v>284.5</v>
      </c>
      <c r="N203" s="28">
        <v>273.55</v>
      </c>
      <c r="O203" s="39">
        <v>32532950</v>
      </c>
      <c r="P203" s="40">
        <v>-3.0486396600304864E-2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870</v>
      </c>
      <c r="F204" s="37">
        <v>866.61666666666667</v>
      </c>
      <c r="G204" s="38">
        <v>860.88333333333333</v>
      </c>
      <c r="H204" s="38">
        <v>851.76666666666665</v>
      </c>
      <c r="I204" s="38">
        <v>846.0333333333333</v>
      </c>
      <c r="J204" s="38">
        <v>875.73333333333335</v>
      </c>
      <c r="K204" s="38">
        <v>881.4666666666667</v>
      </c>
      <c r="L204" s="38">
        <v>890.58333333333337</v>
      </c>
      <c r="M204" s="28">
        <v>872.35</v>
      </c>
      <c r="N204" s="28">
        <v>857.5</v>
      </c>
      <c r="O204" s="39">
        <v>4340000</v>
      </c>
      <c r="P204" s="40">
        <v>1.9623686944476508E-3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1644.2</v>
      </c>
      <c r="F205" s="37">
        <v>1633.9166666666667</v>
      </c>
      <c r="G205" s="38">
        <v>1618.8333333333335</v>
      </c>
      <c r="H205" s="38">
        <v>1593.4666666666667</v>
      </c>
      <c r="I205" s="38">
        <v>1578.3833333333334</v>
      </c>
      <c r="J205" s="38">
        <v>1659.2833333333335</v>
      </c>
      <c r="K205" s="38">
        <v>1674.366666666667</v>
      </c>
      <c r="L205" s="38">
        <v>1699.7333333333336</v>
      </c>
      <c r="M205" s="28">
        <v>1649</v>
      </c>
      <c r="N205" s="28">
        <v>1608.55</v>
      </c>
      <c r="O205" s="39">
        <v>618450</v>
      </c>
      <c r="P205" s="40">
        <v>-4.1757049891540131E-2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381.8</v>
      </c>
      <c r="F206" s="37">
        <v>380.2</v>
      </c>
      <c r="G206" s="38">
        <v>377.15</v>
      </c>
      <c r="H206" s="38">
        <v>372.5</v>
      </c>
      <c r="I206" s="38">
        <v>369.45</v>
      </c>
      <c r="J206" s="38">
        <v>384.84999999999997</v>
      </c>
      <c r="K206" s="38">
        <v>387.90000000000003</v>
      </c>
      <c r="L206" s="38">
        <v>392.54999999999995</v>
      </c>
      <c r="M206" s="28">
        <v>383.25</v>
      </c>
      <c r="N206" s="28">
        <v>375.55</v>
      </c>
      <c r="O206" s="39">
        <v>46332000</v>
      </c>
      <c r="P206" s="40">
        <v>-9.0895480890561837E-3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271.95</v>
      </c>
      <c r="F207" s="37">
        <v>271.68333333333334</v>
      </c>
      <c r="G207" s="38">
        <v>269.61666666666667</v>
      </c>
      <c r="H207" s="38">
        <v>267.28333333333336</v>
      </c>
      <c r="I207" s="38">
        <v>265.2166666666667</v>
      </c>
      <c r="J207" s="38">
        <v>274.01666666666665</v>
      </c>
      <c r="K207" s="38">
        <v>276.08333333333337</v>
      </c>
      <c r="L207" s="38">
        <v>278.41666666666663</v>
      </c>
      <c r="M207" s="28">
        <v>273.75</v>
      </c>
      <c r="N207" s="28">
        <v>269.35000000000002</v>
      </c>
      <c r="O207" s="39">
        <v>93294000</v>
      </c>
      <c r="P207" s="40">
        <v>-4.0007408779403592E-2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414.45</v>
      </c>
      <c r="F208" s="37">
        <v>413.58333333333331</v>
      </c>
      <c r="G208" s="38">
        <v>410.16666666666663</v>
      </c>
      <c r="H208" s="38">
        <v>405.88333333333333</v>
      </c>
      <c r="I208" s="38">
        <v>402.46666666666664</v>
      </c>
      <c r="J208" s="38">
        <v>417.86666666666662</v>
      </c>
      <c r="K208" s="38">
        <v>421.28333333333325</v>
      </c>
      <c r="L208" s="38">
        <v>425.56666666666661</v>
      </c>
      <c r="M208" s="28">
        <v>417</v>
      </c>
      <c r="N208" s="28">
        <v>409.3</v>
      </c>
      <c r="O208" s="39">
        <v>12535200</v>
      </c>
      <c r="P208" s="40">
        <v>5.6317689530685925E-3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6" t="s">
        <v>16</v>
      </c>
      <c r="B8" s="408"/>
      <c r="C8" s="412" t="s">
        <v>20</v>
      </c>
      <c r="D8" s="412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3"/>
      <c r="L8" s="50"/>
      <c r="M8" s="50"/>
      <c r="N8" s="1"/>
      <c r="O8" s="1"/>
    </row>
    <row r="9" spans="1:15" ht="36" customHeight="1">
      <c r="A9" s="410"/>
      <c r="B9" s="411"/>
      <c r="C9" s="411"/>
      <c r="D9" s="41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17563.95</v>
      </c>
      <c r="D10" s="333">
        <v>17523.033333333336</v>
      </c>
      <c r="E10" s="333">
        <v>17461.916666666672</v>
      </c>
      <c r="F10" s="333">
        <v>17359.883333333335</v>
      </c>
      <c r="G10" s="333">
        <v>17298.76666666667</v>
      </c>
      <c r="H10" s="333">
        <v>17625.066666666673</v>
      </c>
      <c r="I10" s="333">
        <v>17686.183333333334</v>
      </c>
      <c r="J10" s="333">
        <v>17788.216666666674</v>
      </c>
      <c r="K10" s="333">
        <v>17584.150000000001</v>
      </c>
      <c r="L10" s="333">
        <v>17421</v>
      </c>
      <c r="M10" s="334"/>
      <c r="N10" s="1"/>
      <c r="O10" s="1"/>
    </row>
    <row r="11" spans="1:15" ht="12.75" customHeight="1">
      <c r="A11" s="227">
        <v>2</v>
      </c>
      <c r="B11" s="344" t="s">
        <v>231</v>
      </c>
      <c r="C11" s="333">
        <v>40099.550000000003</v>
      </c>
      <c r="D11" s="333">
        <v>40052.25</v>
      </c>
      <c r="E11" s="333">
        <v>39896.15</v>
      </c>
      <c r="F11" s="333">
        <v>39692.75</v>
      </c>
      <c r="G11" s="333">
        <v>39536.65</v>
      </c>
      <c r="H11" s="333">
        <v>40255.65</v>
      </c>
      <c r="I11" s="333">
        <v>40411.750000000007</v>
      </c>
      <c r="J11" s="333">
        <v>40615.15</v>
      </c>
      <c r="K11" s="333">
        <v>40208.35</v>
      </c>
      <c r="L11" s="333">
        <v>39848.85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2719.35</v>
      </c>
      <c r="D12" s="260">
        <v>2702.3833333333337</v>
      </c>
      <c r="E12" s="260">
        <v>2677.2666666666673</v>
      </c>
      <c r="F12" s="260">
        <v>2635.1833333333338</v>
      </c>
      <c r="G12" s="260">
        <v>2610.0666666666675</v>
      </c>
      <c r="H12" s="260">
        <v>2744.4666666666672</v>
      </c>
      <c r="I12" s="260">
        <v>2769.583333333333</v>
      </c>
      <c r="J12" s="260">
        <v>2811.666666666667</v>
      </c>
      <c r="K12" s="260">
        <v>2727.5</v>
      </c>
      <c r="L12" s="260">
        <v>2660.3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5048.8999999999996</v>
      </c>
      <c r="D13" s="260">
        <v>5032.2166666666672</v>
      </c>
      <c r="E13" s="260">
        <v>5010.6333333333341</v>
      </c>
      <c r="F13" s="260">
        <v>4972.3666666666668</v>
      </c>
      <c r="G13" s="260">
        <v>4950.7833333333338</v>
      </c>
      <c r="H13" s="260">
        <v>5070.4833333333345</v>
      </c>
      <c r="I13" s="260">
        <v>5092.0666666666666</v>
      </c>
      <c r="J13" s="260">
        <v>5130.3333333333348</v>
      </c>
      <c r="K13" s="260">
        <v>5053.8</v>
      </c>
      <c r="L13" s="260">
        <v>4993.95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28432.2</v>
      </c>
      <c r="D14" s="260">
        <v>28265.166666666668</v>
      </c>
      <c r="E14" s="260">
        <v>28068.083333333336</v>
      </c>
      <c r="F14" s="260">
        <v>27703.966666666667</v>
      </c>
      <c r="G14" s="260">
        <v>27506.883333333335</v>
      </c>
      <c r="H14" s="260">
        <v>28629.283333333336</v>
      </c>
      <c r="I14" s="260">
        <v>28826.366666666672</v>
      </c>
      <c r="J14" s="260">
        <v>29190.483333333337</v>
      </c>
      <c r="K14" s="260">
        <v>28462.25</v>
      </c>
      <c r="L14" s="260">
        <v>27901.05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4141.7</v>
      </c>
      <c r="D15" s="260">
        <v>4119.5333333333338</v>
      </c>
      <c r="E15" s="260">
        <v>4088.3166666666675</v>
      </c>
      <c r="F15" s="260">
        <v>4034.9333333333338</v>
      </c>
      <c r="G15" s="260">
        <v>4003.7166666666676</v>
      </c>
      <c r="H15" s="260">
        <v>4172.9166666666679</v>
      </c>
      <c r="I15" s="260">
        <v>4204.1333333333332</v>
      </c>
      <c r="J15" s="260">
        <v>4257.5166666666673</v>
      </c>
      <c r="K15" s="260">
        <v>4150.75</v>
      </c>
      <c r="L15" s="260">
        <v>4066.15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8484.35</v>
      </c>
      <c r="D16" s="260">
        <v>8468.9666666666672</v>
      </c>
      <c r="E16" s="260">
        <v>8443.883333333335</v>
      </c>
      <c r="F16" s="260">
        <v>8403.4166666666679</v>
      </c>
      <c r="G16" s="260">
        <v>8378.3333333333358</v>
      </c>
      <c r="H16" s="260">
        <v>8509.4333333333343</v>
      </c>
      <c r="I16" s="260">
        <v>8534.5166666666664</v>
      </c>
      <c r="J16" s="260">
        <v>8574.9833333333336</v>
      </c>
      <c r="K16" s="260">
        <v>8494.0499999999993</v>
      </c>
      <c r="L16" s="260">
        <v>8428.5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3132.8</v>
      </c>
      <c r="D17" s="260">
        <v>3146.1</v>
      </c>
      <c r="E17" s="260">
        <v>3057.2</v>
      </c>
      <c r="F17" s="260">
        <v>2981.6</v>
      </c>
      <c r="G17" s="260">
        <v>2892.7</v>
      </c>
      <c r="H17" s="260">
        <v>3221.7</v>
      </c>
      <c r="I17" s="260">
        <v>3310.6000000000004</v>
      </c>
      <c r="J17" s="260">
        <v>3386.2</v>
      </c>
      <c r="K17" s="259">
        <v>3235</v>
      </c>
      <c r="L17" s="259">
        <v>3070.5</v>
      </c>
      <c r="M17" s="259">
        <v>4.3862800000000002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2287.6</v>
      </c>
      <c r="D18" s="260">
        <v>2271.5166666666669</v>
      </c>
      <c r="E18" s="260">
        <v>2244.0333333333338</v>
      </c>
      <c r="F18" s="260">
        <v>2200.4666666666667</v>
      </c>
      <c r="G18" s="260">
        <v>2172.9833333333336</v>
      </c>
      <c r="H18" s="260">
        <v>2315.0833333333339</v>
      </c>
      <c r="I18" s="260">
        <v>2342.5666666666666</v>
      </c>
      <c r="J18" s="260">
        <v>2386.1333333333341</v>
      </c>
      <c r="K18" s="259">
        <v>2299</v>
      </c>
      <c r="L18" s="259">
        <v>2227.9499999999998</v>
      </c>
      <c r="M18" s="259">
        <v>7.1340199999999996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592.35</v>
      </c>
      <c r="D19" s="260">
        <v>599.1</v>
      </c>
      <c r="E19" s="260">
        <v>578.25</v>
      </c>
      <c r="F19" s="260">
        <v>564.15</v>
      </c>
      <c r="G19" s="260">
        <v>543.29999999999995</v>
      </c>
      <c r="H19" s="260">
        <v>613.20000000000005</v>
      </c>
      <c r="I19" s="260">
        <v>634.05000000000018</v>
      </c>
      <c r="J19" s="260">
        <v>648.15000000000009</v>
      </c>
      <c r="K19" s="259">
        <v>619.95000000000005</v>
      </c>
      <c r="L19" s="259">
        <v>585</v>
      </c>
      <c r="M19" s="259">
        <v>57.058610000000002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18167.95</v>
      </c>
      <c r="D20" s="260">
        <v>18176.583333333332</v>
      </c>
      <c r="E20" s="260">
        <v>18069.966666666664</v>
      </c>
      <c r="F20" s="260">
        <v>17971.98333333333</v>
      </c>
      <c r="G20" s="260">
        <v>17865.366666666661</v>
      </c>
      <c r="H20" s="260">
        <v>18274.566666666666</v>
      </c>
      <c r="I20" s="260">
        <v>18381.183333333334</v>
      </c>
      <c r="J20" s="260">
        <v>18479.166666666668</v>
      </c>
      <c r="K20" s="259">
        <v>18283.2</v>
      </c>
      <c r="L20" s="259">
        <v>18078.599999999999</v>
      </c>
      <c r="M20" s="259">
        <v>4.4699999999999997E-2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3357.1</v>
      </c>
      <c r="D21" s="260">
        <v>3322.3666666666668</v>
      </c>
      <c r="E21" s="260">
        <v>3279.7333333333336</v>
      </c>
      <c r="F21" s="260">
        <v>3202.3666666666668</v>
      </c>
      <c r="G21" s="260">
        <v>3159.7333333333336</v>
      </c>
      <c r="H21" s="260">
        <v>3399.7333333333336</v>
      </c>
      <c r="I21" s="260">
        <v>3442.3666666666668</v>
      </c>
      <c r="J21" s="260">
        <v>3519.7333333333336</v>
      </c>
      <c r="K21" s="259">
        <v>3365</v>
      </c>
      <c r="L21" s="259">
        <v>3245</v>
      </c>
      <c r="M21" s="259">
        <v>22.112870000000001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2138.9</v>
      </c>
      <c r="D22" s="260">
        <v>2126.6333333333332</v>
      </c>
      <c r="E22" s="260">
        <v>2102.2666666666664</v>
      </c>
      <c r="F22" s="260">
        <v>2065.6333333333332</v>
      </c>
      <c r="G22" s="260">
        <v>2041.2666666666664</v>
      </c>
      <c r="H22" s="260">
        <v>2163.2666666666664</v>
      </c>
      <c r="I22" s="260">
        <v>2187.6333333333332</v>
      </c>
      <c r="J22" s="260">
        <v>2224.2666666666664</v>
      </c>
      <c r="K22" s="259">
        <v>2151</v>
      </c>
      <c r="L22" s="259">
        <v>2090</v>
      </c>
      <c r="M22" s="259">
        <v>10.03651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820.05</v>
      </c>
      <c r="D23" s="260">
        <v>812.44999999999993</v>
      </c>
      <c r="E23" s="260">
        <v>802.64999999999986</v>
      </c>
      <c r="F23" s="260">
        <v>785.24999999999989</v>
      </c>
      <c r="G23" s="260">
        <v>775.44999999999982</v>
      </c>
      <c r="H23" s="260">
        <v>829.84999999999991</v>
      </c>
      <c r="I23" s="260">
        <v>839.64999999999986</v>
      </c>
      <c r="J23" s="260">
        <v>857.05</v>
      </c>
      <c r="K23" s="259">
        <v>822.25</v>
      </c>
      <c r="L23" s="259">
        <v>795.05</v>
      </c>
      <c r="M23" s="259">
        <v>44.814410000000002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3277.1</v>
      </c>
      <c r="D24" s="260">
        <v>3247.7999999999997</v>
      </c>
      <c r="E24" s="260">
        <v>3170.4499999999994</v>
      </c>
      <c r="F24" s="260">
        <v>3063.7999999999997</v>
      </c>
      <c r="G24" s="260">
        <v>2986.4499999999994</v>
      </c>
      <c r="H24" s="260">
        <v>3354.4499999999994</v>
      </c>
      <c r="I24" s="260">
        <v>3431.7999999999997</v>
      </c>
      <c r="J24" s="260">
        <v>3538.4499999999994</v>
      </c>
      <c r="K24" s="259">
        <v>3325.15</v>
      </c>
      <c r="L24" s="259">
        <v>3141.15</v>
      </c>
      <c r="M24" s="259">
        <v>4.2277100000000001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3270.05</v>
      </c>
      <c r="D25" s="260">
        <v>3227.65</v>
      </c>
      <c r="E25" s="260">
        <v>3155.3</v>
      </c>
      <c r="F25" s="260">
        <v>3040.55</v>
      </c>
      <c r="G25" s="260">
        <v>2968.2000000000003</v>
      </c>
      <c r="H25" s="260">
        <v>3342.4</v>
      </c>
      <c r="I25" s="260">
        <v>3414.7499999999995</v>
      </c>
      <c r="J25" s="260">
        <v>3529.5</v>
      </c>
      <c r="K25" s="259">
        <v>3300</v>
      </c>
      <c r="L25" s="259">
        <v>3112.9</v>
      </c>
      <c r="M25" s="259">
        <v>8.4216700000000007</v>
      </c>
      <c r="N25" s="1"/>
      <c r="O25" s="1"/>
    </row>
    <row r="26" spans="1:15" ht="12.75" customHeight="1">
      <c r="A26" s="227">
        <v>17</v>
      </c>
      <c r="B26" s="269" t="s">
        <v>961</v>
      </c>
      <c r="C26" s="259">
        <v>693.5</v>
      </c>
      <c r="D26" s="260">
        <v>692.05000000000007</v>
      </c>
      <c r="E26" s="260">
        <v>684.60000000000014</v>
      </c>
      <c r="F26" s="260">
        <v>675.7</v>
      </c>
      <c r="G26" s="260">
        <v>668.25000000000011</v>
      </c>
      <c r="H26" s="260">
        <v>700.95000000000016</v>
      </c>
      <c r="I26" s="260">
        <v>708.4000000000002</v>
      </c>
      <c r="J26" s="260">
        <v>717.30000000000018</v>
      </c>
      <c r="K26" s="259">
        <v>699.5</v>
      </c>
      <c r="L26" s="259">
        <v>683.15</v>
      </c>
      <c r="M26" s="259">
        <v>21.140630000000002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111.4</v>
      </c>
      <c r="D27" s="260">
        <v>110.85000000000001</v>
      </c>
      <c r="E27" s="260">
        <v>110.10000000000002</v>
      </c>
      <c r="F27" s="260">
        <v>108.80000000000001</v>
      </c>
      <c r="G27" s="260">
        <v>108.05000000000003</v>
      </c>
      <c r="H27" s="260">
        <v>112.15000000000002</v>
      </c>
      <c r="I27" s="260">
        <v>112.89999999999999</v>
      </c>
      <c r="J27" s="260">
        <v>114.20000000000002</v>
      </c>
      <c r="K27" s="259">
        <v>111.6</v>
      </c>
      <c r="L27" s="259">
        <v>109.55</v>
      </c>
      <c r="M27" s="259">
        <v>9.4807100000000002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332.6</v>
      </c>
      <c r="D28" s="260">
        <v>332.86666666666662</v>
      </c>
      <c r="E28" s="260">
        <v>329.53333333333325</v>
      </c>
      <c r="F28" s="260">
        <v>326.46666666666664</v>
      </c>
      <c r="G28" s="260">
        <v>323.13333333333327</v>
      </c>
      <c r="H28" s="260">
        <v>335.93333333333322</v>
      </c>
      <c r="I28" s="260">
        <v>339.26666666666659</v>
      </c>
      <c r="J28" s="260">
        <v>342.3333333333332</v>
      </c>
      <c r="K28" s="259">
        <v>336.2</v>
      </c>
      <c r="L28" s="259">
        <v>329.8</v>
      </c>
      <c r="M28" s="259">
        <v>7.2663799999999998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3099.6</v>
      </c>
      <c r="D29" s="260">
        <v>3096.1666666666665</v>
      </c>
      <c r="E29" s="260">
        <v>3068.4333333333329</v>
      </c>
      <c r="F29" s="260">
        <v>3037.2666666666664</v>
      </c>
      <c r="G29" s="260">
        <v>3009.5333333333328</v>
      </c>
      <c r="H29" s="260">
        <v>3127.333333333333</v>
      </c>
      <c r="I29" s="260">
        <v>3155.0666666666666</v>
      </c>
      <c r="J29" s="260">
        <v>3186.2333333333331</v>
      </c>
      <c r="K29" s="259">
        <v>3123.9</v>
      </c>
      <c r="L29" s="259">
        <v>3065</v>
      </c>
      <c r="M29" s="259">
        <v>0.51927999999999996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517.70000000000005</v>
      </c>
      <c r="D30" s="260">
        <v>514.56666666666672</v>
      </c>
      <c r="E30" s="260">
        <v>510.13333333333344</v>
      </c>
      <c r="F30" s="260">
        <v>502.56666666666672</v>
      </c>
      <c r="G30" s="260">
        <v>498.13333333333344</v>
      </c>
      <c r="H30" s="260">
        <v>522.13333333333344</v>
      </c>
      <c r="I30" s="260">
        <v>526.56666666666661</v>
      </c>
      <c r="J30" s="260">
        <v>534.13333333333344</v>
      </c>
      <c r="K30" s="259">
        <v>519</v>
      </c>
      <c r="L30" s="259">
        <v>507</v>
      </c>
      <c r="M30" s="259">
        <v>52.234119999999997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4322.5</v>
      </c>
      <c r="D31" s="260">
        <v>4337</v>
      </c>
      <c r="E31" s="260">
        <v>4280.7</v>
      </c>
      <c r="F31" s="260">
        <v>4238.8999999999996</v>
      </c>
      <c r="G31" s="260">
        <v>4182.5999999999995</v>
      </c>
      <c r="H31" s="260">
        <v>4378.8</v>
      </c>
      <c r="I31" s="260">
        <v>4435.0999999999995</v>
      </c>
      <c r="J31" s="260">
        <v>4476.9000000000005</v>
      </c>
      <c r="K31" s="259">
        <v>4393.3</v>
      </c>
      <c r="L31" s="259">
        <v>4295.2</v>
      </c>
      <c r="M31" s="259">
        <v>3.7065100000000002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144.75</v>
      </c>
      <c r="D32" s="260">
        <v>144.81666666666666</v>
      </c>
      <c r="E32" s="260">
        <v>143.13333333333333</v>
      </c>
      <c r="F32" s="260">
        <v>141.51666666666665</v>
      </c>
      <c r="G32" s="260">
        <v>139.83333333333331</v>
      </c>
      <c r="H32" s="260">
        <v>146.43333333333334</v>
      </c>
      <c r="I32" s="260">
        <v>148.11666666666667</v>
      </c>
      <c r="J32" s="260">
        <v>149.73333333333335</v>
      </c>
      <c r="K32" s="259">
        <v>146.5</v>
      </c>
      <c r="L32" s="259">
        <v>143.19999999999999</v>
      </c>
      <c r="M32" s="259">
        <v>138.02294000000001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3140.9</v>
      </c>
      <c r="D33" s="260">
        <v>3161.5166666666664</v>
      </c>
      <c r="E33" s="260">
        <v>3081.1833333333329</v>
      </c>
      <c r="F33" s="260">
        <v>3021.4666666666667</v>
      </c>
      <c r="G33" s="260">
        <v>2941.1333333333332</v>
      </c>
      <c r="H33" s="260">
        <v>3221.2333333333327</v>
      </c>
      <c r="I33" s="260">
        <v>3301.5666666666666</v>
      </c>
      <c r="J33" s="260">
        <v>3361.2833333333324</v>
      </c>
      <c r="K33" s="259">
        <v>3241.85</v>
      </c>
      <c r="L33" s="259">
        <v>3101.8</v>
      </c>
      <c r="M33" s="259">
        <v>22.843520000000002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2040.15</v>
      </c>
      <c r="D34" s="260">
        <v>2037.3</v>
      </c>
      <c r="E34" s="260">
        <v>2011.85</v>
      </c>
      <c r="F34" s="260">
        <v>1983.55</v>
      </c>
      <c r="G34" s="260">
        <v>1958.1</v>
      </c>
      <c r="H34" s="260">
        <v>2065.6</v>
      </c>
      <c r="I34" s="260">
        <v>2091.0500000000002</v>
      </c>
      <c r="J34" s="260">
        <v>2119.35</v>
      </c>
      <c r="K34" s="259">
        <v>2062.75</v>
      </c>
      <c r="L34" s="259">
        <v>2009</v>
      </c>
      <c r="M34" s="259">
        <v>7.4263700000000004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525.54999999999995</v>
      </c>
      <c r="D35" s="260">
        <v>524.38333333333333</v>
      </c>
      <c r="E35" s="260">
        <v>517.76666666666665</v>
      </c>
      <c r="F35" s="260">
        <v>509.98333333333335</v>
      </c>
      <c r="G35" s="260">
        <v>503.36666666666667</v>
      </c>
      <c r="H35" s="260">
        <v>532.16666666666663</v>
      </c>
      <c r="I35" s="260">
        <v>538.78333333333319</v>
      </c>
      <c r="J35" s="260">
        <v>546.56666666666661</v>
      </c>
      <c r="K35" s="259">
        <v>531</v>
      </c>
      <c r="L35" s="259">
        <v>516.6</v>
      </c>
      <c r="M35" s="259">
        <v>11.246270000000001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4226.25</v>
      </c>
      <c r="D36" s="260">
        <v>4199.9000000000005</v>
      </c>
      <c r="E36" s="260">
        <v>4166.8000000000011</v>
      </c>
      <c r="F36" s="260">
        <v>4107.3500000000004</v>
      </c>
      <c r="G36" s="260">
        <v>4074.2500000000009</v>
      </c>
      <c r="H36" s="260">
        <v>4259.3500000000013</v>
      </c>
      <c r="I36" s="260">
        <v>4292.4500000000016</v>
      </c>
      <c r="J36" s="260">
        <v>4351.9000000000015</v>
      </c>
      <c r="K36" s="259">
        <v>4233</v>
      </c>
      <c r="L36" s="259">
        <v>4140.45</v>
      </c>
      <c r="M36" s="259">
        <v>2.9275699999999998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825.85</v>
      </c>
      <c r="D37" s="260">
        <v>824.9</v>
      </c>
      <c r="E37" s="260">
        <v>817.9</v>
      </c>
      <c r="F37" s="260">
        <v>809.95</v>
      </c>
      <c r="G37" s="260">
        <v>802.95</v>
      </c>
      <c r="H37" s="260">
        <v>832.84999999999991</v>
      </c>
      <c r="I37" s="260">
        <v>839.84999999999991</v>
      </c>
      <c r="J37" s="260">
        <v>847.79999999999984</v>
      </c>
      <c r="K37" s="259">
        <v>831.9</v>
      </c>
      <c r="L37" s="259">
        <v>816.95</v>
      </c>
      <c r="M37" s="259">
        <v>118.13817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3691.85</v>
      </c>
      <c r="D38" s="260">
        <v>3660.5833333333335</v>
      </c>
      <c r="E38" s="260">
        <v>3617.2666666666669</v>
      </c>
      <c r="F38" s="260">
        <v>3542.6833333333334</v>
      </c>
      <c r="G38" s="260">
        <v>3499.3666666666668</v>
      </c>
      <c r="H38" s="260">
        <v>3735.166666666667</v>
      </c>
      <c r="I38" s="260">
        <v>3778.4833333333336</v>
      </c>
      <c r="J38" s="260">
        <v>3853.0666666666671</v>
      </c>
      <c r="K38" s="259">
        <v>3703.9</v>
      </c>
      <c r="L38" s="259">
        <v>3586</v>
      </c>
      <c r="M38" s="259">
        <v>3.1025100000000001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7432.4</v>
      </c>
      <c r="D39" s="260">
        <v>7380.8</v>
      </c>
      <c r="E39" s="260">
        <v>7312.6</v>
      </c>
      <c r="F39" s="260">
        <v>7192.8</v>
      </c>
      <c r="G39" s="260">
        <v>7124.6</v>
      </c>
      <c r="H39" s="260">
        <v>7500.6</v>
      </c>
      <c r="I39" s="260">
        <v>7568.7999999999993</v>
      </c>
      <c r="J39" s="260">
        <v>7688.6</v>
      </c>
      <c r="K39" s="259">
        <v>7449</v>
      </c>
      <c r="L39" s="259">
        <v>7261</v>
      </c>
      <c r="M39" s="259">
        <v>10.260540000000001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1725.7</v>
      </c>
      <c r="D40" s="260">
        <v>1710.7333333333333</v>
      </c>
      <c r="E40" s="260">
        <v>1691.4666666666667</v>
      </c>
      <c r="F40" s="260">
        <v>1657.2333333333333</v>
      </c>
      <c r="G40" s="260">
        <v>1637.9666666666667</v>
      </c>
      <c r="H40" s="260">
        <v>1744.9666666666667</v>
      </c>
      <c r="I40" s="260">
        <v>1764.2333333333336</v>
      </c>
      <c r="J40" s="260">
        <v>1798.4666666666667</v>
      </c>
      <c r="K40" s="259">
        <v>1730</v>
      </c>
      <c r="L40" s="259">
        <v>1676.5</v>
      </c>
      <c r="M40" s="259">
        <v>14.383979999999999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6467.45</v>
      </c>
      <c r="D41" s="260">
        <v>6549.833333333333</v>
      </c>
      <c r="E41" s="260">
        <v>6365.6666666666661</v>
      </c>
      <c r="F41" s="260">
        <v>6263.8833333333332</v>
      </c>
      <c r="G41" s="260">
        <v>6079.7166666666662</v>
      </c>
      <c r="H41" s="260">
        <v>6651.6166666666659</v>
      </c>
      <c r="I41" s="260">
        <v>6835.7833333333319</v>
      </c>
      <c r="J41" s="260">
        <v>6937.5666666666657</v>
      </c>
      <c r="K41" s="259">
        <v>6734</v>
      </c>
      <c r="L41" s="259">
        <v>6448.05</v>
      </c>
      <c r="M41" s="259">
        <v>1.26057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1938.6</v>
      </c>
      <c r="D42" s="260">
        <v>1926.75</v>
      </c>
      <c r="E42" s="260">
        <v>1908.55</v>
      </c>
      <c r="F42" s="260">
        <v>1878.5</v>
      </c>
      <c r="G42" s="260">
        <v>1860.3</v>
      </c>
      <c r="H42" s="260">
        <v>1956.8</v>
      </c>
      <c r="I42" s="260">
        <v>1974.9999999999998</v>
      </c>
      <c r="J42" s="260">
        <v>2005.05</v>
      </c>
      <c r="K42" s="259">
        <v>1944.95</v>
      </c>
      <c r="L42" s="259">
        <v>1896.7</v>
      </c>
      <c r="M42" s="259">
        <v>4.4628300000000003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270.25</v>
      </c>
      <c r="D43" s="260">
        <v>269</v>
      </c>
      <c r="E43" s="260">
        <v>266.75</v>
      </c>
      <c r="F43" s="260">
        <v>263.25</v>
      </c>
      <c r="G43" s="260">
        <v>261</v>
      </c>
      <c r="H43" s="260">
        <v>272.5</v>
      </c>
      <c r="I43" s="260">
        <v>274.75</v>
      </c>
      <c r="J43" s="260">
        <v>278.25</v>
      </c>
      <c r="K43" s="259">
        <v>271.25</v>
      </c>
      <c r="L43" s="259">
        <v>265.5</v>
      </c>
      <c r="M43" s="259">
        <v>41.830889999999997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140.69999999999999</v>
      </c>
      <c r="D44" s="260">
        <v>139.41666666666666</v>
      </c>
      <c r="E44" s="260">
        <v>136.98333333333332</v>
      </c>
      <c r="F44" s="260">
        <v>133.26666666666665</v>
      </c>
      <c r="G44" s="260">
        <v>130.83333333333331</v>
      </c>
      <c r="H44" s="260">
        <v>143.13333333333333</v>
      </c>
      <c r="I44" s="260">
        <v>145.56666666666666</v>
      </c>
      <c r="J44" s="260">
        <v>149.28333333333333</v>
      </c>
      <c r="K44" s="259">
        <v>141.85</v>
      </c>
      <c r="L44" s="259">
        <v>135.69999999999999</v>
      </c>
      <c r="M44" s="259">
        <v>297.93675999999999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49.7</v>
      </c>
      <c r="D45" s="260">
        <v>49.266666666666673</v>
      </c>
      <c r="E45" s="260">
        <v>48.533333333333346</v>
      </c>
      <c r="F45" s="260">
        <v>47.366666666666674</v>
      </c>
      <c r="G45" s="260">
        <v>46.633333333333347</v>
      </c>
      <c r="H45" s="260">
        <v>50.433333333333344</v>
      </c>
      <c r="I45" s="260">
        <v>51.166666666666679</v>
      </c>
      <c r="J45" s="260">
        <v>52.333333333333343</v>
      </c>
      <c r="K45" s="259">
        <v>50</v>
      </c>
      <c r="L45" s="259">
        <v>48.1</v>
      </c>
      <c r="M45" s="259">
        <v>47.555610000000001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1817.35</v>
      </c>
      <c r="D46" s="260">
        <v>1821.7666666666664</v>
      </c>
      <c r="E46" s="260">
        <v>1795.9333333333329</v>
      </c>
      <c r="F46" s="260">
        <v>1774.5166666666664</v>
      </c>
      <c r="G46" s="260">
        <v>1748.6833333333329</v>
      </c>
      <c r="H46" s="260">
        <v>1843.1833333333329</v>
      </c>
      <c r="I46" s="260">
        <v>1869.0166666666664</v>
      </c>
      <c r="J46" s="260">
        <v>1890.4333333333329</v>
      </c>
      <c r="K46" s="259">
        <v>1847.6</v>
      </c>
      <c r="L46" s="259">
        <v>1800.35</v>
      </c>
      <c r="M46" s="259">
        <v>1.36812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618.85</v>
      </c>
      <c r="D47" s="260">
        <v>616.61666666666667</v>
      </c>
      <c r="E47" s="260">
        <v>610.33333333333337</v>
      </c>
      <c r="F47" s="260">
        <v>601.81666666666672</v>
      </c>
      <c r="G47" s="260">
        <v>595.53333333333342</v>
      </c>
      <c r="H47" s="260">
        <v>625.13333333333333</v>
      </c>
      <c r="I47" s="260">
        <v>631.41666666666663</v>
      </c>
      <c r="J47" s="260">
        <v>639.93333333333328</v>
      </c>
      <c r="K47" s="259">
        <v>622.9</v>
      </c>
      <c r="L47" s="259">
        <v>608.1</v>
      </c>
      <c r="M47" s="259">
        <v>6.2242499999999996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108</v>
      </c>
      <c r="D48" s="260">
        <v>107.89999999999999</v>
      </c>
      <c r="E48" s="260">
        <v>106.64999999999998</v>
      </c>
      <c r="F48" s="260">
        <v>105.29999999999998</v>
      </c>
      <c r="G48" s="260">
        <v>104.04999999999997</v>
      </c>
      <c r="H48" s="260">
        <v>109.24999999999999</v>
      </c>
      <c r="I48" s="260">
        <v>110.50000000000001</v>
      </c>
      <c r="J48" s="260">
        <v>111.85</v>
      </c>
      <c r="K48" s="259">
        <v>109.15</v>
      </c>
      <c r="L48" s="259">
        <v>106.55</v>
      </c>
      <c r="M48" s="259">
        <v>255.7979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789</v>
      </c>
      <c r="D49" s="260">
        <v>783.26666666666677</v>
      </c>
      <c r="E49" s="260">
        <v>776.53333333333353</v>
      </c>
      <c r="F49" s="260">
        <v>764.06666666666672</v>
      </c>
      <c r="G49" s="260">
        <v>757.33333333333348</v>
      </c>
      <c r="H49" s="260">
        <v>795.73333333333358</v>
      </c>
      <c r="I49" s="260">
        <v>802.46666666666692</v>
      </c>
      <c r="J49" s="260">
        <v>814.93333333333362</v>
      </c>
      <c r="K49" s="259">
        <v>790</v>
      </c>
      <c r="L49" s="259">
        <v>770.8</v>
      </c>
      <c r="M49" s="259">
        <v>14.58841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66.45</v>
      </c>
      <c r="D50" s="260">
        <v>66.716666666666669</v>
      </c>
      <c r="E50" s="260">
        <v>65.733333333333334</v>
      </c>
      <c r="F50" s="260">
        <v>65.016666666666666</v>
      </c>
      <c r="G50" s="260">
        <v>64.033333333333331</v>
      </c>
      <c r="H50" s="260">
        <v>67.433333333333337</v>
      </c>
      <c r="I50" s="260">
        <v>68.416666666666686</v>
      </c>
      <c r="J50" s="260">
        <v>69.13333333333334</v>
      </c>
      <c r="K50" s="259">
        <v>67.7</v>
      </c>
      <c r="L50" s="259">
        <v>66</v>
      </c>
      <c r="M50" s="259">
        <v>278.74547000000001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297.10000000000002</v>
      </c>
      <c r="D51" s="260">
        <v>294.7166666666667</v>
      </c>
      <c r="E51" s="260">
        <v>290.43333333333339</v>
      </c>
      <c r="F51" s="260">
        <v>283.76666666666671</v>
      </c>
      <c r="G51" s="260">
        <v>279.48333333333341</v>
      </c>
      <c r="H51" s="260">
        <v>301.38333333333338</v>
      </c>
      <c r="I51" s="260">
        <v>305.66666666666669</v>
      </c>
      <c r="J51" s="260">
        <v>312.33333333333337</v>
      </c>
      <c r="K51" s="259">
        <v>299</v>
      </c>
      <c r="L51" s="259">
        <v>288.05</v>
      </c>
      <c r="M51" s="259">
        <v>51.305610000000001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792.9</v>
      </c>
      <c r="D52" s="260">
        <v>788.4</v>
      </c>
      <c r="E52" s="260">
        <v>782.8</v>
      </c>
      <c r="F52" s="260">
        <v>772.69999999999993</v>
      </c>
      <c r="G52" s="260">
        <v>767.09999999999991</v>
      </c>
      <c r="H52" s="260">
        <v>798.5</v>
      </c>
      <c r="I52" s="260">
        <v>804.10000000000014</v>
      </c>
      <c r="J52" s="260">
        <v>814.2</v>
      </c>
      <c r="K52" s="259">
        <v>794</v>
      </c>
      <c r="L52" s="259">
        <v>778.3</v>
      </c>
      <c r="M52" s="259">
        <v>47.567320000000002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270.55</v>
      </c>
      <c r="D53" s="260">
        <v>270.23333333333335</v>
      </c>
      <c r="E53" s="260">
        <v>267.66666666666669</v>
      </c>
      <c r="F53" s="260">
        <v>264.78333333333336</v>
      </c>
      <c r="G53" s="260">
        <v>262.2166666666667</v>
      </c>
      <c r="H53" s="260">
        <v>273.11666666666667</v>
      </c>
      <c r="I53" s="260">
        <v>275.68333333333328</v>
      </c>
      <c r="J53" s="260">
        <v>278.56666666666666</v>
      </c>
      <c r="K53" s="259">
        <v>272.8</v>
      </c>
      <c r="L53" s="259">
        <v>267.35000000000002</v>
      </c>
      <c r="M53" s="259">
        <v>24.211739999999999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15772.8</v>
      </c>
      <c r="D54" s="260">
        <v>15692.966666666667</v>
      </c>
      <c r="E54" s="260">
        <v>15595.933333333334</v>
      </c>
      <c r="F54" s="260">
        <v>15419.066666666668</v>
      </c>
      <c r="G54" s="260">
        <v>15322.033333333335</v>
      </c>
      <c r="H54" s="260">
        <v>15869.833333333334</v>
      </c>
      <c r="I54" s="260">
        <v>15966.866666666667</v>
      </c>
      <c r="J54" s="260">
        <v>16143.733333333334</v>
      </c>
      <c r="K54" s="259">
        <v>15790</v>
      </c>
      <c r="L54" s="259">
        <v>15516.1</v>
      </c>
      <c r="M54" s="259">
        <v>0.1056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3790.15</v>
      </c>
      <c r="D55" s="260">
        <v>3780.2333333333336</v>
      </c>
      <c r="E55" s="260">
        <v>3757.5666666666671</v>
      </c>
      <c r="F55" s="260">
        <v>3724.9833333333336</v>
      </c>
      <c r="G55" s="260">
        <v>3702.3166666666671</v>
      </c>
      <c r="H55" s="260">
        <v>3812.8166666666671</v>
      </c>
      <c r="I55" s="260">
        <v>3835.4833333333331</v>
      </c>
      <c r="J55" s="260">
        <v>3868.0666666666671</v>
      </c>
      <c r="K55" s="259">
        <v>3802.9</v>
      </c>
      <c r="L55" s="259">
        <v>3747.65</v>
      </c>
      <c r="M55" s="259">
        <v>2.3008199999999999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258.89999999999998</v>
      </c>
      <c r="D56" s="260">
        <v>252.60000000000002</v>
      </c>
      <c r="E56" s="260">
        <v>244.90000000000003</v>
      </c>
      <c r="F56" s="260">
        <v>230.9</v>
      </c>
      <c r="G56" s="260">
        <v>223.20000000000002</v>
      </c>
      <c r="H56" s="260">
        <v>266.60000000000002</v>
      </c>
      <c r="I56" s="260">
        <v>274.30000000000007</v>
      </c>
      <c r="J56" s="260">
        <v>288.30000000000007</v>
      </c>
      <c r="K56" s="259">
        <v>260.3</v>
      </c>
      <c r="L56" s="259">
        <v>238.6</v>
      </c>
      <c r="M56" s="259">
        <v>470.96087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729.55</v>
      </c>
      <c r="D57" s="260">
        <v>731.48333333333323</v>
      </c>
      <c r="E57" s="260">
        <v>718.36666666666645</v>
      </c>
      <c r="F57" s="260">
        <v>707.18333333333317</v>
      </c>
      <c r="G57" s="260">
        <v>694.06666666666638</v>
      </c>
      <c r="H57" s="260">
        <v>742.66666666666652</v>
      </c>
      <c r="I57" s="260">
        <v>755.7833333333333</v>
      </c>
      <c r="J57" s="260">
        <v>766.96666666666658</v>
      </c>
      <c r="K57" s="259">
        <v>744.6</v>
      </c>
      <c r="L57" s="259">
        <v>720.3</v>
      </c>
      <c r="M57" s="259">
        <v>13.96893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1136.8</v>
      </c>
      <c r="D58" s="260">
        <v>1131.9333333333334</v>
      </c>
      <c r="E58" s="260">
        <v>1121.8666666666668</v>
      </c>
      <c r="F58" s="260">
        <v>1106.9333333333334</v>
      </c>
      <c r="G58" s="260">
        <v>1096.8666666666668</v>
      </c>
      <c r="H58" s="260">
        <v>1146.8666666666668</v>
      </c>
      <c r="I58" s="260">
        <v>1156.9333333333334</v>
      </c>
      <c r="J58" s="260">
        <v>1171.8666666666668</v>
      </c>
      <c r="K58" s="259">
        <v>1142</v>
      </c>
      <c r="L58" s="259">
        <v>1117</v>
      </c>
      <c r="M58" s="259">
        <v>16.335699999999999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1613.5</v>
      </c>
      <c r="D59" s="260">
        <v>1621.1666666666667</v>
      </c>
      <c r="E59" s="260">
        <v>1572.3333333333335</v>
      </c>
      <c r="F59" s="260">
        <v>1531.1666666666667</v>
      </c>
      <c r="G59" s="260">
        <v>1482.3333333333335</v>
      </c>
      <c r="H59" s="260">
        <v>1662.3333333333335</v>
      </c>
      <c r="I59" s="260">
        <v>1711.166666666667</v>
      </c>
      <c r="J59" s="260">
        <v>1752.3333333333335</v>
      </c>
      <c r="K59" s="259">
        <v>1670</v>
      </c>
      <c r="L59" s="259">
        <v>1580</v>
      </c>
      <c r="M59" s="259">
        <v>2.90815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241</v>
      </c>
      <c r="D60" s="260">
        <v>239.03333333333333</v>
      </c>
      <c r="E60" s="260">
        <v>235.56666666666666</v>
      </c>
      <c r="F60" s="260">
        <v>230.13333333333333</v>
      </c>
      <c r="G60" s="260">
        <v>226.66666666666666</v>
      </c>
      <c r="H60" s="260">
        <v>244.46666666666667</v>
      </c>
      <c r="I60" s="260">
        <v>247.93333333333331</v>
      </c>
      <c r="J60" s="260">
        <v>253.36666666666667</v>
      </c>
      <c r="K60" s="259">
        <v>242.5</v>
      </c>
      <c r="L60" s="259">
        <v>233.6</v>
      </c>
      <c r="M60" s="259">
        <v>107.55972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3858.3</v>
      </c>
      <c r="D61" s="260">
        <v>3831.7666666666664</v>
      </c>
      <c r="E61" s="260">
        <v>3763.5333333333328</v>
      </c>
      <c r="F61" s="260">
        <v>3668.7666666666664</v>
      </c>
      <c r="G61" s="260">
        <v>3600.5333333333328</v>
      </c>
      <c r="H61" s="260">
        <v>3926.5333333333328</v>
      </c>
      <c r="I61" s="260">
        <v>3994.7666666666664</v>
      </c>
      <c r="J61" s="260">
        <v>4089.5333333333328</v>
      </c>
      <c r="K61" s="259">
        <v>3900</v>
      </c>
      <c r="L61" s="259">
        <v>3737</v>
      </c>
      <c r="M61" s="259">
        <v>3.2219500000000001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1605.05</v>
      </c>
      <c r="D62" s="260">
        <v>1594.8</v>
      </c>
      <c r="E62" s="260">
        <v>1577.8</v>
      </c>
      <c r="F62" s="260">
        <v>1550.55</v>
      </c>
      <c r="G62" s="260">
        <v>1533.55</v>
      </c>
      <c r="H62" s="260">
        <v>1622.05</v>
      </c>
      <c r="I62" s="260">
        <v>1639.05</v>
      </c>
      <c r="J62" s="260">
        <v>1666.3</v>
      </c>
      <c r="K62" s="259">
        <v>1611.8</v>
      </c>
      <c r="L62" s="259">
        <v>1567.55</v>
      </c>
      <c r="M62" s="259">
        <v>5.8000600000000002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744.1</v>
      </c>
      <c r="D63" s="260">
        <v>748.85</v>
      </c>
      <c r="E63" s="260">
        <v>728.2</v>
      </c>
      <c r="F63" s="260">
        <v>712.30000000000007</v>
      </c>
      <c r="G63" s="260">
        <v>691.65000000000009</v>
      </c>
      <c r="H63" s="260">
        <v>764.75</v>
      </c>
      <c r="I63" s="260">
        <v>785.39999999999986</v>
      </c>
      <c r="J63" s="260">
        <v>801.3</v>
      </c>
      <c r="K63" s="259">
        <v>769.5</v>
      </c>
      <c r="L63" s="259">
        <v>732.95</v>
      </c>
      <c r="M63" s="259">
        <v>45.145220000000002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980</v>
      </c>
      <c r="D64" s="260">
        <v>974.91666666666663</v>
      </c>
      <c r="E64" s="260">
        <v>967.83333333333326</v>
      </c>
      <c r="F64" s="260">
        <v>955.66666666666663</v>
      </c>
      <c r="G64" s="260">
        <v>948.58333333333326</v>
      </c>
      <c r="H64" s="260">
        <v>987.08333333333326</v>
      </c>
      <c r="I64" s="260">
        <v>994.16666666666652</v>
      </c>
      <c r="J64" s="260">
        <v>1006.3333333333333</v>
      </c>
      <c r="K64" s="259">
        <v>982</v>
      </c>
      <c r="L64" s="259">
        <v>962.75</v>
      </c>
      <c r="M64" s="259">
        <v>3.7733599999999998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381</v>
      </c>
      <c r="D65" s="260">
        <v>381.01666666666665</v>
      </c>
      <c r="E65" s="260">
        <v>378.0333333333333</v>
      </c>
      <c r="F65" s="260">
        <v>375.06666666666666</v>
      </c>
      <c r="G65" s="260">
        <v>372.08333333333331</v>
      </c>
      <c r="H65" s="260">
        <v>383.98333333333329</v>
      </c>
      <c r="I65" s="260">
        <v>386.96666666666664</v>
      </c>
      <c r="J65" s="260">
        <v>389.93333333333328</v>
      </c>
      <c r="K65" s="259">
        <v>384</v>
      </c>
      <c r="L65" s="259">
        <v>378.05</v>
      </c>
      <c r="M65" s="259">
        <v>17.001169999999998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1210.75</v>
      </c>
      <c r="D66" s="260">
        <v>1204.2666666666667</v>
      </c>
      <c r="E66" s="260">
        <v>1188.5333333333333</v>
      </c>
      <c r="F66" s="260">
        <v>1166.3166666666666</v>
      </c>
      <c r="G66" s="260">
        <v>1150.5833333333333</v>
      </c>
      <c r="H66" s="260">
        <v>1226.4833333333333</v>
      </c>
      <c r="I66" s="260">
        <v>1242.2166666666665</v>
      </c>
      <c r="J66" s="260">
        <v>1264.4333333333334</v>
      </c>
      <c r="K66" s="259">
        <v>1220</v>
      </c>
      <c r="L66" s="259">
        <v>1182.05</v>
      </c>
      <c r="M66" s="259">
        <v>1.4376100000000001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373.4</v>
      </c>
      <c r="D67" s="260">
        <v>371.13333333333338</v>
      </c>
      <c r="E67" s="260">
        <v>367.76666666666677</v>
      </c>
      <c r="F67" s="260">
        <v>362.13333333333338</v>
      </c>
      <c r="G67" s="260">
        <v>358.76666666666677</v>
      </c>
      <c r="H67" s="260">
        <v>376.76666666666677</v>
      </c>
      <c r="I67" s="260">
        <v>380.13333333333344</v>
      </c>
      <c r="J67" s="260">
        <v>385.76666666666677</v>
      </c>
      <c r="K67" s="259">
        <v>374.5</v>
      </c>
      <c r="L67" s="259">
        <v>365.5</v>
      </c>
      <c r="M67" s="259">
        <v>43.145029999999998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535.95000000000005</v>
      </c>
      <c r="D68" s="260">
        <v>531.81666666666672</v>
      </c>
      <c r="E68" s="260">
        <v>526.13333333333344</v>
      </c>
      <c r="F68" s="260">
        <v>516.31666666666672</v>
      </c>
      <c r="G68" s="260">
        <v>510.63333333333344</v>
      </c>
      <c r="H68" s="260">
        <v>541.63333333333344</v>
      </c>
      <c r="I68" s="260">
        <v>547.31666666666661</v>
      </c>
      <c r="J68" s="260">
        <v>557.13333333333344</v>
      </c>
      <c r="K68" s="259">
        <v>537.5</v>
      </c>
      <c r="L68" s="259">
        <v>522</v>
      </c>
      <c r="M68" s="259">
        <v>22.731159999999999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1523.65</v>
      </c>
      <c r="D69" s="260">
        <v>1520.1166666666668</v>
      </c>
      <c r="E69" s="260">
        <v>1509.2333333333336</v>
      </c>
      <c r="F69" s="260">
        <v>1494.8166666666668</v>
      </c>
      <c r="G69" s="260">
        <v>1483.9333333333336</v>
      </c>
      <c r="H69" s="260">
        <v>1534.5333333333335</v>
      </c>
      <c r="I69" s="260">
        <v>1545.4166666666667</v>
      </c>
      <c r="J69" s="260">
        <v>1559.8333333333335</v>
      </c>
      <c r="K69" s="259">
        <v>1531</v>
      </c>
      <c r="L69" s="259">
        <v>1505.7</v>
      </c>
      <c r="M69" s="259">
        <v>1.21387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2247.6</v>
      </c>
      <c r="D70" s="260">
        <v>2235.2000000000003</v>
      </c>
      <c r="E70" s="260">
        <v>2214.4000000000005</v>
      </c>
      <c r="F70" s="260">
        <v>2181.2000000000003</v>
      </c>
      <c r="G70" s="260">
        <v>2160.4000000000005</v>
      </c>
      <c r="H70" s="260">
        <v>2268.4000000000005</v>
      </c>
      <c r="I70" s="260">
        <v>2289.2000000000007</v>
      </c>
      <c r="J70" s="260">
        <v>2322.4000000000005</v>
      </c>
      <c r="K70" s="259">
        <v>2256</v>
      </c>
      <c r="L70" s="259">
        <v>2202</v>
      </c>
      <c r="M70" s="259">
        <v>5.05002</v>
      </c>
      <c r="N70" s="1"/>
      <c r="O70" s="1"/>
    </row>
    <row r="71" spans="1:15" ht="12.75" customHeight="1">
      <c r="A71" s="227">
        <v>62</v>
      </c>
      <c r="B71" s="269" t="s">
        <v>962</v>
      </c>
      <c r="C71" s="259">
        <v>471.15</v>
      </c>
      <c r="D71" s="260">
        <v>496.95</v>
      </c>
      <c r="E71" s="260">
        <v>438.04999999999995</v>
      </c>
      <c r="F71" s="260">
        <v>404.95</v>
      </c>
      <c r="G71" s="260">
        <v>346.04999999999995</v>
      </c>
      <c r="H71" s="260">
        <v>530.04999999999995</v>
      </c>
      <c r="I71" s="260">
        <v>588.94999999999993</v>
      </c>
      <c r="J71" s="260">
        <v>622.04999999999995</v>
      </c>
      <c r="K71" s="259">
        <v>555.85</v>
      </c>
      <c r="L71" s="259">
        <v>463.85</v>
      </c>
      <c r="M71" s="259">
        <v>21.607569999999999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3651.9</v>
      </c>
      <c r="D72" s="260">
        <v>3623.9833333333336</v>
      </c>
      <c r="E72" s="260">
        <v>3592.416666666667</v>
      </c>
      <c r="F72" s="260">
        <v>3532.9333333333334</v>
      </c>
      <c r="G72" s="260">
        <v>3501.3666666666668</v>
      </c>
      <c r="H72" s="260">
        <v>3683.4666666666672</v>
      </c>
      <c r="I72" s="260">
        <v>3715.0333333333338</v>
      </c>
      <c r="J72" s="260">
        <v>3774.5166666666673</v>
      </c>
      <c r="K72" s="259">
        <v>3655.55</v>
      </c>
      <c r="L72" s="259">
        <v>3564.5</v>
      </c>
      <c r="M72" s="259">
        <v>3.2990599999999999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4295.8</v>
      </c>
      <c r="D73" s="260">
        <v>4272</v>
      </c>
      <c r="E73" s="260">
        <v>4229.8</v>
      </c>
      <c r="F73" s="260">
        <v>4163.8</v>
      </c>
      <c r="G73" s="260">
        <v>4121.6000000000004</v>
      </c>
      <c r="H73" s="260">
        <v>4338</v>
      </c>
      <c r="I73" s="260">
        <v>4380.2000000000007</v>
      </c>
      <c r="J73" s="260">
        <v>4446.2</v>
      </c>
      <c r="K73" s="259">
        <v>4314.2</v>
      </c>
      <c r="L73" s="259">
        <v>4206</v>
      </c>
      <c r="M73" s="259">
        <v>1.63846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2502.75</v>
      </c>
      <c r="D74" s="260">
        <v>2483.2833333333333</v>
      </c>
      <c r="E74" s="260">
        <v>2455.5666666666666</v>
      </c>
      <c r="F74" s="260">
        <v>2408.3833333333332</v>
      </c>
      <c r="G74" s="260">
        <v>2380.6666666666665</v>
      </c>
      <c r="H74" s="260">
        <v>2530.4666666666667</v>
      </c>
      <c r="I74" s="260">
        <v>2558.1833333333329</v>
      </c>
      <c r="J74" s="260">
        <v>2605.3666666666668</v>
      </c>
      <c r="K74" s="259">
        <v>2511</v>
      </c>
      <c r="L74" s="259">
        <v>2436.1</v>
      </c>
      <c r="M74" s="259">
        <v>1.6425000000000001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4349.05</v>
      </c>
      <c r="D75" s="260">
        <v>4328.0166666666664</v>
      </c>
      <c r="E75" s="260">
        <v>4301.0333333333328</v>
      </c>
      <c r="F75" s="260">
        <v>4253.0166666666664</v>
      </c>
      <c r="G75" s="260">
        <v>4226.0333333333328</v>
      </c>
      <c r="H75" s="260">
        <v>4376.0333333333328</v>
      </c>
      <c r="I75" s="260">
        <v>4403.0166666666664</v>
      </c>
      <c r="J75" s="260">
        <v>4451.0333333333328</v>
      </c>
      <c r="K75" s="259">
        <v>4355</v>
      </c>
      <c r="L75" s="259">
        <v>4280</v>
      </c>
      <c r="M75" s="259">
        <v>2.57524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3651.15</v>
      </c>
      <c r="D76" s="260">
        <v>3623.7166666666667</v>
      </c>
      <c r="E76" s="260">
        <v>3587.4333333333334</v>
      </c>
      <c r="F76" s="260">
        <v>3523.7166666666667</v>
      </c>
      <c r="G76" s="260">
        <v>3487.4333333333334</v>
      </c>
      <c r="H76" s="260">
        <v>3687.4333333333334</v>
      </c>
      <c r="I76" s="260">
        <v>3723.7166666666672</v>
      </c>
      <c r="J76" s="260">
        <v>3787.4333333333334</v>
      </c>
      <c r="K76" s="259">
        <v>3660</v>
      </c>
      <c r="L76" s="259">
        <v>3560</v>
      </c>
      <c r="M76" s="259">
        <v>5.1524000000000001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481.1</v>
      </c>
      <c r="D77" s="260">
        <v>475.98333333333335</v>
      </c>
      <c r="E77" s="260">
        <v>467.06666666666672</v>
      </c>
      <c r="F77" s="260">
        <v>453.03333333333336</v>
      </c>
      <c r="G77" s="260">
        <v>444.11666666666673</v>
      </c>
      <c r="H77" s="260">
        <v>490.01666666666671</v>
      </c>
      <c r="I77" s="260">
        <v>498.93333333333334</v>
      </c>
      <c r="J77" s="260">
        <v>512.9666666666667</v>
      </c>
      <c r="K77" s="259">
        <v>484.9</v>
      </c>
      <c r="L77" s="259">
        <v>461.95</v>
      </c>
      <c r="M77" s="259">
        <v>7.0235200000000004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1990.15</v>
      </c>
      <c r="D78" s="260">
        <v>1991.45</v>
      </c>
      <c r="E78" s="260">
        <v>1975.45</v>
      </c>
      <c r="F78" s="260">
        <v>1960.75</v>
      </c>
      <c r="G78" s="260">
        <v>1944.75</v>
      </c>
      <c r="H78" s="260">
        <v>2006.15</v>
      </c>
      <c r="I78" s="260">
        <v>2022.15</v>
      </c>
      <c r="J78" s="260">
        <v>2036.8500000000001</v>
      </c>
      <c r="K78" s="259">
        <v>2007.45</v>
      </c>
      <c r="L78" s="259">
        <v>1976.75</v>
      </c>
      <c r="M78" s="259">
        <v>1.36328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1163.75</v>
      </c>
      <c r="D79" s="260">
        <v>1163.9166666666667</v>
      </c>
      <c r="E79" s="260">
        <v>1144.8333333333335</v>
      </c>
      <c r="F79" s="260">
        <v>1125.9166666666667</v>
      </c>
      <c r="G79" s="260">
        <v>1106.8333333333335</v>
      </c>
      <c r="H79" s="260">
        <v>1182.8333333333335</v>
      </c>
      <c r="I79" s="260">
        <v>1201.916666666667</v>
      </c>
      <c r="J79" s="260">
        <v>1220.8333333333335</v>
      </c>
      <c r="K79" s="259">
        <v>1183</v>
      </c>
      <c r="L79" s="259">
        <v>1145</v>
      </c>
      <c r="M79" s="259">
        <v>5.5998200000000002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130.30000000000001</v>
      </c>
      <c r="D80" s="260">
        <v>130.35</v>
      </c>
      <c r="E80" s="260">
        <v>129.25</v>
      </c>
      <c r="F80" s="260">
        <v>128.20000000000002</v>
      </c>
      <c r="G80" s="260">
        <v>127.10000000000002</v>
      </c>
      <c r="H80" s="260">
        <v>131.39999999999998</v>
      </c>
      <c r="I80" s="260">
        <v>132.49999999999994</v>
      </c>
      <c r="J80" s="260">
        <v>133.54999999999995</v>
      </c>
      <c r="K80" s="259">
        <v>131.44999999999999</v>
      </c>
      <c r="L80" s="259">
        <v>129.30000000000001</v>
      </c>
      <c r="M80" s="259">
        <v>117.46742999999999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272.14999999999998</v>
      </c>
      <c r="D81" s="260">
        <v>272.21666666666664</v>
      </c>
      <c r="E81" s="260">
        <v>269.5333333333333</v>
      </c>
      <c r="F81" s="260">
        <v>266.91666666666669</v>
      </c>
      <c r="G81" s="260">
        <v>264.23333333333335</v>
      </c>
      <c r="H81" s="260">
        <v>274.83333333333326</v>
      </c>
      <c r="I81" s="260">
        <v>277.51666666666654</v>
      </c>
      <c r="J81" s="260">
        <v>280.13333333333321</v>
      </c>
      <c r="K81" s="259">
        <v>274.89999999999998</v>
      </c>
      <c r="L81" s="259">
        <v>269.60000000000002</v>
      </c>
      <c r="M81" s="259">
        <v>4.3860400000000004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87.45</v>
      </c>
      <c r="D82" s="260">
        <v>86.466666666666654</v>
      </c>
      <c r="E82" s="260">
        <v>85.133333333333312</v>
      </c>
      <c r="F82" s="260">
        <v>82.816666666666663</v>
      </c>
      <c r="G82" s="260">
        <v>81.48333333333332</v>
      </c>
      <c r="H82" s="260">
        <v>88.783333333333303</v>
      </c>
      <c r="I82" s="260">
        <v>90.116666666666646</v>
      </c>
      <c r="J82" s="260">
        <v>92.433333333333294</v>
      </c>
      <c r="K82" s="259">
        <v>87.8</v>
      </c>
      <c r="L82" s="259">
        <v>84.15</v>
      </c>
      <c r="M82" s="259">
        <v>171.20292000000001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2200.35</v>
      </c>
      <c r="D83" s="260">
        <v>2186.4166666666665</v>
      </c>
      <c r="E83" s="260">
        <v>2169.4333333333329</v>
      </c>
      <c r="F83" s="260">
        <v>2138.5166666666664</v>
      </c>
      <c r="G83" s="260">
        <v>2121.5333333333328</v>
      </c>
      <c r="H83" s="260">
        <v>2217.333333333333</v>
      </c>
      <c r="I83" s="260">
        <v>2234.3166666666666</v>
      </c>
      <c r="J83" s="260">
        <v>2265.2333333333331</v>
      </c>
      <c r="K83" s="259">
        <v>2203.4</v>
      </c>
      <c r="L83" s="259">
        <v>2155.5</v>
      </c>
      <c r="M83" s="259">
        <v>1.4081999999999999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828.3</v>
      </c>
      <c r="D84" s="260">
        <v>824.7833333333333</v>
      </c>
      <c r="E84" s="260">
        <v>818.36666666666656</v>
      </c>
      <c r="F84" s="260">
        <v>808.43333333333328</v>
      </c>
      <c r="G84" s="260">
        <v>802.01666666666654</v>
      </c>
      <c r="H84" s="260">
        <v>834.71666666666658</v>
      </c>
      <c r="I84" s="260">
        <v>841.13333333333333</v>
      </c>
      <c r="J84" s="260">
        <v>851.06666666666661</v>
      </c>
      <c r="K84" s="259">
        <v>831.2</v>
      </c>
      <c r="L84" s="259">
        <v>814.85</v>
      </c>
      <c r="M84" s="259">
        <v>8.5469000000000008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1206.7</v>
      </c>
      <c r="D85" s="260">
        <v>1199.2</v>
      </c>
      <c r="E85" s="260">
        <v>1188.8500000000001</v>
      </c>
      <c r="F85" s="260">
        <v>1171</v>
      </c>
      <c r="G85" s="260">
        <v>1160.6500000000001</v>
      </c>
      <c r="H85" s="260">
        <v>1217.0500000000002</v>
      </c>
      <c r="I85" s="260">
        <v>1227.4000000000001</v>
      </c>
      <c r="J85" s="260">
        <v>1245.2500000000002</v>
      </c>
      <c r="K85" s="259">
        <v>1209.55</v>
      </c>
      <c r="L85" s="259">
        <v>1181.3499999999999</v>
      </c>
      <c r="M85" s="259">
        <v>4.5971000000000002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1688.95</v>
      </c>
      <c r="D86" s="260">
        <v>1683.95</v>
      </c>
      <c r="E86" s="260">
        <v>1673.15</v>
      </c>
      <c r="F86" s="260">
        <v>1657.3500000000001</v>
      </c>
      <c r="G86" s="260">
        <v>1646.5500000000002</v>
      </c>
      <c r="H86" s="260">
        <v>1699.75</v>
      </c>
      <c r="I86" s="260">
        <v>1710.5499999999997</v>
      </c>
      <c r="J86" s="260">
        <v>1726.35</v>
      </c>
      <c r="K86" s="259">
        <v>1694.75</v>
      </c>
      <c r="L86" s="259">
        <v>1668.15</v>
      </c>
      <c r="M86" s="259">
        <v>4.2892900000000003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483.65</v>
      </c>
      <c r="D87" s="260">
        <v>481.95</v>
      </c>
      <c r="E87" s="260">
        <v>477.45</v>
      </c>
      <c r="F87" s="260">
        <v>471.25</v>
      </c>
      <c r="G87" s="260">
        <v>466.75</v>
      </c>
      <c r="H87" s="260">
        <v>488.15</v>
      </c>
      <c r="I87" s="260">
        <v>492.65</v>
      </c>
      <c r="J87" s="260">
        <v>498.84999999999997</v>
      </c>
      <c r="K87" s="259">
        <v>486.45</v>
      </c>
      <c r="L87" s="259">
        <v>475.75</v>
      </c>
      <c r="M87" s="259">
        <v>5.5754400000000004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221.95</v>
      </c>
      <c r="D88" s="260">
        <v>221.41666666666666</v>
      </c>
      <c r="E88" s="260">
        <v>218.58333333333331</v>
      </c>
      <c r="F88" s="260">
        <v>215.21666666666667</v>
      </c>
      <c r="G88" s="260">
        <v>212.38333333333333</v>
      </c>
      <c r="H88" s="260">
        <v>224.7833333333333</v>
      </c>
      <c r="I88" s="260">
        <v>227.61666666666662</v>
      </c>
      <c r="J88" s="260">
        <v>230.98333333333329</v>
      </c>
      <c r="K88" s="259">
        <v>224.25</v>
      </c>
      <c r="L88" s="259">
        <v>218.05</v>
      </c>
      <c r="M88" s="259">
        <v>9.8361099999999997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1017.4</v>
      </c>
      <c r="D89" s="260">
        <v>1008.2333333333332</v>
      </c>
      <c r="E89" s="260">
        <v>997.16666666666652</v>
      </c>
      <c r="F89" s="260">
        <v>976.93333333333328</v>
      </c>
      <c r="G89" s="260">
        <v>965.86666666666656</v>
      </c>
      <c r="H89" s="260">
        <v>1028.4666666666665</v>
      </c>
      <c r="I89" s="260">
        <v>1039.5333333333333</v>
      </c>
      <c r="J89" s="260">
        <v>1059.7666666666664</v>
      </c>
      <c r="K89" s="259">
        <v>1019.3</v>
      </c>
      <c r="L89" s="259">
        <v>988</v>
      </c>
      <c r="M89" s="259">
        <v>39.313989999999997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2035.35</v>
      </c>
      <c r="D90" s="260">
        <v>2000.1333333333332</v>
      </c>
      <c r="E90" s="260">
        <v>1951.2666666666664</v>
      </c>
      <c r="F90" s="260">
        <v>1867.1833333333332</v>
      </c>
      <c r="G90" s="260">
        <v>1818.3166666666664</v>
      </c>
      <c r="H90" s="260">
        <v>2084.2166666666662</v>
      </c>
      <c r="I90" s="260">
        <v>2133.083333333333</v>
      </c>
      <c r="J90" s="260">
        <v>2217.1666666666665</v>
      </c>
      <c r="K90" s="259">
        <v>2049</v>
      </c>
      <c r="L90" s="259">
        <v>1916.05</v>
      </c>
      <c r="M90" s="259">
        <v>6.7611800000000004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1448.8</v>
      </c>
      <c r="D91" s="260">
        <v>1448.0666666666666</v>
      </c>
      <c r="E91" s="260">
        <v>1443.2333333333331</v>
      </c>
      <c r="F91" s="260">
        <v>1437.6666666666665</v>
      </c>
      <c r="G91" s="260">
        <v>1432.833333333333</v>
      </c>
      <c r="H91" s="260">
        <v>1453.6333333333332</v>
      </c>
      <c r="I91" s="260">
        <v>1458.4666666666667</v>
      </c>
      <c r="J91" s="260">
        <v>1464.0333333333333</v>
      </c>
      <c r="K91" s="259">
        <v>1452.9</v>
      </c>
      <c r="L91" s="259">
        <v>1442.5</v>
      </c>
      <c r="M91" s="259">
        <v>39.490389999999998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537.20000000000005</v>
      </c>
      <c r="D92" s="260">
        <v>534.06666666666672</v>
      </c>
      <c r="E92" s="260">
        <v>530.13333333333344</v>
      </c>
      <c r="F92" s="260">
        <v>523.06666666666672</v>
      </c>
      <c r="G92" s="260">
        <v>519.13333333333344</v>
      </c>
      <c r="H92" s="260">
        <v>541.13333333333344</v>
      </c>
      <c r="I92" s="260">
        <v>545.06666666666661</v>
      </c>
      <c r="J92" s="260">
        <v>552.13333333333344</v>
      </c>
      <c r="K92" s="259">
        <v>538</v>
      </c>
      <c r="L92" s="259">
        <v>527</v>
      </c>
      <c r="M92" s="259">
        <v>22.858170000000001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1209.8</v>
      </c>
      <c r="D93" s="260">
        <v>1212.3</v>
      </c>
      <c r="E93" s="260">
        <v>1189.6499999999999</v>
      </c>
      <c r="F93" s="260">
        <v>1169.5</v>
      </c>
      <c r="G93" s="260">
        <v>1146.8499999999999</v>
      </c>
      <c r="H93" s="260">
        <v>1232.4499999999998</v>
      </c>
      <c r="I93" s="260">
        <v>1255.0999999999999</v>
      </c>
      <c r="J93" s="260">
        <v>1275.2499999999998</v>
      </c>
      <c r="K93" s="259">
        <v>1234.95</v>
      </c>
      <c r="L93" s="259">
        <v>1192.1500000000001</v>
      </c>
      <c r="M93" s="259">
        <v>31.064789999999999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2565.5500000000002</v>
      </c>
      <c r="D94" s="260">
        <v>2546.1</v>
      </c>
      <c r="E94" s="260">
        <v>2522.1999999999998</v>
      </c>
      <c r="F94" s="260">
        <v>2478.85</v>
      </c>
      <c r="G94" s="260">
        <v>2454.9499999999998</v>
      </c>
      <c r="H94" s="260">
        <v>2589.4499999999998</v>
      </c>
      <c r="I94" s="260">
        <v>2613.3500000000004</v>
      </c>
      <c r="J94" s="260">
        <v>2656.7</v>
      </c>
      <c r="K94" s="259">
        <v>2570</v>
      </c>
      <c r="L94" s="259">
        <v>2502.75</v>
      </c>
      <c r="M94" s="259">
        <v>3.6446000000000001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395.2</v>
      </c>
      <c r="D95" s="260">
        <v>390.66666666666669</v>
      </c>
      <c r="E95" s="260">
        <v>384.63333333333338</v>
      </c>
      <c r="F95" s="260">
        <v>374.06666666666672</v>
      </c>
      <c r="G95" s="260">
        <v>368.03333333333342</v>
      </c>
      <c r="H95" s="260">
        <v>401.23333333333335</v>
      </c>
      <c r="I95" s="260">
        <v>407.26666666666665</v>
      </c>
      <c r="J95" s="260">
        <v>417.83333333333331</v>
      </c>
      <c r="K95" s="259">
        <v>396.7</v>
      </c>
      <c r="L95" s="259">
        <v>380.1</v>
      </c>
      <c r="M95" s="259">
        <v>82.22063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2448</v>
      </c>
      <c r="D96" s="260">
        <v>2458.85</v>
      </c>
      <c r="E96" s="260">
        <v>2411.6999999999998</v>
      </c>
      <c r="F96" s="260">
        <v>2375.4</v>
      </c>
      <c r="G96" s="260">
        <v>2328.25</v>
      </c>
      <c r="H96" s="260">
        <v>2495.1499999999996</v>
      </c>
      <c r="I96" s="260">
        <v>2542.3000000000002</v>
      </c>
      <c r="J96" s="260">
        <v>2578.5999999999995</v>
      </c>
      <c r="K96" s="259">
        <v>2506</v>
      </c>
      <c r="L96" s="259">
        <v>2422.5500000000002</v>
      </c>
      <c r="M96" s="259">
        <v>10.804679999999999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205.6</v>
      </c>
      <c r="D97" s="260">
        <v>203.86666666666665</v>
      </c>
      <c r="E97" s="260">
        <v>201.7833333333333</v>
      </c>
      <c r="F97" s="260">
        <v>197.96666666666667</v>
      </c>
      <c r="G97" s="260">
        <v>195.88333333333333</v>
      </c>
      <c r="H97" s="260">
        <v>207.68333333333328</v>
      </c>
      <c r="I97" s="260">
        <v>209.76666666666659</v>
      </c>
      <c r="J97" s="260">
        <v>213.58333333333326</v>
      </c>
      <c r="K97" s="259">
        <v>205.95</v>
      </c>
      <c r="L97" s="259">
        <v>200.05</v>
      </c>
      <c r="M97" s="259">
        <v>20.468309999999999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2600.9</v>
      </c>
      <c r="D98" s="260">
        <v>2593.0166666666664</v>
      </c>
      <c r="E98" s="260">
        <v>2576.0333333333328</v>
      </c>
      <c r="F98" s="260">
        <v>2551.1666666666665</v>
      </c>
      <c r="G98" s="260">
        <v>2534.1833333333329</v>
      </c>
      <c r="H98" s="260">
        <v>2617.8833333333328</v>
      </c>
      <c r="I98" s="260">
        <v>2634.8666666666663</v>
      </c>
      <c r="J98" s="260">
        <v>2659.7333333333327</v>
      </c>
      <c r="K98" s="259">
        <v>2610</v>
      </c>
      <c r="L98" s="259">
        <v>2568.15</v>
      </c>
      <c r="M98" s="259">
        <v>14.28125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278.35000000000002</v>
      </c>
      <c r="D99" s="260">
        <v>278.84999999999997</v>
      </c>
      <c r="E99" s="260">
        <v>276.69999999999993</v>
      </c>
      <c r="F99" s="260">
        <v>275.04999999999995</v>
      </c>
      <c r="G99" s="260">
        <v>272.89999999999992</v>
      </c>
      <c r="H99" s="260">
        <v>280.49999999999994</v>
      </c>
      <c r="I99" s="260">
        <v>282.64999999999992</v>
      </c>
      <c r="J99" s="260">
        <v>284.29999999999995</v>
      </c>
      <c r="K99" s="259">
        <v>281</v>
      </c>
      <c r="L99" s="259">
        <v>277.2</v>
      </c>
      <c r="M99" s="259">
        <v>2.3403900000000002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38809.5</v>
      </c>
      <c r="D100" s="260">
        <v>39075</v>
      </c>
      <c r="E100" s="260">
        <v>38384.5</v>
      </c>
      <c r="F100" s="260">
        <v>37959.5</v>
      </c>
      <c r="G100" s="260">
        <v>37269</v>
      </c>
      <c r="H100" s="260">
        <v>39500</v>
      </c>
      <c r="I100" s="260">
        <v>40190.5</v>
      </c>
      <c r="J100" s="260">
        <v>40615.5</v>
      </c>
      <c r="K100" s="259">
        <v>39765.5</v>
      </c>
      <c r="L100" s="259">
        <v>38650</v>
      </c>
      <c r="M100" s="259">
        <v>2.6069999999999999E-2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2369.1999999999998</v>
      </c>
      <c r="D101" s="260">
        <v>2363.7333333333336</v>
      </c>
      <c r="E101" s="260">
        <v>2352.5666666666671</v>
      </c>
      <c r="F101" s="260">
        <v>2335.9333333333334</v>
      </c>
      <c r="G101" s="260">
        <v>2324.7666666666669</v>
      </c>
      <c r="H101" s="260">
        <v>2380.3666666666672</v>
      </c>
      <c r="I101" s="260">
        <v>2391.5333333333333</v>
      </c>
      <c r="J101" s="260">
        <v>2408.1666666666674</v>
      </c>
      <c r="K101" s="259">
        <v>2374.9</v>
      </c>
      <c r="L101" s="259">
        <v>2347.1</v>
      </c>
      <c r="M101" s="259">
        <v>23.936119999999999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888.65</v>
      </c>
      <c r="D102" s="260">
        <v>887.34999999999991</v>
      </c>
      <c r="E102" s="260">
        <v>881.39999999999986</v>
      </c>
      <c r="F102" s="260">
        <v>874.15</v>
      </c>
      <c r="G102" s="260">
        <v>868.19999999999993</v>
      </c>
      <c r="H102" s="260">
        <v>894.5999999999998</v>
      </c>
      <c r="I102" s="260">
        <v>900.54999999999984</v>
      </c>
      <c r="J102" s="260">
        <v>907.79999999999973</v>
      </c>
      <c r="K102" s="259">
        <v>893.3</v>
      </c>
      <c r="L102" s="259">
        <v>880.1</v>
      </c>
      <c r="M102" s="259">
        <v>81.07159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1152.95</v>
      </c>
      <c r="D103" s="260">
        <v>1145.7333333333333</v>
      </c>
      <c r="E103" s="260">
        <v>1134.2166666666667</v>
      </c>
      <c r="F103" s="260">
        <v>1115.4833333333333</v>
      </c>
      <c r="G103" s="260">
        <v>1103.9666666666667</v>
      </c>
      <c r="H103" s="260">
        <v>1164.4666666666667</v>
      </c>
      <c r="I103" s="260">
        <v>1175.9833333333336</v>
      </c>
      <c r="J103" s="260">
        <v>1194.7166666666667</v>
      </c>
      <c r="K103" s="259">
        <v>1157.25</v>
      </c>
      <c r="L103" s="259">
        <v>1127</v>
      </c>
      <c r="M103" s="259">
        <v>9.1448800000000006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518.79999999999995</v>
      </c>
      <c r="D104" s="260">
        <v>513.51666666666665</v>
      </c>
      <c r="E104" s="260">
        <v>506.5333333333333</v>
      </c>
      <c r="F104" s="260">
        <v>494.26666666666665</v>
      </c>
      <c r="G104" s="260">
        <v>487.2833333333333</v>
      </c>
      <c r="H104" s="260">
        <v>525.7833333333333</v>
      </c>
      <c r="I104" s="260">
        <v>532.76666666666665</v>
      </c>
      <c r="J104" s="260">
        <v>545.0333333333333</v>
      </c>
      <c r="K104" s="259">
        <v>520.5</v>
      </c>
      <c r="L104" s="259">
        <v>501.25</v>
      </c>
      <c r="M104" s="259">
        <v>16.400590000000001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506.7</v>
      </c>
      <c r="D105" s="260">
        <v>508.08333333333331</v>
      </c>
      <c r="E105" s="260">
        <v>501.16666666666663</v>
      </c>
      <c r="F105" s="260">
        <v>495.63333333333333</v>
      </c>
      <c r="G105" s="260">
        <v>488.71666666666664</v>
      </c>
      <c r="H105" s="260">
        <v>513.61666666666656</v>
      </c>
      <c r="I105" s="260">
        <v>520.5333333333333</v>
      </c>
      <c r="J105" s="260">
        <v>526.06666666666661</v>
      </c>
      <c r="K105" s="259">
        <v>515</v>
      </c>
      <c r="L105" s="259">
        <v>502.55</v>
      </c>
      <c r="M105" s="259">
        <v>1.06802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56.8</v>
      </c>
      <c r="D106" s="260">
        <v>56.70000000000001</v>
      </c>
      <c r="E106" s="260">
        <v>56.050000000000018</v>
      </c>
      <c r="F106" s="260">
        <v>55.300000000000011</v>
      </c>
      <c r="G106" s="260">
        <v>54.65000000000002</v>
      </c>
      <c r="H106" s="260">
        <v>57.450000000000017</v>
      </c>
      <c r="I106" s="260">
        <v>58.100000000000009</v>
      </c>
      <c r="J106" s="260">
        <v>58.850000000000016</v>
      </c>
      <c r="K106" s="259">
        <v>57.35</v>
      </c>
      <c r="L106" s="259">
        <v>55.95</v>
      </c>
      <c r="M106" s="259">
        <v>423.45670999999999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349.7</v>
      </c>
      <c r="D107" s="260">
        <v>348.48333333333335</v>
      </c>
      <c r="E107" s="260">
        <v>346.01666666666671</v>
      </c>
      <c r="F107" s="260">
        <v>342.33333333333337</v>
      </c>
      <c r="G107" s="260">
        <v>339.86666666666673</v>
      </c>
      <c r="H107" s="260">
        <v>352.16666666666669</v>
      </c>
      <c r="I107" s="260">
        <v>354.63333333333338</v>
      </c>
      <c r="J107" s="260">
        <v>358.31666666666666</v>
      </c>
      <c r="K107" s="259">
        <v>350.95</v>
      </c>
      <c r="L107" s="259">
        <v>344.8</v>
      </c>
      <c r="M107" s="259">
        <v>184.74706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4419.2</v>
      </c>
      <c r="D108" s="260">
        <v>4436.05</v>
      </c>
      <c r="E108" s="260">
        <v>4334.1500000000005</v>
      </c>
      <c r="F108" s="260">
        <v>4249.1000000000004</v>
      </c>
      <c r="G108" s="260">
        <v>4147.2000000000007</v>
      </c>
      <c r="H108" s="260">
        <v>4521.1000000000004</v>
      </c>
      <c r="I108" s="260">
        <v>4623</v>
      </c>
      <c r="J108" s="260">
        <v>4708.05</v>
      </c>
      <c r="K108" s="259">
        <v>4537.95</v>
      </c>
      <c r="L108" s="259">
        <v>4351</v>
      </c>
      <c r="M108" s="259">
        <v>1.90178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221.2</v>
      </c>
      <c r="D109" s="260">
        <v>219.31666666666669</v>
      </c>
      <c r="E109" s="260">
        <v>214.08333333333337</v>
      </c>
      <c r="F109" s="260">
        <v>206.96666666666667</v>
      </c>
      <c r="G109" s="260">
        <v>201.73333333333335</v>
      </c>
      <c r="H109" s="260">
        <v>226.43333333333339</v>
      </c>
      <c r="I109" s="260">
        <v>231.66666666666669</v>
      </c>
      <c r="J109" s="260">
        <v>238.78333333333342</v>
      </c>
      <c r="K109" s="259">
        <v>224.55</v>
      </c>
      <c r="L109" s="259">
        <v>212.2</v>
      </c>
      <c r="M109" s="259">
        <v>24.87236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140.69999999999999</v>
      </c>
      <c r="D110" s="260">
        <v>140.26666666666665</v>
      </c>
      <c r="E110" s="260">
        <v>139.0333333333333</v>
      </c>
      <c r="F110" s="260">
        <v>137.36666666666665</v>
      </c>
      <c r="G110" s="260">
        <v>136.1333333333333</v>
      </c>
      <c r="H110" s="260">
        <v>141.93333333333331</v>
      </c>
      <c r="I110" s="260">
        <v>143.16666666666666</v>
      </c>
      <c r="J110" s="260">
        <v>144.83333333333331</v>
      </c>
      <c r="K110" s="259">
        <v>141.5</v>
      </c>
      <c r="L110" s="259">
        <v>138.6</v>
      </c>
      <c r="M110" s="259">
        <v>29.14481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313.7</v>
      </c>
      <c r="D111" s="260">
        <v>316.26666666666665</v>
      </c>
      <c r="E111" s="260">
        <v>309.68333333333328</v>
      </c>
      <c r="F111" s="260">
        <v>305.66666666666663</v>
      </c>
      <c r="G111" s="260">
        <v>299.08333333333326</v>
      </c>
      <c r="H111" s="260">
        <v>320.2833333333333</v>
      </c>
      <c r="I111" s="260">
        <v>326.86666666666667</v>
      </c>
      <c r="J111" s="260">
        <v>330.88333333333333</v>
      </c>
      <c r="K111" s="259">
        <v>322.85000000000002</v>
      </c>
      <c r="L111" s="259">
        <v>312.25</v>
      </c>
      <c r="M111" s="259">
        <v>41.31523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67.849999999999994</v>
      </c>
      <c r="D112" s="260">
        <v>67.533333333333346</v>
      </c>
      <c r="E112" s="260">
        <v>66.866666666666688</v>
      </c>
      <c r="F112" s="260">
        <v>65.88333333333334</v>
      </c>
      <c r="G112" s="260">
        <v>65.216666666666683</v>
      </c>
      <c r="H112" s="260">
        <v>68.516666666666694</v>
      </c>
      <c r="I112" s="260">
        <v>69.183333333333351</v>
      </c>
      <c r="J112" s="260">
        <v>70.1666666666667</v>
      </c>
      <c r="K112" s="259">
        <v>68.2</v>
      </c>
      <c r="L112" s="259">
        <v>66.55</v>
      </c>
      <c r="M112" s="259">
        <v>194.26605000000001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742.65</v>
      </c>
      <c r="D113" s="260">
        <v>737.75</v>
      </c>
      <c r="E113" s="260">
        <v>730.5</v>
      </c>
      <c r="F113" s="260">
        <v>718.35</v>
      </c>
      <c r="G113" s="260">
        <v>711.1</v>
      </c>
      <c r="H113" s="260">
        <v>749.9</v>
      </c>
      <c r="I113" s="260">
        <v>757.15</v>
      </c>
      <c r="J113" s="260">
        <v>769.3</v>
      </c>
      <c r="K113" s="259">
        <v>745</v>
      </c>
      <c r="L113" s="259">
        <v>725.6</v>
      </c>
      <c r="M113" s="259">
        <v>22.377690000000001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379.4</v>
      </c>
      <c r="D114" s="260">
        <v>378.13333333333338</v>
      </c>
      <c r="E114" s="260">
        <v>374.86666666666679</v>
      </c>
      <c r="F114" s="260">
        <v>370.33333333333343</v>
      </c>
      <c r="G114" s="260">
        <v>367.06666666666683</v>
      </c>
      <c r="H114" s="260">
        <v>382.66666666666674</v>
      </c>
      <c r="I114" s="260">
        <v>385.93333333333328</v>
      </c>
      <c r="J114" s="260">
        <v>390.4666666666667</v>
      </c>
      <c r="K114" s="259">
        <v>381.4</v>
      </c>
      <c r="L114" s="259">
        <v>373.6</v>
      </c>
      <c r="M114" s="259">
        <v>17.19519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193.85</v>
      </c>
      <c r="D115" s="260">
        <v>193</v>
      </c>
      <c r="E115" s="260">
        <v>190.85</v>
      </c>
      <c r="F115" s="260">
        <v>187.85</v>
      </c>
      <c r="G115" s="260">
        <v>185.7</v>
      </c>
      <c r="H115" s="260">
        <v>196</v>
      </c>
      <c r="I115" s="260">
        <v>198.14999999999998</v>
      </c>
      <c r="J115" s="260">
        <v>201.15</v>
      </c>
      <c r="K115" s="259">
        <v>195.15</v>
      </c>
      <c r="L115" s="259">
        <v>190</v>
      </c>
      <c r="M115" s="259">
        <v>33.447029999999998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1159.95</v>
      </c>
      <c r="D116" s="260">
        <v>1174.6833333333332</v>
      </c>
      <c r="E116" s="260">
        <v>1135.3666666666663</v>
      </c>
      <c r="F116" s="260">
        <v>1110.7833333333331</v>
      </c>
      <c r="G116" s="260">
        <v>1071.4666666666662</v>
      </c>
      <c r="H116" s="260">
        <v>1199.2666666666664</v>
      </c>
      <c r="I116" s="260">
        <v>1238.5833333333335</v>
      </c>
      <c r="J116" s="260">
        <v>1263.1666666666665</v>
      </c>
      <c r="K116" s="259">
        <v>1214</v>
      </c>
      <c r="L116" s="259">
        <v>1150.0999999999999</v>
      </c>
      <c r="M116" s="259">
        <v>112.42103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3974.85</v>
      </c>
      <c r="D117" s="260">
        <v>3927.4833333333336</v>
      </c>
      <c r="E117" s="260">
        <v>3867.3666666666672</v>
      </c>
      <c r="F117" s="260">
        <v>3759.8833333333337</v>
      </c>
      <c r="G117" s="260">
        <v>3699.7666666666673</v>
      </c>
      <c r="H117" s="260">
        <v>4034.9666666666672</v>
      </c>
      <c r="I117" s="260">
        <v>4095.0833333333339</v>
      </c>
      <c r="J117" s="260">
        <v>4202.5666666666675</v>
      </c>
      <c r="K117" s="259">
        <v>3987.6</v>
      </c>
      <c r="L117" s="259">
        <v>3820</v>
      </c>
      <c r="M117" s="259">
        <v>3.0464600000000002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1500.9</v>
      </c>
      <c r="D118" s="260">
        <v>1493.0333333333335</v>
      </c>
      <c r="E118" s="260">
        <v>1482.0666666666671</v>
      </c>
      <c r="F118" s="260">
        <v>1463.2333333333336</v>
      </c>
      <c r="G118" s="260">
        <v>1452.2666666666671</v>
      </c>
      <c r="H118" s="260">
        <v>1511.866666666667</v>
      </c>
      <c r="I118" s="260">
        <v>1522.8333333333337</v>
      </c>
      <c r="J118" s="260">
        <v>1541.666666666667</v>
      </c>
      <c r="K118" s="259">
        <v>1504</v>
      </c>
      <c r="L118" s="259">
        <v>1474.2</v>
      </c>
      <c r="M118" s="259">
        <v>45.839390000000002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1784.3</v>
      </c>
      <c r="D119" s="260">
        <v>1783.5833333333333</v>
      </c>
      <c r="E119" s="260">
        <v>1762.1666666666665</v>
      </c>
      <c r="F119" s="260">
        <v>1740.0333333333333</v>
      </c>
      <c r="G119" s="260">
        <v>1718.6166666666666</v>
      </c>
      <c r="H119" s="260">
        <v>1805.7166666666665</v>
      </c>
      <c r="I119" s="260">
        <v>1827.133333333333</v>
      </c>
      <c r="J119" s="260">
        <v>1849.2666666666664</v>
      </c>
      <c r="K119" s="259">
        <v>1805</v>
      </c>
      <c r="L119" s="259">
        <v>1761.45</v>
      </c>
      <c r="M119" s="259">
        <v>4.4573499999999999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907.35</v>
      </c>
      <c r="D120" s="260">
        <v>902.5</v>
      </c>
      <c r="E120" s="260">
        <v>896.05</v>
      </c>
      <c r="F120" s="260">
        <v>884.75</v>
      </c>
      <c r="G120" s="260">
        <v>878.3</v>
      </c>
      <c r="H120" s="260">
        <v>913.8</v>
      </c>
      <c r="I120" s="260">
        <v>920.25</v>
      </c>
      <c r="J120" s="260">
        <v>931.55</v>
      </c>
      <c r="K120" s="259">
        <v>908.95</v>
      </c>
      <c r="L120" s="259">
        <v>891.2</v>
      </c>
      <c r="M120" s="259">
        <v>1.5272600000000001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317.25</v>
      </c>
      <c r="D121" s="260">
        <v>316.11666666666667</v>
      </c>
      <c r="E121" s="260">
        <v>312.53333333333336</v>
      </c>
      <c r="F121" s="260">
        <v>307.81666666666666</v>
      </c>
      <c r="G121" s="260">
        <v>304.23333333333335</v>
      </c>
      <c r="H121" s="260">
        <v>320.83333333333337</v>
      </c>
      <c r="I121" s="260">
        <v>324.41666666666663</v>
      </c>
      <c r="J121" s="260">
        <v>329.13333333333338</v>
      </c>
      <c r="K121" s="259">
        <v>319.7</v>
      </c>
      <c r="L121" s="259">
        <v>311.39999999999998</v>
      </c>
      <c r="M121" s="259">
        <v>6.7877400000000003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628.4</v>
      </c>
      <c r="D122" s="260">
        <v>624.4666666666667</v>
      </c>
      <c r="E122" s="260">
        <v>618.93333333333339</v>
      </c>
      <c r="F122" s="260">
        <v>609.4666666666667</v>
      </c>
      <c r="G122" s="260">
        <v>603.93333333333339</v>
      </c>
      <c r="H122" s="260">
        <v>633.93333333333339</v>
      </c>
      <c r="I122" s="260">
        <v>639.4666666666667</v>
      </c>
      <c r="J122" s="260">
        <v>648.93333333333339</v>
      </c>
      <c r="K122" s="259">
        <v>630</v>
      </c>
      <c r="L122" s="259">
        <v>615</v>
      </c>
      <c r="M122" s="259">
        <v>26.867750000000001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443.2</v>
      </c>
      <c r="D123" s="260">
        <v>441.48333333333329</v>
      </c>
      <c r="E123" s="260">
        <v>437.31666666666661</v>
      </c>
      <c r="F123" s="260">
        <v>431.43333333333334</v>
      </c>
      <c r="G123" s="260">
        <v>427.26666666666665</v>
      </c>
      <c r="H123" s="260">
        <v>447.36666666666656</v>
      </c>
      <c r="I123" s="260">
        <v>451.53333333333319</v>
      </c>
      <c r="J123" s="260">
        <v>457.41666666666652</v>
      </c>
      <c r="K123" s="259">
        <v>445.65</v>
      </c>
      <c r="L123" s="259">
        <v>435.6</v>
      </c>
      <c r="M123" s="259">
        <v>28.873619999999999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591.75</v>
      </c>
      <c r="D124" s="260">
        <v>595.31666666666672</v>
      </c>
      <c r="E124" s="260">
        <v>582.93333333333339</v>
      </c>
      <c r="F124" s="260">
        <v>574.11666666666667</v>
      </c>
      <c r="G124" s="260">
        <v>561.73333333333335</v>
      </c>
      <c r="H124" s="260">
        <v>604.13333333333344</v>
      </c>
      <c r="I124" s="260">
        <v>616.51666666666688</v>
      </c>
      <c r="J124" s="260">
        <v>625.33333333333348</v>
      </c>
      <c r="K124" s="259">
        <v>607.70000000000005</v>
      </c>
      <c r="L124" s="259">
        <v>586.5</v>
      </c>
      <c r="M124" s="259">
        <v>29.200710000000001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1863.55</v>
      </c>
      <c r="D125" s="260">
        <v>1867.2833333333335</v>
      </c>
      <c r="E125" s="260">
        <v>1851.616666666667</v>
      </c>
      <c r="F125" s="260">
        <v>1839.6833333333334</v>
      </c>
      <c r="G125" s="260">
        <v>1824.0166666666669</v>
      </c>
      <c r="H125" s="260">
        <v>1879.2166666666672</v>
      </c>
      <c r="I125" s="260">
        <v>1894.8833333333337</v>
      </c>
      <c r="J125" s="260">
        <v>1906.8166666666673</v>
      </c>
      <c r="K125" s="259">
        <v>1882.95</v>
      </c>
      <c r="L125" s="259">
        <v>1855.35</v>
      </c>
      <c r="M125" s="259">
        <v>15.91107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79.05</v>
      </c>
      <c r="D126" s="260">
        <v>79</v>
      </c>
      <c r="E126" s="260">
        <v>78.05</v>
      </c>
      <c r="F126" s="260">
        <v>77.05</v>
      </c>
      <c r="G126" s="260">
        <v>76.099999999999994</v>
      </c>
      <c r="H126" s="260">
        <v>80</v>
      </c>
      <c r="I126" s="260">
        <v>80.949999999999989</v>
      </c>
      <c r="J126" s="260">
        <v>81.95</v>
      </c>
      <c r="K126" s="259">
        <v>79.95</v>
      </c>
      <c r="L126" s="259">
        <v>78</v>
      </c>
      <c r="M126" s="259">
        <v>50.780110000000001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3530.9</v>
      </c>
      <c r="D127" s="260">
        <v>3503.9666666666667</v>
      </c>
      <c r="E127" s="260">
        <v>3453.0333333333333</v>
      </c>
      <c r="F127" s="260">
        <v>3375.1666666666665</v>
      </c>
      <c r="G127" s="260">
        <v>3324.2333333333331</v>
      </c>
      <c r="H127" s="260">
        <v>3581.8333333333335</v>
      </c>
      <c r="I127" s="260">
        <v>3632.7666666666669</v>
      </c>
      <c r="J127" s="260">
        <v>3710.6333333333337</v>
      </c>
      <c r="K127" s="259">
        <v>3554.9</v>
      </c>
      <c r="L127" s="259">
        <v>3426.1</v>
      </c>
      <c r="M127" s="259">
        <v>5.1702399999999997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419.3</v>
      </c>
      <c r="D128" s="260">
        <v>415.15000000000003</v>
      </c>
      <c r="E128" s="260">
        <v>409.45000000000005</v>
      </c>
      <c r="F128" s="260">
        <v>399.6</v>
      </c>
      <c r="G128" s="260">
        <v>393.90000000000003</v>
      </c>
      <c r="H128" s="260">
        <v>425.00000000000006</v>
      </c>
      <c r="I128" s="260">
        <v>430.7</v>
      </c>
      <c r="J128" s="260">
        <v>440.55000000000007</v>
      </c>
      <c r="K128" s="259">
        <v>420.85</v>
      </c>
      <c r="L128" s="259">
        <v>405.3</v>
      </c>
      <c r="M128" s="259">
        <v>19.728760000000001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4758.6000000000004</v>
      </c>
      <c r="D129" s="260">
        <v>4728.55</v>
      </c>
      <c r="E129" s="260">
        <v>4690.1000000000004</v>
      </c>
      <c r="F129" s="260">
        <v>4621.6000000000004</v>
      </c>
      <c r="G129" s="260">
        <v>4583.1500000000005</v>
      </c>
      <c r="H129" s="260">
        <v>4797.05</v>
      </c>
      <c r="I129" s="260">
        <v>4835.4999999999991</v>
      </c>
      <c r="J129" s="260">
        <v>4904</v>
      </c>
      <c r="K129" s="259">
        <v>4767</v>
      </c>
      <c r="L129" s="259">
        <v>4660.05</v>
      </c>
      <c r="M129" s="259">
        <v>2.13951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1904.15</v>
      </c>
      <c r="D130" s="260">
        <v>1902.75</v>
      </c>
      <c r="E130" s="260">
        <v>1887.7</v>
      </c>
      <c r="F130" s="260">
        <v>1871.25</v>
      </c>
      <c r="G130" s="260">
        <v>1856.2</v>
      </c>
      <c r="H130" s="260">
        <v>1919.2</v>
      </c>
      <c r="I130" s="260">
        <v>1934.2500000000002</v>
      </c>
      <c r="J130" s="260">
        <v>1950.7</v>
      </c>
      <c r="K130" s="259">
        <v>1917.8</v>
      </c>
      <c r="L130" s="259">
        <v>1886.3</v>
      </c>
      <c r="M130" s="259">
        <v>13.74019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526.20000000000005</v>
      </c>
      <c r="D131" s="260">
        <v>524.56666666666672</v>
      </c>
      <c r="E131" s="260">
        <v>518.63333333333344</v>
      </c>
      <c r="F131" s="260">
        <v>511.06666666666672</v>
      </c>
      <c r="G131" s="260">
        <v>505.13333333333344</v>
      </c>
      <c r="H131" s="260">
        <v>532.13333333333344</v>
      </c>
      <c r="I131" s="260">
        <v>538.06666666666661</v>
      </c>
      <c r="J131" s="260">
        <v>545.63333333333344</v>
      </c>
      <c r="K131" s="259">
        <v>530.5</v>
      </c>
      <c r="L131" s="259">
        <v>517</v>
      </c>
      <c r="M131" s="259">
        <v>17.208819999999999</v>
      </c>
      <c r="N131" s="1"/>
      <c r="O131" s="1"/>
    </row>
    <row r="132" spans="1:15" ht="12.75" customHeight="1">
      <c r="A132" s="227">
        <v>123</v>
      </c>
      <c r="B132" s="269" t="s">
        <v>963</v>
      </c>
      <c r="C132" s="259">
        <v>601</v>
      </c>
      <c r="D132" s="260">
        <v>602.98333333333335</v>
      </c>
      <c r="E132" s="260">
        <v>598.01666666666665</v>
      </c>
      <c r="F132" s="260">
        <v>595.0333333333333</v>
      </c>
      <c r="G132" s="260">
        <v>590.06666666666661</v>
      </c>
      <c r="H132" s="260">
        <v>605.9666666666667</v>
      </c>
      <c r="I132" s="260">
        <v>610.93333333333339</v>
      </c>
      <c r="J132" s="260">
        <v>613.91666666666674</v>
      </c>
      <c r="K132" s="259">
        <v>607.95000000000005</v>
      </c>
      <c r="L132" s="259">
        <v>600</v>
      </c>
      <c r="M132" s="259">
        <v>10.42196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3108.75</v>
      </c>
      <c r="D133" s="260">
        <v>3119.8833333333337</v>
      </c>
      <c r="E133" s="260">
        <v>3082.9166666666674</v>
      </c>
      <c r="F133" s="260">
        <v>3057.0833333333339</v>
      </c>
      <c r="G133" s="260">
        <v>3020.1166666666677</v>
      </c>
      <c r="H133" s="260">
        <v>3145.7166666666672</v>
      </c>
      <c r="I133" s="260">
        <v>3182.6833333333334</v>
      </c>
      <c r="J133" s="260">
        <v>3208.5166666666669</v>
      </c>
      <c r="K133" s="259">
        <v>3156.85</v>
      </c>
      <c r="L133" s="259">
        <v>3094.05</v>
      </c>
      <c r="M133" s="259">
        <v>0.20483999999999999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679.7</v>
      </c>
      <c r="D134" s="260">
        <v>680.8</v>
      </c>
      <c r="E134" s="260">
        <v>670.19999999999993</v>
      </c>
      <c r="F134" s="260">
        <v>660.69999999999993</v>
      </c>
      <c r="G134" s="260">
        <v>650.09999999999991</v>
      </c>
      <c r="H134" s="260">
        <v>690.3</v>
      </c>
      <c r="I134" s="260">
        <v>700.89999999999986</v>
      </c>
      <c r="J134" s="260">
        <v>710.4</v>
      </c>
      <c r="K134" s="259">
        <v>691.4</v>
      </c>
      <c r="L134" s="259">
        <v>671.3</v>
      </c>
      <c r="M134" s="259">
        <v>15.9331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84171.8</v>
      </c>
      <c r="D135" s="260">
        <v>83923.933333333334</v>
      </c>
      <c r="E135" s="260">
        <v>83347.866666666669</v>
      </c>
      <c r="F135" s="260">
        <v>82523.933333333334</v>
      </c>
      <c r="G135" s="260">
        <v>81947.866666666669</v>
      </c>
      <c r="H135" s="260">
        <v>84747.866666666669</v>
      </c>
      <c r="I135" s="260">
        <v>85323.933333333349</v>
      </c>
      <c r="J135" s="260">
        <v>86147.866666666669</v>
      </c>
      <c r="K135" s="259">
        <v>84500</v>
      </c>
      <c r="L135" s="259">
        <v>83100</v>
      </c>
      <c r="M135" s="259">
        <v>0.12767000000000001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212.25</v>
      </c>
      <c r="D136" s="260">
        <v>212.33333333333334</v>
      </c>
      <c r="E136" s="260">
        <v>210.2166666666667</v>
      </c>
      <c r="F136" s="260">
        <v>208.18333333333337</v>
      </c>
      <c r="G136" s="260">
        <v>206.06666666666672</v>
      </c>
      <c r="H136" s="260">
        <v>214.36666666666667</v>
      </c>
      <c r="I136" s="260">
        <v>216.48333333333329</v>
      </c>
      <c r="J136" s="260">
        <v>218.51666666666665</v>
      </c>
      <c r="K136" s="259">
        <v>214.45</v>
      </c>
      <c r="L136" s="259">
        <v>210.3</v>
      </c>
      <c r="M136" s="259">
        <v>19.50694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1250</v>
      </c>
      <c r="D137" s="260">
        <v>1242.5166666666667</v>
      </c>
      <c r="E137" s="260">
        <v>1231.0333333333333</v>
      </c>
      <c r="F137" s="260">
        <v>1212.0666666666666</v>
      </c>
      <c r="G137" s="260">
        <v>1200.5833333333333</v>
      </c>
      <c r="H137" s="260">
        <v>1261.4833333333333</v>
      </c>
      <c r="I137" s="260">
        <v>1272.9666666666665</v>
      </c>
      <c r="J137" s="260">
        <v>1291.9333333333334</v>
      </c>
      <c r="K137" s="259">
        <v>1254</v>
      </c>
      <c r="L137" s="259">
        <v>1223.55</v>
      </c>
      <c r="M137" s="259">
        <v>18.313459999999999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523.85</v>
      </c>
      <c r="D138" s="260">
        <v>521.00000000000011</v>
      </c>
      <c r="E138" s="260">
        <v>517.05000000000018</v>
      </c>
      <c r="F138" s="260">
        <v>510.25000000000011</v>
      </c>
      <c r="G138" s="260">
        <v>506.30000000000018</v>
      </c>
      <c r="H138" s="260">
        <v>527.80000000000018</v>
      </c>
      <c r="I138" s="260">
        <v>531.75000000000023</v>
      </c>
      <c r="J138" s="260">
        <v>538.55000000000018</v>
      </c>
      <c r="K138" s="259">
        <v>524.95000000000005</v>
      </c>
      <c r="L138" s="259">
        <v>514.20000000000005</v>
      </c>
      <c r="M138" s="259">
        <v>16.09093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8707.4</v>
      </c>
      <c r="D139" s="260">
        <v>8685.8666666666668</v>
      </c>
      <c r="E139" s="260">
        <v>8632.5333333333328</v>
      </c>
      <c r="F139" s="260">
        <v>8557.6666666666661</v>
      </c>
      <c r="G139" s="260">
        <v>8504.3333333333321</v>
      </c>
      <c r="H139" s="260">
        <v>8760.7333333333336</v>
      </c>
      <c r="I139" s="260">
        <v>8814.0666666666657</v>
      </c>
      <c r="J139" s="260">
        <v>8888.9333333333343</v>
      </c>
      <c r="K139" s="259">
        <v>8739.2000000000007</v>
      </c>
      <c r="L139" s="259">
        <v>8611</v>
      </c>
      <c r="M139" s="259">
        <v>3.2827000000000002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709.85</v>
      </c>
      <c r="D140" s="260">
        <v>720</v>
      </c>
      <c r="E140" s="260">
        <v>697.1</v>
      </c>
      <c r="F140" s="260">
        <v>684.35</v>
      </c>
      <c r="G140" s="260">
        <v>661.45</v>
      </c>
      <c r="H140" s="260">
        <v>732.75</v>
      </c>
      <c r="I140" s="260">
        <v>755.65000000000009</v>
      </c>
      <c r="J140" s="260">
        <v>768.4</v>
      </c>
      <c r="K140" s="259">
        <v>742.9</v>
      </c>
      <c r="L140" s="259">
        <v>707.25</v>
      </c>
      <c r="M140" s="259">
        <v>7.5583900000000002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413.6</v>
      </c>
      <c r="D141" s="260">
        <v>408.23333333333335</v>
      </c>
      <c r="E141" s="260">
        <v>394.4666666666667</v>
      </c>
      <c r="F141" s="260">
        <v>375.33333333333337</v>
      </c>
      <c r="G141" s="260">
        <v>361.56666666666672</v>
      </c>
      <c r="H141" s="260">
        <v>427.36666666666667</v>
      </c>
      <c r="I141" s="260">
        <v>441.13333333333333</v>
      </c>
      <c r="J141" s="260">
        <v>460.26666666666665</v>
      </c>
      <c r="K141" s="259">
        <v>422</v>
      </c>
      <c r="L141" s="259">
        <v>389.1</v>
      </c>
      <c r="M141" s="259">
        <v>97.832509999999999</v>
      </c>
      <c r="N141" s="1"/>
      <c r="O141" s="1"/>
    </row>
    <row r="142" spans="1:15" ht="12.75" customHeight="1">
      <c r="A142" s="227">
        <v>133</v>
      </c>
      <c r="B142" s="269" t="s">
        <v>964</v>
      </c>
      <c r="C142" s="259">
        <v>87.65</v>
      </c>
      <c r="D142" s="260">
        <v>88.066666666666663</v>
      </c>
      <c r="E142" s="260">
        <v>86.883333333333326</v>
      </c>
      <c r="F142" s="260">
        <v>86.11666666666666</v>
      </c>
      <c r="G142" s="260">
        <v>84.933333333333323</v>
      </c>
      <c r="H142" s="260">
        <v>88.833333333333329</v>
      </c>
      <c r="I142" s="260">
        <v>90.016666666666666</v>
      </c>
      <c r="J142" s="260">
        <v>90.783333333333331</v>
      </c>
      <c r="K142" s="259">
        <v>89.25</v>
      </c>
      <c r="L142" s="259">
        <v>87.3</v>
      </c>
      <c r="M142" s="259">
        <v>13.429449999999999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2147.4</v>
      </c>
      <c r="D143" s="260">
        <v>2123.3166666666666</v>
      </c>
      <c r="E143" s="260">
        <v>2095.6333333333332</v>
      </c>
      <c r="F143" s="260">
        <v>2043.8666666666668</v>
      </c>
      <c r="G143" s="260">
        <v>2016.1833333333334</v>
      </c>
      <c r="H143" s="260">
        <v>2175.083333333333</v>
      </c>
      <c r="I143" s="260">
        <v>2202.7666666666664</v>
      </c>
      <c r="J143" s="260">
        <v>2254.5333333333328</v>
      </c>
      <c r="K143" s="259">
        <v>2151</v>
      </c>
      <c r="L143" s="259">
        <v>2071.5500000000002</v>
      </c>
      <c r="M143" s="259">
        <v>4.1895699999999998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1048</v>
      </c>
      <c r="D144" s="260">
        <v>1051.1166666666666</v>
      </c>
      <c r="E144" s="260">
        <v>1033.1333333333332</v>
      </c>
      <c r="F144" s="260">
        <v>1018.2666666666667</v>
      </c>
      <c r="G144" s="260">
        <v>1000.2833333333333</v>
      </c>
      <c r="H144" s="260">
        <v>1065.9833333333331</v>
      </c>
      <c r="I144" s="260">
        <v>1083.9666666666662</v>
      </c>
      <c r="J144" s="260">
        <v>1098.833333333333</v>
      </c>
      <c r="K144" s="259">
        <v>1069.0999999999999</v>
      </c>
      <c r="L144" s="259">
        <v>1036.25</v>
      </c>
      <c r="M144" s="259">
        <v>7.1558599999999997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166.95</v>
      </c>
      <c r="D145" s="260">
        <v>165.45000000000002</v>
      </c>
      <c r="E145" s="260">
        <v>163.00000000000003</v>
      </c>
      <c r="F145" s="260">
        <v>159.05000000000001</v>
      </c>
      <c r="G145" s="260">
        <v>156.60000000000002</v>
      </c>
      <c r="H145" s="260">
        <v>169.40000000000003</v>
      </c>
      <c r="I145" s="260">
        <v>171.85000000000002</v>
      </c>
      <c r="J145" s="260">
        <v>175.80000000000004</v>
      </c>
      <c r="K145" s="259">
        <v>167.9</v>
      </c>
      <c r="L145" s="259">
        <v>161.5</v>
      </c>
      <c r="M145" s="259">
        <v>120.2072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70.3</v>
      </c>
      <c r="D146" s="260">
        <v>69.616666666666674</v>
      </c>
      <c r="E146" s="260">
        <v>68.733333333333348</v>
      </c>
      <c r="F146" s="260">
        <v>67.166666666666671</v>
      </c>
      <c r="G146" s="260">
        <v>66.283333333333346</v>
      </c>
      <c r="H146" s="260">
        <v>71.183333333333351</v>
      </c>
      <c r="I146" s="260">
        <v>72.066666666666677</v>
      </c>
      <c r="J146" s="260">
        <v>73.633333333333354</v>
      </c>
      <c r="K146" s="259">
        <v>70.5</v>
      </c>
      <c r="L146" s="259">
        <v>68.05</v>
      </c>
      <c r="M146" s="259">
        <v>94.56456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4418.75</v>
      </c>
      <c r="D147" s="260">
        <v>4336</v>
      </c>
      <c r="E147" s="260">
        <v>4234</v>
      </c>
      <c r="F147" s="260">
        <v>4049.25</v>
      </c>
      <c r="G147" s="260">
        <v>3947.25</v>
      </c>
      <c r="H147" s="260">
        <v>4520.75</v>
      </c>
      <c r="I147" s="260">
        <v>4622.75</v>
      </c>
      <c r="J147" s="260">
        <v>4807.5</v>
      </c>
      <c r="K147" s="259">
        <v>4438</v>
      </c>
      <c r="L147" s="259">
        <v>4151.25</v>
      </c>
      <c r="M147" s="259">
        <v>10.37194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20061.099999999999</v>
      </c>
      <c r="D148" s="260">
        <v>19968.266666666666</v>
      </c>
      <c r="E148" s="260">
        <v>19792.833333333332</v>
      </c>
      <c r="F148" s="260">
        <v>19524.566666666666</v>
      </c>
      <c r="G148" s="260">
        <v>19349.133333333331</v>
      </c>
      <c r="H148" s="260">
        <v>20236.533333333333</v>
      </c>
      <c r="I148" s="260">
        <v>20411.966666666667</v>
      </c>
      <c r="J148" s="260">
        <v>20680.233333333334</v>
      </c>
      <c r="K148" s="259">
        <v>20143.7</v>
      </c>
      <c r="L148" s="259">
        <v>19700</v>
      </c>
      <c r="M148" s="259">
        <v>1.1285400000000001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270.3</v>
      </c>
      <c r="D149" s="260">
        <v>269.68333333333334</v>
      </c>
      <c r="E149" s="260">
        <v>265.36666666666667</v>
      </c>
      <c r="F149" s="260">
        <v>260.43333333333334</v>
      </c>
      <c r="G149" s="260">
        <v>256.11666666666667</v>
      </c>
      <c r="H149" s="260">
        <v>274.61666666666667</v>
      </c>
      <c r="I149" s="260">
        <v>278.93333333333339</v>
      </c>
      <c r="J149" s="260">
        <v>283.86666666666667</v>
      </c>
      <c r="K149" s="259">
        <v>274</v>
      </c>
      <c r="L149" s="259">
        <v>264.75</v>
      </c>
      <c r="M149" s="259">
        <v>18.728809999999999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860.65</v>
      </c>
      <c r="D150" s="260">
        <v>860.5333333333333</v>
      </c>
      <c r="E150" s="260">
        <v>846.61666666666656</v>
      </c>
      <c r="F150" s="260">
        <v>832.58333333333326</v>
      </c>
      <c r="G150" s="260">
        <v>818.66666666666652</v>
      </c>
      <c r="H150" s="260">
        <v>874.56666666666661</v>
      </c>
      <c r="I150" s="260">
        <v>888.48333333333335</v>
      </c>
      <c r="J150" s="260">
        <v>902.51666666666665</v>
      </c>
      <c r="K150" s="259">
        <v>874.45</v>
      </c>
      <c r="L150" s="259">
        <v>846.5</v>
      </c>
      <c r="M150" s="259">
        <v>5.7675599999999996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129.6</v>
      </c>
      <c r="D151" s="260">
        <v>128.80000000000001</v>
      </c>
      <c r="E151" s="260">
        <v>126.60000000000002</v>
      </c>
      <c r="F151" s="260">
        <v>123.60000000000001</v>
      </c>
      <c r="G151" s="260">
        <v>121.40000000000002</v>
      </c>
      <c r="H151" s="260">
        <v>131.80000000000001</v>
      </c>
      <c r="I151" s="260">
        <v>134</v>
      </c>
      <c r="J151" s="260">
        <v>137.00000000000003</v>
      </c>
      <c r="K151" s="259">
        <v>131</v>
      </c>
      <c r="L151" s="259">
        <v>125.8</v>
      </c>
      <c r="M151" s="259">
        <v>187.48363000000001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195.15</v>
      </c>
      <c r="D152" s="260">
        <v>192.43333333333331</v>
      </c>
      <c r="E152" s="260">
        <v>188.86666666666662</v>
      </c>
      <c r="F152" s="260">
        <v>182.58333333333331</v>
      </c>
      <c r="G152" s="260">
        <v>179.01666666666662</v>
      </c>
      <c r="H152" s="260">
        <v>198.71666666666661</v>
      </c>
      <c r="I152" s="260">
        <v>202.28333333333327</v>
      </c>
      <c r="J152" s="260">
        <v>208.56666666666661</v>
      </c>
      <c r="K152" s="259">
        <v>196</v>
      </c>
      <c r="L152" s="259">
        <v>186.15</v>
      </c>
      <c r="M152" s="259">
        <v>53.502099999999999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632.75</v>
      </c>
      <c r="D153" s="260">
        <v>638.25</v>
      </c>
      <c r="E153" s="260">
        <v>625.5</v>
      </c>
      <c r="F153" s="260">
        <v>618.25</v>
      </c>
      <c r="G153" s="260">
        <v>605.5</v>
      </c>
      <c r="H153" s="260">
        <v>645.5</v>
      </c>
      <c r="I153" s="260">
        <v>658.25</v>
      </c>
      <c r="J153" s="260">
        <v>665.5</v>
      </c>
      <c r="K153" s="259">
        <v>651</v>
      </c>
      <c r="L153" s="259">
        <v>631</v>
      </c>
      <c r="M153" s="259">
        <v>14.562530000000001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2920.05</v>
      </c>
      <c r="D154" s="260">
        <v>2914.5166666666669</v>
      </c>
      <c r="E154" s="260">
        <v>2892.1333333333337</v>
      </c>
      <c r="F154" s="260">
        <v>2864.2166666666667</v>
      </c>
      <c r="G154" s="260">
        <v>2841.8333333333335</v>
      </c>
      <c r="H154" s="260">
        <v>2942.4333333333338</v>
      </c>
      <c r="I154" s="260">
        <v>2964.8166666666671</v>
      </c>
      <c r="J154" s="260">
        <v>2992.733333333334</v>
      </c>
      <c r="K154" s="259">
        <v>2936.9</v>
      </c>
      <c r="L154" s="259">
        <v>2886.6</v>
      </c>
      <c r="M154" s="259">
        <v>1.2794399999999999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400.75</v>
      </c>
      <c r="D155" s="260">
        <v>407.83333333333331</v>
      </c>
      <c r="E155" s="260">
        <v>391.16666666666663</v>
      </c>
      <c r="F155" s="260">
        <v>381.58333333333331</v>
      </c>
      <c r="G155" s="260">
        <v>364.91666666666663</v>
      </c>
      <c r="H155" s="260">
        <v>417.41666666666663</v>
      </c>
      <c r="I155" s="260">
        <v>434.08333333333326</v>
      </c>
      <c r="J155" s="260">
        <v>443.66666666666663</v>
      </c>
      <c r="K155" s="259">
        <v>424.5</v>
      </c>
      <c r="L155" s="259">
        <v>398.25</v>
      </c>
      <c r="M155" s="259">
        <v>20.85369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3140.5</v>
      </c>
      <c r="D156" s="260">
        <v>3137.6666666666665</v>
      </c>
      <c r="E156" s="260">
        <v>3107.833333333333</v>
      </c>
      <c r="F156" s="260">
        <v>3075.1666666666665</v>
      </c>
      <c r="G156" s="260">
        <v>3045.333333333333</v>
      </c>
      <c r="H156" s="260">
        <v>3170.333333333333</v>
      </c>
      <c r="I156" s="260">
        <v>3200.1666666666661</v>
      </c>
      <c r="J156" s="260">
        <v>3232.833333333333</v>
      </c>
      <c r="K156" s="259">
        <v>3167.5</v>
      </c>
      <c r="L156" s="259">
        <v>3105</v>
      </c>
      <c r="M156" s="259">
        <v>2.3126600000000002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53795.8</v>
      </c>
      <c r="D157" s="260">
        <v>53282.6</v>
      </c>
      <c r="E157" s="260">
        <v>52456.2</v>
      </c>
      <c r="F157" s="260">
        <v>51116.6</v>
      </c>
      <c r="G157" s="260">
        <v>50290.2</v>
      </c>
      <c r="H157" s="260">
        <v>54622.2</v>
      </c>
      <c r="I157" s="260">
        <v>55448.600000000006</v>
      </c>
      <c r="J157" s="260">
        <v>56788.2</v>
      </c>
      <c r="K157" s="259">
        <v>54109</v>
      </c>
      <c r="L157" s="259">
        <v>51943</v>
      </c>
      <c r="M157" s="259">
        <v>0.24579999999999999</v>
      </c>
      <c r="N157" s="1"/>
      <c r="O157" s="1"/>
    </row>
    <row r="158" spans="1:15" ht="12.75" customHeight="1">
      <c r="A158" s="227">
        <v>149</v>
      </c>
      <c r="B158" s="269" t="s">
        <v>965</v>
      </c>
      <c r="C158" s="259">
        <v>1424.55</v>
      </c>
      <c r="D158" s="260">
        <v>1422.05</v>
      </c>
      <c r="E158" s="260">
        <v>1414.5</v>
      </c>
      <c r="F158" s="260">
        <v>1404.45</v>
      </c>
      <c r="G158" s="260">
        <v>1396.9</v>
      </c>
      <c r="H158" s="260">
        <v>1432.1</v>
      </c>
      <c r="I158" s="260">
        <v>1439.6499999999996</v>
      </c>
      <c r="J158" s="260">
        <v>1449.6999999999998</v>
      </c>
      <c r="K158" s="259">
        <v>1429.6</v>
      </c>
      <c r="L158" s="259">
        <v>1412</v>
      </c>
      <c r="M158" s="259">
        <v>2.64588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3706.6</v>
      </c>
      <c r="D159" s="260">
        <v>3669.5333333333333</v>
      </c>
      <c r="E159" s="260">
        <v>3622.0666666666666</v>
      </c>
      <c r="F159" s="260">
        <v>3537.5333333333333</v>
      </c>
      <c r="G159" s="260">
        <v>3490.0666666666666</v>
      </c>
      <c r="H159" s="260">
        <v>3754.0666666666666</v>
      </c>
      <c r="I159" s="260">
        <v>3801.5333333333328</v>
      </c>
      <c r="J159" s="260">
        <v>3886.0666666666666</v>
      </c>
      <c r="K159" s="259">
        <v>3717</v>
      </c>
      <c r="L159" s="259">
        <v>3585</v>
      </c>
      <c r="M159" s="259">
        <v>3.3988299999999998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202.6</v>
      </c>
      <c r="D160" s="260">
        <v>202.15</v>
      </c>
      <c r="E160" s="260">
        <v>201.20000000000002</v>
      </c>
      <c r="F160" s="260">
        <v>199.8</v>
      </c>
      <c r="G160" s="260">
        <v>198.85000000000002</v>
      </c>
      <c r="H160" s="260">
        <v>203.55</v>
      </c>
      <c r="I160" s="260">
        <v>204.5</v>
      </c>
      <c r="J160" s="260">
        <v>205.9</v>
      </c>
      <c r="K160" s="259">
        <v>203.1</v>
      </c>
      <c r="L160" s="259">
        <v>200.75</v>
      </c>
      <c r="M160" s="259">
        <v>10.53726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2689.75</v>
      </c>
      <c r="D161" s="260">
        <v>2685.9500000000003</v>
      </c>
      <c r="E161" s="260">
        <v>2659.9000000000005</v>
      </c>
      <c r="F161" s="260">
        <v>2630.05</v>
      </c>
      <c r="G161" s="260">
        <v>2604.0000000000005</v>
      </c>
      <c r="H161" s="260">
        <v>2715.8000000000006</v>
      </c>
      <c r="I161" s="260">
        <v>2741.8500000000008</v>
      </c>
      <c r="J161" s="260">
        <v>2771.7000000000007</v>
      </c>
      <c r="K161" s="259">
        <v>2712</v>
      </c>
      <c r="L161" s="259">
        <v>2656.1</v>
      </c>
      <c r="M161" s="259">
        <v>4.2717599999999996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2649.25</v>
      </c>
      <c r="D162" s="260">
        <v>2662.8166666666666</v>
      </c>
      <c r="E162" s="260">
        <v>2616.7333333333331</v>
      </c>
      <c r="F162" s="260">
        <v>2584.2166666666667</v>
      </c>
      <c r="G162" s="260">
        <v>2538.1333333333332</v>
      </c>
      <c r="H162" s="260">
        <v>2695.333333333333</v>
      </c>
      <c r="I162" s="260">
        <v>2741.416666666667</v>
      </c>
      <c r="J162" s="260">
        <v>2773.9333333333329</v>
      </c>
      <c r="K162" s="259">
        <v>2708.9</v>
      </c>
      <c r="L162" s="259">
        <v>2630.3</v>
      </c>
      <c r="M162" s="259">
        <v>4.8338400000000004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331</v>
      </c>
      <c r="D163" s="260">
        <v>332.28333333333336</v>
      </c>
      <c r="E163" s="260">
        <v>327.86666666666673</v>
      </c>
      <c r="F163" s="260">
        <v>324.73333333333335</v>
      </c>
      <c r="G163" s="260">
        <v>320.31666666666672</v>
      </c>
      <c r="H163" s="260">
        <v>335.41666666666674</v>
      </c>
      <c r="I163" s="260">
        <v>339.83333333333337</v>
      </c>
      <c r="J163" s="260">
        <v>342.96666666666675</v>
      </c>
      <c r="K163" s="259">
        <v>336.7</v>
      </c>
      <c r="L163" s="259">
        <v>329.15</v>
      </c>
      <c r="M163" s="259">
        <v>32.478650000000002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105.55</v>
      </c>
      <c r="D164" s="260">
        <v>104.91666666666667</v>
      </c>
      <c r="E164" s="260">
        <v>104.08333333333334</v>
      </c>
      <c r="F164" s="260">
        <v>102.61666666666667</v>
      </c>
      <c r="G164" s="260">
        <v>101.78333333333335</v>
      </c>
      <c r="H164" s="260">
        <v>106.38333333333334</v>
      </c>
      <c r="I164" s="260">
        <v>107.21666666666668</v>
      </c>
      <c r="J164" s="260">
        <v>108.68333333333334</v>
      </c>
      <c r="K164" s="259">
        <v>105.75</v>
      </c>
      <c r="L164" s="259">
        <v>103.45</v>
      </c>
      <c r="M164" s="259">
        <v>35.936950000000003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217.5</v>
      </c>
      <c r="D165" s="260">
        <v>215.95000000000002</v>
      </c>
      <c r="E165" s="260">
        <v>213.90000000000003</v>
      </c>
      <c r="F165" s="260">
        <v>210.3</v>
      </c>
      <c r="G165" s="260">
        <v>208.25000000000003</v>
      </c>
      <c r="H165" s="260">
        <v>219.55000000000004</v>
      </c>
      <c r="I165" s="260">
        <v>221.60000000000005</v>
      </c>
      <c r="J165" s="260">
        <v>225.20000000000005</v>
      </c>
      <c r="K165" s="259">
        <v>218</v>
      </c>
      <c r="L165" s="259">
        <v>212.35</v>
      </c>
      <c r="M165" s="259">
        <v>122.783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439.7</v>
      </c>
      <c r="D166" s="260">
        <v>439.33333333333331</v>
      </c>
      <c r="E166" s="260">
        <v>432.26666666666665</v>
      </c>
      <c r="F166" s="260">
        <v>424.83333333333331</v>
      </c>
      <c r="G166" s="260">
        <v>417.76666666666665</v>
      </c>
      <c r="H166" s="260">
        <v>446.76666666666665</v>
      </c>
      <c r="I166" s="260">
        <v>453.83333333333337</v>
      </c>
      <c r="J166" s="260">
        <v>461.26666666666665</v>
      </c>
      <c r="K166" s="259">
        <v>446.4</v>
      </c>
      <c r="L166" s="259">
        <v>431.9</v>
      </c>
      <c r="M166" s="259">
        <v>1.39636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13860.1</v>
      </c>
      <c r="D167" s="260">
        <v>13853.366666666667</v>
      </c>
      <c r="E167" s="260">
        <v>13756.733333333334</v>
      </c>
      <c r="F167" s="260">
        <v>13653.366666666667</v>
      </c>
      <c r="G167" s="260">
        <v>13556.733333333334</v>
      </c>
      <c r="H167" s="260">
        <v>13956.733333333334</v>
      </c>
      <c r="I167" s="260">
        <v>14053.366666666669</v>
      </c>
      <c r="J167" s="260">
        <v>14156.733333333334</v>
      </c>
      <c r="K167" s="259">
        <v>13950</v>
      </c>
      <c r="L167" s="259">
        <v>13750</v>
      </c>
      <c r="M167" s="259">
        <v>0.55810000000000004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40.5</v>
      </c>
      <c r="D168" s="260">
        <v>39.949999999999996</v>
      </c>
      <c r="E168" s="260">
        <v>39.149999999999991</v>
      </c>
      <c r="F168" s="260">
        <v>37.799999999999997</v>
      </c>
      <c r="G168" s="260">
        <v>36.999999999999993</v>
      </c>
      <c r="H168" s="260">
        <v>41.29999999999999</v>
      </c>
      <c r="I168" s="260">
        <v>42.099999999999987</v>
      </c>
      <c r="J168" s="260">
        <v>43.449999999999989</v>
      </c>
      <c r="K168" s="259">
        <v>40.75</v>
      </c>
      <c r="L168" s="259">
        <v>38.6</v>
      </c>
      <c r="M168" s="259">
        <v>1210.51376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93.65</v>
      </c>
      <c r="D169" s="260">
        <v>93.383333333333326</v>
      </c>
      <c r="E169" s="260">
        <v>92.866666666666646</v>
      </c>
      <c r="F169" s="260">
        <v>92.083333333333314</v>
      </c>
      <c r="G169" s="260">
        <v>91.566666666666634</v>
      </c>
      <c r="H169" s="260">
        <v>94.166666666666657</v>
      </c>
      <c r="I169" s="260">
        <v>94.683333333333337</v>
      </c>
      <c r="J169" s="260">
        <v>95.466666666666669</v>
      </c>
      <c r="K169" s="259">
        <v>93.9</v>
      </c>
      <c r="L169" s="259">
        <v>92.6</v>
      </c>
      <c r="M169" s="259">
        <v>49.716589999999997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2500.6</v>
      </c>
      <c r="D170" s="260">
        <v>2501.5333333333333</v>
      </c>
      <c r="E170" s="260">
        <v>2484.0666666666666</v>
      </c>
      <c r="F170" s="260">
        <v>2467.5333333333333</v>
      </c>
      <c r="G170" s="260">
        <v>2450.0666666666666</v>
      </c>
      <c r="H170" s="260">
        <v>2518.0666666666666</v>
      </c>
      <c r="I170" s="260">
        <v>2535.5333333333328</v>
      </c>
      <c r="J170" s="260">
        <v>2552.0666666666666</v>
      </c>
      <c r="K170" s="259">
        <v>2519</v>
      </c>
      <c r="L170" s="259">
        <v>2485</v>
      </c>
      <c r="M170" s="259">
        <v>40.229190000000003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886.95</v>
      </c>
      <c r="D171" s="260">
        <v>882.83333333333337</v>
      </c>
      <c r="E171" s="260">
        <v>875.41666666666674</v>
      </c>
      <c r="F171" s="260">
        <v>863.88333333333333</v>
      </c>
      <c r="G171" s="260">
        <v>856.4666666666667</v>
      </c>
      <c r="H171" s="260">
        <v>894.36666666666679</v>
      </c>
      <c r="I171" s="260">
        <v>901.78333333333353</v>
      </c>
      <c r="J171" s="260">
        <v>913.31666666666683</v>
      </c>
      <c r="K171" s="259">
        <v>890.25</v>
      </c>
      <c r="L171" s="259">
        <v>871.3</v>
      </c>
      <c r="M171" s="259">
        <v>6.4215999999999998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1222.95</v>
      </c>
      <c r="D172" s="260">
        <v>1222.3166666666666</v>
      </c>
      <c r="E172" s="260">
        <v>1214.6333333333332</v>
      </c>
      <c r="F172" s="260">
        <v>1206.3166666666666</v>
      </c>
      <c r="G172" s="260">
        <v>1198.6333333333332</v>
      </c>
      <c r="H172" s="260">
        <v>1230.6333333333332</v>
      </c>
      <c r="I172" s="260">
        <v>1238.3166666666666</v>
      </c>
      <c r="J172" s="260">
        <v>1246.6333333333332</v>
      </c>
      <c r="K172" s="259">
        <v>1230</v>
      </c>
      <c r="L172" s="259">
        <v>1214</v>
      </c>
      <c r="M172" s="259">
        <v>8.7859499999999997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2576.1</v>
      </c>
      <c r="D173" s="260">
        <v>2569.7166666666667</v>
      </c>
      <c r="E173" s="260">
        <v>2554.4333333333334</v>
      </c>
      <c r="F173" s="260">
        <v>2532.7666666666669</v>
      </c>
      <c r="G173" s="260">
        <v>2517.4833333333336</v>
      </c>
      <c r="H173" s="260">
        <v>2591.3833333333332</v>
      </c>
      <c r="I173" s="260">
        <v>2606.666666666667</v>
      </c>
      <c r="J173" s="260">
        <v>2628.333333333333</v>
      </c>
      <c r="K173" s="259">
        <v>2585</v>
      </c>
      <c r="L173" s="259">
        <v>2548.0500000000002</v>
      </c>
      <c r="M173" s="259">
        <v>3.6989399999999999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63.5</v>
      </c>
      <c r="D174" s="260">
        <v>63.316666666666663</v>
      </c>
      <c r="E174" s="260">
        <v>62.133333333333326</v>
      </c>
      <c r="F174" s="260">
        <v>60.766666666666666</v>
      </c>
      <c r="G174" s="260">
        <v>59.583333333333329</v>
      </c>
      <c r="H174" s="260">
        <v>64.683333333333323</v>
      </c>
      <c r="I174" s="260">
        <v>65.86666666666666</v>
      </c>
      <c r="J174" s="260">
        <v>67.23333333333332</v>
      </c>
      <c r="K174" s="259">
        <v>64.5</v>
      </c>
      <c r="L174" s="259">
        <v>61.95</v>
      </c>
      <c r="M174" s="259">
        <v>162.07220000000001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21895.7</v>
      </c>
      <c r="D175" s="260">
        <v>21694.899999999998</v>
      </c>
      <c r="E175" s="260">
        <v>21299.799999999996</v>
      </c>
      <c r="F175" s="260">
        <v>20703.899999999998</v>
      </c>
      <c r="G175" s="260">
        <v>20308.799999999996</v>
      </c>
      <c r="H175" s="260">
        <v>22290.799999999996</v>
      </c>
      <c r="I175" s="260">
        <v>22685.899999999994</v>
      </c>
      <c r="J175" s="260">
        <v>23281.799999999996</v>
      </c>
      <c r="K175" s="259">
        <v>22090</v>
      </c>
      <c r="L175" s="259">
        <v>21099</v>
      </c>
      <c r="M175" s="259">
        <v>0.69423999999999997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1215.8</v>
      </c>
      <c r="D176" s="260">
        <v>1213.0833333333333</v>
      </c>
      <c r="E176" s="260">
        <v>1197.7166666666665</v>
      </c>
      <c r="F176" s="260">
        <v>1179.6333333333332</v>
      </c>
      <c r="G176" s="260">
        <v>1164.2666666666664</v>
      </c>
      <c r="H176" s="260">
        <v>1231.1666666666665</v>
      </c>
      <c r="I176" s="260">
        <v>1246.5333333333333</v>
      </c>
      <c r="J176" s="260">
        <v>1264.6166666666666</v>
      </c>
      <c r="K176" s="259">
        <v>1228.45</v>
      </c>
      <c r="L176" s="259">
        <v>1195</v>
      </c>
      <c r="M176" s="259">
        <v>6.6782399999999997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2875.9</v>
      </c>
      <c r="D177" s="260">
        <v>2885.4666666666667</v>
      </c>
      <c r="E177" s="260">
        <v>2841.9333333333334</v>
      </c>
      <c r="F177" s="260">
        <v>2807.9666666666667</v>
      </c>
      <c r="G177" s="260">
        <v>2764.4333333333334</v>
      </c>
      <c r="H177" s="260">
        <v>2919.4333333333334</v>
      </c>
      <c r="I177" s="260">
        <v>2962.9666666666672</v>
      </c>
      <c r="J177" s="260">
        <v>2996.9333333333334</v>
      </c>
      <c r="K177" s="259">
        <v>2929</v>
      </c>
      <c r="L177" s="259">
        <v>2851.5</v>
      </c>
      <c r="M177" s="259">
        <v>7.1304100000000004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484.2</v>
      </c>
      <c r="D178" s="260">
        <v>486.75</v>
      </c>
      <c r="E178" s="260">
        <v>476.45</v>
      </c>
      <c r="F178" s="260">
        <v>468.7</v>
      </c>
      <c r="G178" s="260">
        <v>458.4</v>
      </c>
      <c r="H178" s="260">
        <v>494.5</v>
      </c>
      <c r="I178" s="260">
        <v>504.79999999999995</v>
      </c>
      <c r="J178" s="260">
        <v>512.54999999999995</v>
      </c>
      <c r="K178" s="259">
        <v>497.05</v>
      </c>
      <c r="L178" s="259">
        <v>479</v>
      </c>
      <c r="M178" s="259">
        <v>12.26234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555.4</v>
      </c>
      <c r="D179" s="260">
        <v>552.49999999999989</v>
      </c>
      <c r="E179" s="260">
        <v>548.19999999999982</v>
      </c>
      <c r="F179" s="260">
        <v>540.99999999999989</v>
      </c>
      <c r="G179" s="260">
        <v>536.69999999999982</v>
      </c>
      <c r="H179" s="260">
        <v>559.69999999999982</v>
      </c>
      <c r="I179" s="260">
        <v>563.99999999999977</v>
      </c>
      <c r="J179" s="260">
        <v>571.19999999999982</v>
      </c>
      <c r="K179" s="259">
        <v>556.79999999999995</v>
      </c>
      <c r="L179" s="259">
        <v>545.29999999999995</v>
      </c>
      <c r="M179" s="259">
        <v>112.25588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79.599999999999994</v>
      </c>
      <c r="D180" s="260">
        <v>79.05</v>
      </c>
      <c r="E180" s="260">
        <v>78.199999999999989</v>
      </c>
      <c r="F180" s="260">
        <v>76.8</v>
      </c>
      <c r="G180" s="260">
        <v>75.949999999999989</v>
      </c>
      <c r="H180" s="260">
        <v>80.449999999999989</v>
      </c>
      <c r="I180" s="260">
        <v>81.299999999999983</v>
      </c>
      <c r="J180" s="260">
        <v>82.699999999999989</v>
      </c>
      <c r="K180" s="259">
        <v>79.900000000000006</v>
      </c>
      <c r="L180" s="259">
        <v>77.650000000000006</v>
      </c>
      <c r="M180" s="259">
        <v>136.11207999999999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980.35</v>
      </c>
      <c r="D181" s="260">
        <v>976.58333333333337</v>
      </c>
      <c r="E181" s="260">
        <v>970.31666666666672</v>
      </c>
      <c r="F181" s="260">
        <v>960.2833333333333</v>
      </c>
      <c r="G181" s="260">
        <v>954.01666666666665</v>
      </c>
      <c r="H181" s="260">
        <v>986.61666666666679</v>
      </c>
      <c r="I181" s="260">
        <v>992.88333333333344</v>
      </c>
      <c r="J181" s="260">
        <v>1002.9166666666669</v>
      </c>
      <c r="K181" s="259">
        <v>982.85</v>
      </c>
      <c r="L181" s="259">
        <v>966.55</v>
      </c>
      <c r="M181" s="259">
        <v>16.696660000000001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540.45000000000005</v>
      </c>
      <c r="D182" s="260">
        <v>536.7166666666667</v>
      </c>
      <c r="E182" s="260">
        <v>530.18333333333339</v>
      </c>
      <c r="F182" s="260">
        <v>519.91666666666674</v>
      </c>
      <c r="G182" s="260">
        <v>513.38333333333344</v>
      </c>
      <c r="H182" s="260">
        <v>546.98333333333335</v>
      </c>
      <c r="I182" s="260">
        <v>553.51666666666665</v>
      </c>
      <c r="J182" s="260">
        <v>563.7833333333333</v>
      </c>
      <c r="K182" s="259">
        <v>543.25</v>
      </c>
      <c r="L182" s="259">
        <v>526.45000000000005</v>
      </c>
      <c r="M182" s="259">
        <v>8.9843499999999992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579.70000000000005</v>
      </c>
      <c r="D183" s="260">
        <v>584.94999999999993</v>
      </c>
      <c r="E183" s="260">
        <v>569.89999999999986</v>
      </c>
      <c r="F183" s="260">
        <v>560.09999999999991</v>
      </c>
      <c r="G183" s="260">
        <v>545.04999999999984</v>
      </c>
      <c r="H183" s="260">
        <v>594.74999999999989</v>
      </c>
      <c r="I183" s="260">
        <v>609.79999999999984</v>
      </c>
      <c r="J183" s="260">
        <v>619.59999999999991</v>
      </c>
      <c r="K183" s="259">
        <v>600</v>
      </c>
      <c r="L183" s="259">
        <v>575.15</v>
      </c>
      <c r="M183" s="259">
        <v>10.857419999999999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1142.25</v>
      </c>
      <c r="D184" s="260">
        <v>1146.7</v>
      </c>
      <c r="E184" s="260">
        <v>1128.3500000000001</v>
      </c>
      <c r="F184" s="260">
        <v>1114.45</v>
      </c>
      <c r="G184" s="260">
        <v>1096.1000000000001</v>
      </c>
      <c r="H184" s="260">
        <v>1160.6000000000001</v>
      </c>
      <c r="I184" s="260">
        <v>1178.95</v>
      </c>
      <c r="J184" s="260">
        <v>1192.8500000000001</v>
      </c>
      <c r="K184" s="259">
        <v>1165.05</v>
      </c>
      <c r="L184" s="259">
        <v>1132.8</v>
      </c>
      <c r="M184" s="259">
        <v>19.88428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1158.1500000000001</v>
      </c>
      <c r="D185" s="260">
        <v>1156.3</v>
      </c>
      <c r="E185" s="260">
        <v>1148.8499999999999</v>
      </c>
      <c r="F185" s="260">
        <v>1139.55</v>
      </c>
      <c r="G185" s="260">
        <v>1132.0999999999999</v>
      </c>
      <c r="H185" s="260">
        <v>1165.5999999999999</v>
      </c>
      <c r="I185" s="260">
        <v>1173.0500000000002</v>
      </c>
      <c r="J185" s="260">
        <v>1182.3499999999999</v>
      </c>
      <c r="K185" s="259">
        <v>1163.75</v>
      </c>
      <c r="L185" s="259">
        <v>1147</v>
      </c>
      <c r="M185" s="259">
        <v>7.2553999999999998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1209.25</v>
      </c>
      <c r="D186" s="260">
        <v>1206.0833333333333</v>
      </c>
      <c r="E186" s="260">
        <v>1188.1666666666665</v>
      </c>
      <c r="F186" s="260">
        <v>1167.0833333333333</v>
      </c>
      <c r="G186" s="260">
        <v>1149.1666666666665</v>
      </c>
      <c r="H186" s="260">
        <v>1227.1666666666665</v>
      </c>
      <c r="I186" s="260">
        <v>1245.083333333333</v>
      </c>
      <c r="J186" s="260">
        <v>1266.1666666666665</v>
      </c>
      <c r="K186" s="259">
        <v>1224</v>
      </c>
      <c r="L186" s="259">
        <v>1185</v>
      </c>
      <c r="M186" s="259">
        <v>4.1181599999999996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3157.3</v>
      </c>
      <c r="D187" s="260">
        <v>3140.7666666666664</v>
      </c>
      <c r="E187" s="260">
        <v>3121.5333333333328</v>
      </c>
      <c r="F187" s="260">
        <v>3085.7666666666664</v>
      </c>
      <c r="G187" s="260">
        <v>3066.5333333333328</v>
      </c>
      <c r="H187" s="260">
        <v>3176.5333333333328</v>
      </c>
      <c r="I187" s="260">
        <v>3195.7666666666664</v>
      </c>
      <c r="J187" s="260">
        <v>3231.5333333333328</v>
      </c>
      <c r="K187" s="259">
        <v>3160</v>
      </c>
      <c r="L187" s="259">
        <v>3105</v>
      </c>
      <c r="M187" s="259">
        <v>15.876010000000001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770.7</v>
      </c>
      <c r="D188" s="260">
        <v>766.06666666666661</v>
      </c>
      <c r="E188" s="260">
        <v>760.13333333333321</v>
      </c>
      <c r="F188" s="260">
        <v>749.56666666666661</v>
      </c>
      <c r="G188" s="260">
        <v>743.63333333333321</v>
      </c>
      <c r="H188" s="260">
        <v>776.63333333333321</v>
      </c>
      <c r="I188" s="260">
        <v>782.56666666666661</v>
      </c>
      <c r="J188" s="260">
        <v>793.13333333333321</v>
      </c>
      <c r="K188" s="259">
        <v>772</v>
      </c>
      <c r="L188" s="259">
        <v>755.5</v>
      </c>
      <c r="M188" s="259">
        <v>9.5556199999999993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7374.75</v>
      </c>
      <c r="D189" s="260">
        <v>7332.6333333333341</v>
      </c>
      <c r="E189" s="260">
        <v>7275.2666666666682</v>
      </c>
      <c r="F189" s="260">
        <v>7175.7833333333338</v>
      </c>
      <c r="G189" s="260">
        <v>7118.4166666666679</v>
      </c>
      <c r="H189" s="260">
        <v>7432.1166666666686</v>
      </c>
      <c r="I189" s="260">
        <v>7489.4833333333354</v>
      </c>
      <c r="J189" s="260">
        <v>7588.966666666669</v>
      </c>
      <c r="K189" s="259">
        <v>7390</v>
      </c>
      <c r="L189" s="259">
        <v>7233.15</v>
      </c>
      <c r="M189" s="259">
        <v>3.2830300000000001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398.1</v>
      </c>
      <c r="D190" s="260">
        <v>397.0333333333333</v>
      </c>
      <c r="E190" s="260">
        <v>394.16666666666663</v>
      </c>
      <c r="F190" s="260">
        <v>390.23333333333335</v>
      </c>
      <c r="G190" s="260">
        <v>387.36666666666667</v>
      </c>
      <c r="H190" s="260">
        <v>400.96666666666658</v>
      </c>
      <c r="I190" s="260">
        <v>403.83333333333326</v>
      </c>
      <c r="J190" s="260">
        <v>407.76666666666654</v>
      </c>
      <c r="K190" s="259">
        <v>399.9</v>
      </c>
      <c r="L190" s="259">
        <v>393.1</v>
      </c>
      <c r="M190" s="259">
        <v>107.47183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220.8</v>
      </c>
      <c r="D191" s="260">
        <v>219.4</v>
      </c>
      <c r="E191" s="260">
        <v>217.5</v>
      </c>
      <c r="F191" s="260">
        <v>214.2</v>
      </c>
      <c r="G191" s="260">
        <v>212.29999999999998</v>
      </c>
      <c r="H191" s="260">
        <v>222.70000000000002</v>
      </c>
      <c r="I191" s="260">
        <v>224.60000000000005</v>
      </c>
      <c r="J191" s="260">
        <v>227.90000000000003</v>
      </c>
      <c r="K191" s="259">
        <v>221.3</v>
      </c>
      <c r="L191" s="259">
        <v>216.1</v>
      </c>
      <c r="M191" s="259">
        <v>78.895480000000006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100.9</v>
      </c>
      <c r="D192" s="260">
        <v>100.30000000000001</v>
      </c>
      <c r="E192" s="260">
        <v>99.40000000000002</v>
      </c>
      <c r="F192" s="260">
        <v>97.9</v>
      </c>
      <c r="G192" s="260">
        <v>97.000000000000014</v>
      </c>
      <c r="H192" s="260">
        <v>101.80000000000003</v>
      </c>
      <c r="I192" s="260">
        <v>102.7</v>
      </c>
      <c r="J192" s="260">
        <v>104.20000000000003</v>
      </c>
      <c r="K192" s="259">
        <v>101.2</v>
      </c>
      <c r="L192" s="259">
        <v>98.8</v>
      </c>
      <c r="M192" s="259">
        <v>380.91314999999997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105.25</v>
      </c>
      <c r="D193" s="260">
        <v>105.45</v>
      </c>
      <c r="E193" s="260">
        <v>101.9</v>
      </c>
      <c r="F193" s="260">
        <v>98.55</v>
      </c>
      <c r="G193" s="260">
        <v>95</v>
      </c>
      <c r="H193" s="260">
        <v>108.80000000000001</v>
      </c>
      <c r="I193" s="260">
        <v>112.35</v>
      </c>
      <c r="J193" s="260">
        <v>115.70000000000002</v>
      </c>
      <c r="K193" s="259">
        <v>109</v>
      </c>
      <c r="L193" s="259">
        <v>102.1</v>
      </c>
      <c r="M193" s="259">
        <v>7.5198900000000002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1041.6500000000001</v>
      </c>
      <c r="D194" s="260">
        <v>1030.6833333333334</v>
      </c>
      <c r="E194" s="260">
        <v>1017.9666666666667</v>
      </c>
      <c r="F194" s="260">
        <v>994.2833333333333</v>
      </c>
      <c r="G194" s="260">
        <v>981.56666666666661</v>
      </c>
      <c r="H194" s="260">
        <v>1054.3666666666668</v>
      </c>
      <c r="I194" s="260">
        <v>1067.0833333333335</v>
      </c>
      <c r="J194" s="260">
        <v>1090.7666666666669</v>
      </c>
      <c r="K194" s="259">
        <v>1043.4000000000001</v>
      </c>
      <c r="L194" s="259">
        <v>1007</v>
      </c>
      <c r="M194" s="259">
        <v>18.529050000000002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708.1</v>
      </c>
      <c r="D195" s="260">
        <v>702.23333333333323</v>
      </c>
      <c r="E195" s="260">
        <v>694.91666666666652</v>
      </c>
      <c r="F195" s="260">
        <v>681.73333333333323</v>
      </c>
      <c r="G195" s="260">
        <v>674.41666666666652</v>
      </c>
      <c r="H195" s="260">
        <v>715.41666666666652</v>
      </c>
      <c r="I195" s="260">
        <v>722.73333333333335</v>
      </c>
      <c r="J195" s="260">
        <v>735.91666666666652</v>
      </c>
      <c r="K195" s="259">
        <v>709.55</v>
      </c>
      <c r="L195" s="259">
        <v>689.05</v>
      </c>
      <c r="M195" s="259">
        <v>3.9292400000000001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2631.5</v>
      </c>
      <c r="D196" s="260">
        <v>2618.9500000000003</v>
      </c>
      <c r="E196" s="260">
        <v>2593.9000000000005</v>
      </c>
      <c r="F196" s="260">
        <v>2556.3000000000002</v>
      </c>
      <c r="G196" s="260">
        <v>2531.2500000000005</v>
      </c>
      <c r="H196" s="260">
        <v>2656.5500000000006</v>
      </c>
      <c r="I196" s="260">
        <v>2681.6000000000008</v>
      </c>
      <c r="J196" s="260">
        <v>2719.2000000000007</v>
      </c>
      <c r="K196" s="259">
        <v>2644</v>
      </c>
      <c r="L196" s="259">
        <v>2581.35</v>
      </c>
      <c r="M196" s="259">
        <v>10.22636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1594.05</v>
      </c>
      <c r="D197" s="260">
        <v>1590.6333333333332</v>
      </c>
      <c r="E197" s="260">
        <v>1574.3166666666664</v>
      </c>
      <c r="F197" s="260">
        <v>1554.5833333333333</v>
      </c>
      <c r="G197" s="260">
        <v>1538.2666666666664</v>
      </c>
      <c r="H197" s="260">
        <v>1610.3666666666663</v>
      </c>
      <c r="I197" s="260">
        <v>1626.6833333333329</v>
      </c>
      <c r="J197" s="260">
        <v>1646.4166666666663</v>
      </c>
      <c r="K197" s="259">
        <v>1606.95</v>
      </c>
      <c r="L197" s="259">
        <v>1570.9</v>
      </c>
      <c r="M197" s="259">
        <v>3.2606799999999998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485.4</v>
      </c>
      <c r="D198" s="260">
        <v>482.7166666666667</v>
      </c>
      <c r="E198" s="260">
        <v>478.68333333333339</v>
      </c>
      <c r="F198" s="260">
        <v>471.9666666666667</v>
      </c>
      <c r="G198" s="260">
        <v>467.93333333333339</v>
      </c>
      <c r="H198" s="260">
        <v>489.43333333333339</v>
      </c>
      <c r="I198" s="260">
        <v>493.4666666666667</v>
      </c>
      <c r="J198" s="260">
        <v>500.18333333333339</v>
      </c>
      <c r="K198" s="259">
        <v>486.75</v>
      </c>
      <c r="L198" s="259">
        <v>476</v>
      </c>
      <c r="M198" s="259">
        <v>2.3806600000000002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1425.5</v>
      </c>
      <c r="D199" s="260">
        <v>1420.7</v>
      </c>
      <c r="E199" s="260">
        <v>1409.8000000000002</v>
      </c>
      <c r="F199" s="260">
        <v>1394.1000000000001</v>
      </c>
      <c r="G199" s="260">
        <v>1383.2000000000003</v>
      </c>
      <c r="H199" s="260">
        <v>1436.4</v>
      </c>
      <c r="I199" s="260">
        <v>1447.3000000000002</v>
      </c>
      <c r="J199" s="260">
        <v>1463</v>
      </c>
      <c r="K199" s="259">
        <v>1431.6</v>
      </c>
      <c r="L199" s="259">
        <v>1405</v>
      </c>
      <c r="M199" s="259">
        <v>4.3968999999999996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35.200000000000003</v>
      </c>
      <c r="D200" s="260">
        <v>35</v>
      </c>
      <c r="E200" s="260">
        <v>34.5</v>
      </c>
      <c r="F200" s="260">
        <v>33.799999999999997</v>
      </c>
      <c r="G200" s="260">
        <v>33.299999999999997</v>
      </c>
      <c r="H200" s="260">
        <v>35.700000000000003</v>
      </c>
      <c r="I200" s="260">
        <v>36.200000000000003</v>
      </c>
      <c r="J200" s="260">
        <v>36.900000000000006</v>
      </c>
      <c r="K200" s="259">
        <v>35.5</v>
      </c>
      <c r="L200" s="259">
        <v>34.299999999999997</v>
      </c>
      <c r="M200" s="259">
        <v>62.591279999999998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2793.15</v>
      </c>
      <c r="D201" s="260">
        <v>2744.1333333333332</v>
      </c>
      <c r="E201" s="260">
        <v>2644.2666666666664</v>
      </c>
      <c r="F201" s="260">
        <v>2495.3833333333332</v>
      </c>
      <c r="G201" s="260">
        <v>2395.5166666666664</v>
      </c>
      <c r="H201" s="260">
        <v>2893.0166666666664</v>
      </c>
      <c r="I201" s="260">
        <v>2992.8833333333332</v>
      </c>
      <c r="J201" s="260">
        <v>3141.7666666666664</v>
      </c>
      <c r="K201" s="259">
        <v>2844</v>
      </c>
      <c r="L201" s="259">
        <v>2595.25</v>
      </c>
      <c r="M201" s="259">
        <v>6.3366699999999998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713.5</v>
      </c>
      <c r="D202" s="260">
        <v>698.73333333333323</v>
      </c>
      <c r="E202" s="260">
        <v>681.66666666666652</v>
      </c>
      <c r="F202" s="260">
        <v>649.83333333333326</v>
      </c>
      <c r="G202" s="260">
        <v>632.76666666666654</v>
      </c>
      <c r="H202" s="260">
        <v>730.56666666666649</v>
      </c>
      <c r="I202" s="260">
        <v>747.63333333333333</v>
      </c>
      <c r="J202" s="260">
        <v>779.46666666666647</v>
      </c>
      <c r="K202" s="259">
        <v>715.8</v>
      </c>
      <c r="L202" s="259">
        <v>666.9</v>
      </c>
      <c r="M202" s="259">
        <v>72.105500000000006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6302.3</v>
      </c>
      <c r="D203" s="260">
        <v>6330.7666666666664</v>
      </c>
      <c r="E203" s="260">
        <v>6248.5333333333328</v>
      </c>
      <c r="F203" s="260">
        <v>6194.7666666666664</v>
      </c>
      <c r="G203" s="260">
        <v>6112.5333333333328</v>
      </c>
      <c r="H203" s="260">
        <v>6384.5333333333328</v>
      </c>
      <c r="I203" s="260">
        <v>6466.7666666666664</v>
      </c>
      <c r="J203" s="260">
        <v>6520.5333333333328</v>
      </c>
      <c r="K203" s="259">
        <v>6413</v>
      </c>
      <c r="L203" s="259">
        <v>6277</v>
      </c>
      <c r="M203" s="259">
        <v>4.7696199999999997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47.25</v>
      </c>
      <c r="D204" s="260">
        <v>46.916666666666664</v>
      </c>
      <c r="E204" s="260">
        <v>46.083333333333329</v>
      </c>
      <c r="F204" s="260">
        <v>44.916666666666664</v>
      </c>
      <c r="G204" s="260">
        <v>44.083333333333329</v>
      </c>
      <c r="H204" s="260">
        <v>48.083333333333329</v>
      </c>
      <c r="I204" s="260">
        <v>48.916666666666657</v>
      </c>
      <c r="J204" s="260">
        <v>50.083333333333329</v>
      </c>
      <c r="K204" s="259">
        <v>47.75</v>
      </c>
      <c r="L204" s="259">
        <v>45.75</v>
      </c>
      <c r="M204" s="259">
        <v>199.02538000000001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1659.6</v>
      </c>
      <c r="D205" s="260">
        <v>1663.3500000000001</v>
      </c>
      <c r="E205" s="260">
        <v>1643.7000000000003</v>
      </c>
      <c r="F205" s="260">
        <v>1627.8000000000002</v>
      </c>
      <c r="G205" s="260">
        <v>1608.1500000000003</v>
      </c>
      <c r="H205" s="260">
        <v>1679.2500000000002</v>
      </c>
      <c r="I205" s="260">
        <v>1698.9000000000003</v>
      </c>
      <c r="J205" s="260">
        <v>1714.8000000000002</v>
      </c>
      <c r="K205" s="259">
        <v>1683</v>
      </c>
      <c r="L205" s="259">
        <v>1647.45</v>
      </c>
      <c r="M205" s="259">
        <v>1.24814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830.95</v>
      </c>
      <c r="D206" s="260">
        <v>829.11666666666679</v>
      </c>
      <c r="E206" s="260">
        <v>822.63333333333355</v>
      </c>
      <c r="F206" s="260">
        <v>814.31666666666672</v>
      </c>
      <c r="G206" s="260">
        <v>807.83333333333348</v>
      </c>
      <c r="H206" s="260">
        <v>837.43333333333362</v>
      </c>
      <c r="I206" s="260">
        <v>843.91666666666674</v>
      </c>
      <c r="J206" s="260">
        <v>852.23333333333369</v>
      </c>
      <c r="K206" s="259">
        <v>835.6</v>
      </c>
      <c r="L206" s="259">
        <v>820.8</v>
      </c>
      <c r="M206" s="259">
        <v>10.24335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1019.55</v>
      </c>
      <c r="D207" s="260">
        <v>1013.1833333333334</v>
      </c>
      <c r="E207" s="260">
        <v>1001.3666666666668</v>
      </c>
      <c r="F207" s="260">
        <v>983.18333333333339</v>
      </c>
      <c r="G207" s="260">
        <v>971.36666666666679</v>
      </c>
      <c r="H207" s="260">
        <v>1031.3666666666668</v>
      </c>
      <c r="I207" s="260">
        <v>1043.1833333333334</v>
      </c>
      <c r="J207" s="260">
        <v>1061.3666666666668</v>
      </c>
      <c r="K207" s="259">
        <v>1025</v>
      </c>
      <c r="L207" s="259">
        <v>995</v>
      </c>
      <c r="M207" s="259">
        <v>17.160830000000001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282.85000000000002</v>
      </c>
      <c r="D208" s="260">
        <v>280.13333333333338</v>
      </c>
      <c r="E208" s="260">
        <v>276.41666666666674</v>
      </c>
      <c r="F208" s="260">
        <v>269.98333333333335</v>
      </c>
      <c r="G208" s="260">
        <v>266.26666666666671</v>
      </c>
      <c r="H208" s="260">
        <v>286.56666666666678</v>
      </c>
      <c r="I208" s="260">
        <v>290.28333333333336</v>
      </c>
      <c r="J208" s="260">
        <v>296.71666666666681</v>
      </c>
      <c r="K208" s="259">
        <v>283.85000000000002</v>
      </c>
      <c r="L208" s="259">
        <v>273.7</v>
      </c>
      <c r="M208" s="259">
        <v>56.555770000000003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8.5500000000000007</v>
      </c>
      <c r="D209" s="260">
        <v>8.5666666666666664</v>
      </c>
      <c r="E209" s="260">
        <v>8.4333333333333336</v>
      </c>
      <c r="F209" s="260">
        <v>8.3166666666666664</v>
      </c>
      <c r="G209" s="260">
        <v>8.1833333333333336</v>
      </c>
      <c r="H209" s="260">
        <v>8.6833333333333336</v>
      </c>
      <c r="I209" s="260">
        <v>8.8166666666666664</v>
      </c>
      <c r="J209" s="260">
        <v>8.9333333333333336</v>
      </c>
      <c r="K209" s="259">
        <v>8.6999999999999993</v>
      </c>
      <c r="L209" s="259">
        <v>8.4499999999999993</v>
      </c>
      <c r="M209" s="259">
        <v>683.97571000000005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869.15</v>
      </c>
      <c r="D210" s="260">
        <v>866.81666666666661</v>
      </c>
      <c r="E210" s="260">
        <v>860.63333333333321</v>
      </c>
      <c r="F210" s="260">
        <v>852.11666666666656</v>
      </c>
      <c r="G210" s="260">
        <v>845.93333333333317</v>
      </c>
      <c r="H210" s="260">
        <v>875.33333333333326</v>
      </c>
      <c r="I210" s="260">
        <v>881.51666666666665</v>
      </c>
      <c r="J210" s="260">
        <v>890.0333333333333</v>
      </c>
      <c r="K210" s="259">
        <v>873</v>
      </c>
      <c r="L210" s="259">
        <v>858.3</v>
      </c>
      <c r="M210" s="259">
        <v>7.7147100000000002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1645.65</v>
      </c>
      <c r="D211" s="260">
        <v>1634.5333333333335</v>
      </c>
      <c r="E211" s="260">
        <v>1619.2166666666672</v>
      </c>
      <c r="F211" s="260">
        <v>1592.7833333333335</v>
      </c>
      <c r="G211" s="260">
        <v>1577.4666666666672</v>
      </c>
      <c r="H211" s="260">
        <v>1660.9666666666672</v>
      </c>
      <c r="I211" s="260">
        <v>1676.2833333333333</v>
      </c>
      <c r="J211" s="260">
        <v>1702.7166666666672</v>
      </c>
      <c r="K211" s="259">
        <v>1649.85</v>
      </c>
      <c r="L211" s="259">
        <v>1608.1</v>
      </c>
      <c r="M211" s="259">
        <v>1.01749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381.5</v>
      </c>
      <c r="D212" s="260">
        <v>380.0333333333333</v>
      </c>
      <c r="E212" s="260">
        <v>377.46666666666658</v>
      </c>
      <c r="F212" s="260">
        <v>373.43333333333328</v>
      </c>
      <c r="G212" s="260">
        <v>370.86666666666656</v>
      </c>
      <c r="H212" s="260">
        <v>384.06666666666661</v>
      </c>
      <c r="I212" s="260">
        <v>386.63333333333333</v>
      </c>
      <c r="J212" s="260">
        <v>390.66666666666663</v>
      </c>
      <c r="K212" s="259">
        <v>382.6</v>
      </c>
      <c r="L212" s="259">
        <v>376</v>
      </c>
      <c r="M212" s="259">
        <v>59.344070000000002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15.95</v>
      </c>
      <c r="D213" s="260">
        <v>15.9</v>
      </c>
      <c r="E213" s="260">
        <v>15.8</v>
      </c>
      <c r="F213" s="260">
        <v>15.65</v>
      </c>
      <c r="G213" s="260">
        <v>15.55</v>
      </c>
      <c r="H213" s="260">
        <v>16.05</v>
      </c>
      <c r="I213" s="260">
        <v>16.149999999999999</v>
      </c>
      <c r="J213" s="260">
        <v>16.3</v>
      </c>
      <c r="K213" s="259">
        <v>16</v>
      </c>
      <c r="L213" s="259">
        <v>15.75</v>
      </c>
      <c r="M213" s="259">
        <v>293.72277000000003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271</v>
      </c>
      <c r="D214" s="260">
        <v>271.21666666666664</v>
      </c>
      <c r="E214" s="260">
        <v>269.13333333333327</v>
      </c>
      <c r="F214" s="260">
        <v>267.26666666666665</v>
      </c>
      <c r="G214" s="260">
        <v>265.18333333333328</v>
      </c>
      <c r="H214" s="260">
        <v>273.08333333333326</v>
      </c>
      <c r="I214" s="260">
        <v>275.16666666666663</v>
      </c>
      <c r="J214" s="260">
        <v>277.03333333333325</v>
      </c>
      <c r="K214" s="259">
        <v>273.3</v>
      </c>
      <c r="L214" s="259">
        <v>269.35000000000002</v>
      </c>
      <c r="M214" s="259">
        <v>77.125600000000006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61.3</v>
      </c>
      <c r="D215" s="260">
        <v>61.383333333333333</v>
      </c>
      <c r="E215" s="260">
        <v>60.766666666666666</v>
      </c>
      <c r="F215" s="260">
        <v>60.233333333333334</v>
      </c>
      <c r="G215" s="260">
        <v>59.616666666666667</v>
      </c>
      <c r="H215" s="260">
        <v>61.916666666666664</v>
      </c>
      <c r="I215" s="260">
        <v>62.533333333333324</v>
      </c>
      <c r="J215" s="260">
        <v>63.066666666666663</v>
      </c>
      <c r="K215" s="259">
        <v>62</v>
      </c>
      <c r="L215" s="259">
        <v>60.85</v>
      </c>
      <c r="M215" s="259">
        <v>575.13138000000004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414.3</v>
      </c>
      <c r="D216" s="260">
        <v>412.95</v>
      </c>
      <c r="E216" s="260">
        <v>410</v>
      </c>
      <c r="F216" s="260">
        <v>405.7</v>
      </c>
      <c r="G216" s="260">
        <v>402.75</v>
      </c>
      <c r="H216" s="260">
        <v>417.25</v>
      </c>
      <c r="I216" s="260">
        <v>420.19999999999993</v>
      </c>
      <c r="J216" s="260">
        <v>424.5</v>
      </c>
      <c r="K216" s="259">
        <v>415.9</v>
      </c>
      <c r="L216" s="259">
        <v>408.65</v>
      </c>
      <c r="M216" s="259">
        <v>4.5255400000000003</v>
      </c>
      <c r="N216" s="1"/>
      <c r="O216" s="1"/>
    </row>
    <row r="217" spans="1:15" ht="12.75" customHeight="1">
      <c r="A217" s="341"/>
      <c r="B217" s="342"/>
      <c r="C217" s="343"/>
      <c r="D217" s="343"/>
      <c r="E217" s="343"/>
      <c r="F217" s="343"/>
      <c r="G217" s="343"/>
      <c r="H217" s="343"/>
      <c r="I217" s="343"/>
      <c r="J217" s="343"/>
      <c r="K217" s="343"/>
      <c r="L217" s="343"/>
      <c r="M217" s="34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3"/>
      <c r="B1" s="41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2" t="s">
        <v>20</v>
      </c>
      <c r="D9" s="412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3"/>
      <c r="L9" s="24"/>
      <c r="M9" s="50"/>
      <c r="N9" s="1"/>
      <c r="O9" s="1"/>
    </row>
    <row r="10" spans="1:15" ht="42.75" customHeight="1">
      <c r="A10" s="410"/>
      <c r="B10" s="411"/>
      <c r="C10" s="411"/>
      <c r="D10" s="41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23227.15</v>
      </c>
      <c r="D11" s="260">
        <v>23297.066666666666</v>
      </c>
      <c r="E11" s="260">
        <v>22996.133333333331</v>
      </c>
      <c r="F11" s="260">
        <v>22765.116666666665</v>
      </c>
      <c r="G11" s="260">
        <v>22464.183333333331</v>
      </c>
      <c r="H11" s="260">
        <v>23528.083333333332</v>
      </c>
      <c r="I11" s="260">
        <v>23829.016666666666</v>
      </c>
      <c r="J11" s="260">
        <v>24060.033333333333</v>
      </c>
      <c r="K11" s="259">
        <v>23598</v>
      </c>
      <c r="L11" s="259">
        <v>23066.05</v>
      </c>
      <c r="M11" s="259">
        <v>2.095E-2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3132.8</v>
      </c>
      <c r="D12" s="260">
        <v>3146.1</v>
      </c>
      <c r="E12" s="260">
        <v>3057.2</v>
      </c>
      <c r="F12" s="260">
        <v>2981.6</v>
      </c>
      <c r="G12" s="260">
        <v>2892.7</v>
      </c>
      <c r="H12" s="260">
        <v>3221.7</v>
      </c>
      <c r="I12" s="260">
        <v>3310.6000000000004</v>
      </c>
      <c r="J12" s="260">
        <v>3386.2</v>
      </c>
      <c r="K12" s="259">
        <v>3235</v>
      </c>
      <c r="L12" s="259">
        <v>3070.5</v>
      </c>
      <c r="M12" s="259">
        <v>4.3862800000000002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2287.6</v>
      </c>
      <c r="D13" s="260">
        <v>2271.5166666666669</v>
      </c>
      <c r="E13" s="260">
        <v>2244.0333333333338</v>
      </c>
      <c r="F13" s="260">
        <v>2200.4666666666667</v>
      </c>
      <c r="G13" s="260">
        <v>2172.9833333333336</v>
      </c>
      <c r="H13" s="260">
        <v>2315.0833333333339</v>
      </c>
      <c r="I13" s="260">
        <v>2342.5666666666666</v>
      </c>
      <c r="J13" s="260">
        <v>2386.1333333333341</v>
      </c>
      <c r="K13" s="259">
        <v>2299</v>
      </c>
      <c r="L13" s="259">
        <v>2227.9499999999998</v>
      </c>
      <c r="M13" s="259">
        <v>7.1340199999999996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2584.6</v>
      </c>
      <c r="D14" s="260">
        <v>2599.6166666666668</v>
      </c>
      <c r="E14" s="260">
        <v>2545.2333333333336</v>
      </c>
      <c r="F14" s="260">
        <v>2505.8666666666668</v>
      </c>
      <c r="G14" s="260">
        <v>2451.4833333333336</v>
      </c>
      <c r="H14" s="260">
        <v>2638.9833333333336</v>
      </c>
      <c r="I14" s="260">
        <v>2693.3666666666668</v>
      </c>
      <c r="J14" s="260">
        <v>2732.7333333333336</v>
      </c>
      <c r="K14" s="259">
        <v>2654</v>
      </c>
      <c r="L14" s="259">
        <v>2560.25</v>
      </c>
      <c r="M14" s="259">
        <v>0.28673999999999999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1087</v>
      </c>
      <c r="D15" s="260">
        <v>1094.8666666666666</v>
      </c>
      <c r="E15" s="260">
        <v>1073.1333333333332</v>
      </c>
      <c r="F15" s="260">
        <v>1059.2666666666667</v>
      </c>
      <c r="G15" s="260">
        <v>1037.5333333333333</v>
      </c>
      <c r="H15" s="260">
        <v>1108.7333333333331</v>
      </c>
      <c r="I15" s="260">
        <v>1130.4666666666662</v>
      </c>
      <c r="J15" s="260">
        <v>1144.333333333333</v>
      </c>
      <c r="K15" s="259">
        <v>1116.5999999999999</v>
      </c>
      <c r="L15" s="259">
        <v>1081</v>
      </c>
      <c r="M15" s="259">
        <v>2.3973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592.35</v>
      </c>
      <c r="D16" s="260">
        <v>599.1</v>
      </c>
      <c r="E16" s="260">
        <v>578.25</v>
      </c>
      <c r="F16" s="260">
        <v>564.15</v>
      </c>
      <c r="G16" s="260">
        <v>543.29999999999995</v>
      </c>
      <c r="H16" s="260">
        <v>613.20000000000005</v>
      </c>
      <c r="I16" s="260">
        <v>634.05000000000018</v>
      </c>
      <c r="J16" s="260">
        <v>648.15000000000009</v>
      </c>
      <c r="K16" s="259">
        <v>619.95000000000005</v>
      </c>
      <c r="L16" s="259">
        <v>585</v>
      </c>
      <c r="M16" s="259">
        <v>57.058610000000002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460.95</v>
      </c>
      <c r="D17" s="260">
        <v>460.98333333333335</v>
      </c>
      <c r="E17" s="260">
        <v>454.4666666666667</v>
      </c>
      <c r="F17" s="260">
        <v>447.98333333333335</v>
      </c>
      <c r="G17" s="260">
        <v>441.4666666666667</v>
      </c>
      <c r="H17" s="260">
        <v>467.4666666666667</v>
      </c>
      <c r="I17" s="260">
        <v>473.98333333333335</v>
      </c>
      <c r="J17" s="260">
        <v>480.4666666666667</v>
      </c>
      <c r="K17" s="259">
        <v>467.5</v>
      </c>
      <c r="L17" s="259">
        <v>454.5</v>
      </c>
      <c r="M17" s="259">
        <v>0.61292999999999997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2059.8000000000002</v>
      </c>
      <c r="D18" s="260">
        <v>2056.4333333333334</v>
      </c>
      <c r="E18" s="260">
        <v>2023.8666666666668</v>
      </c>
      <c r="F18" s="260">
        <v>1987.9333333333334</v>
      </c>
      <c r="G18" s="260">
        <v>1955.3666666666668</v>
      </c>
      <c r="H18" s="260">
        <v>2092.3666666666668</v>
      </c>
      <c r="I18" s="260">
        <v>2124.9333333333334</v>
      </c>
      <c r="J18" s="260">
        <v>2160.8666666666668</v>
      </c>
      <c r="K18" s="259">
        <v>2089</v>
      </c>
      <c r="L18" s="259">
        <v>2020.5</v>
      </c>
      <c r="M18" s="259">
        <v>1.5261899999999999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18167.95</v>
      </c>
      <c r="D19" s="260">
        <v>18176.583333333332</v>
      </c>
      <c r="E19" s="260">
        <v>18069.966666666664</v>
      </c>
      <c r="F19" s="260">
        <v>17971.98333333333</v>
      </c>
      <c r="G19" s="260">
        <v>17865.366666666661</v>
      </c>
      <c r="H19" s="260">
        <v>18274.566666666666</v>
      </c>
      <c r="I19" s="260">
        <v>18381.183333333334</v>
      </c>
      <c r="J19" s="260">
        <v>18479.166666666668</v>
      </c>
      <c r="K19" s="259">
        <v>18283.2</v>
      </c>
      <c r="L19" s="259">
        <v>18078.599999999999</v>
      </c>
      <c r="M19" s="259">
        <v>4.4699999999999997E-2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3357.1</v>
      </c>
      <c r="D20" s="260">
        <v>3322.3666666666668</v>
      </c>
      <c r="E20" s="260">
        <v>3279.7333333333336</v>
      </c>
      <c r="F20" s="260">
        <v>3202.3666666666668</v>
      </c>
      <c r="G20" s="260">
        <v>3159.7333333333336</v>
      </c>
      <c r="H20" s="260">
        <v>3399.7333333333336</v>
      </c>
      <c r="I20" s="260">
        <v>3442.3666666666668</v>
      </c>
      <c r="J20" s="260">
        <v>3519.7333333333336</v>
      </c>
      <c r="K20" s="259">
        <v>3365</v>
      </c>
      <c r="L20" s="259">
        <v>3245</v>
      </c>
      <c r="M20" s="259">
        <v>22.112870000000001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2138.9</v>
      </c>
      <c r="D21" s="260">
        <v>2126.6333333333332</v>
      </c>
      <c r="E21" s="260">
        <v>2102.2666666666664</v>
      </c>
      <c r="F21" s="260">
        <v>2065.6333333333332</v>
      </c>
      <c r="G21" s="260">
        <v>2041.2666666666664</v>
      </c>
      <c r="H21" s="260">
        <v>2163.2666666666664</v>
      </c>
      <c r="I21" s="260">
        <v>2187.6333333333332</v>
      </c>
      <c r="J21" s="260">
        <v>2224.2666666666664</v>
      </c>
      <c r="K21" s="259">
        <v>2151</v>
      </c>
      <c r="L21" s="259">
        <v>2090</v>
      </c>
      <c r="M21" s="259">
        <v>10.03651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820.05</v>
      </c>
      <c r="D22" s="260">
        <v>812.44999999999993</v>
      </c>
      <c r="E22" s="260">
        <v>802.64999999999986</v>
      </c>
      <c r="F22" s="260">
        <v>785.24999999999989</v>
      </c>
      <c r="G22" s="260">
        <v>775.44999999999982</v>
      </c>
      <c r="H22" s="260">
        <v>829.84999999999991</v>
      </c>
      <c r="I22" s="260">
        <v>839.64999999999986</v>
      </c>
      <c r="J22" s="260">
        <v>857.05</v>
      </c>
      <c r="K22" s="259">
        <v>822.25</v>
      </c>
      <c r="L22" s="259">
        <v>795.05</v>
      </c>
      <c r="M22" s="259">
        <v>44.814410000000002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3277.1</v>
      </c>
      <c r="D23" s="260">
        <v>3247.7999999999997</v>
      </c>
      <c r="E23" s="260">
        <v>3170.4499999999994</v>
      </c>
      <c r="F23" s="260">
        <v>3063.7999999999997</v>
      </c>
      <c r="G23" s="260">
        <v>2986.4499999999994</v>
      </c>
      <c r="H23" s="260">
        <v>3354.4499999999994</v>
      </c>
      <c r="I23" s="260">
        <v>3431.7999999999997</v>
      </c>
      <c r="J23" s="260">
        <v>3538.4499999999994</v>
      </c>
      <c r="K23" s="259">
        <v>3325.15</v>
      </c>
      <c r="L23" s="259">
        <v>3141.15</v>
      </c>
      <c r="M23" s="259">
        <v>4.2277100000000001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3270.05</v>
      </c>
      <c r="D24" s="260">
        <v>3227.65</v>
      </c>
      <c r="E24" s="260">
        <v>3155.3</v>
      </c>
      <c r="F24" s="260">
        <v>3040.55</v>
      </c>
      <c r="G24" s="260">
        <v>2968.2000000000003</v>
      </c>
      <c r="H24" s="260">
        <v>3342.4</v>
      </c>
      <c r="I24" s="260">
        <v>3414.7499999999995</v>
      </c>
      <c r="J24" s="260">
        <v>3529.5</v>
      </c>
      <c r="K24" s="259">
        <v>3300</v>
      </c>
      <c r="L24" s="259">
        <v>3112.9</v>
      </c>
      <c r="M24" s="259">
        <v>8.4216700000000007</v>
      </c>
      <c r="N24" s="1"/>
      <c r="O24" s="1"/>
    </row>
    <row r="25" spans="1:15" ht="12.75" customHeight="1">
      <c r="A25" s="30">
        <v>15</v>
      </c>
      <c r="B25" s="269" t="s">
        <v>961</v>
      </c>
      <c r="C25" s="259">
        <v>693.5</v>
      </c>
      <c r="D25" s="260">
        <v>692.05000000000007</v>
      </c>
      <c r="E25" s="260">
        <v>684.60000000000014</v>
      </c>
      <c r="F25" s="260">
        <v>675.7</v>
      </c>
      <c r="G25" s="260">
        <v>668.25000000000011</v>
      </c>
      <c r="H25" s="260">
        <v>700.95000000000016</v>
      </c>
      <c r="I25" s="260">
        <v>708.4000000000002</v>
      </c>
      <c r="J25" s="260">
        <v>717.30000000000018</v>
      </c>
      <c r="K25" s="259">
        <v>699.5</v>
      </c>
      <c r="L25" s="259">
        <v>683.15</v>
      </c>
      <c r="M25" s="259">
        <v>21.140630000000002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111.4</v>
      </c>
      <c r="D26" s="260">
        <v>110.85000000000001</v>
      </c>
      <c r="E26" s="260">
        <v>110.10000000000002</v>
      </c>
      <c r="F26" s="260">
        <v>108.80000000000001</v>
      </c>
      <c r="G26" s="260">
        <v>108.05000000000003</v>
      </c>
      <c r="H26" s="260">
        <v>112.15000000000002</v>
      </c>
      <c r="I26" s="260">
        <v>112.89999999999999</v>
      </c>
      <c r="J26" s="260">
        <v>114.20000000000002</v>
      </c>
      <c r="K26" s="259">
        <v>111.6</v>
      </c>
      <c r="L26" s="259">
        <v>109.55</v>
      </c>
      <c r="M26" s="259">
        <v>9.4807100000000002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332.6</v>
      </c>
      <c r="D27" s="260">
        <v>332.86666666666662</v>
      </c>
      <c r="E27" s="260">
        <v>329.53333333333325</v>
      </c>
      <c r="F27" s="260">
        <v>326.46666666666664</v>
      </c>
      <c r="G27" s="260">
        <v>323.13333333333327</v>
      </c>
      <c r="H27" s="260">
        <v>335.93333333333322</v>
      </c>
      <c r="I27" s="260">
        <v>339.26666666666659</v>
      </c>
      <c r="J27" s="260">
        <v>342.3333333333332</v>
      </c>
      <c r="K27" s="259">
        <v>336.2</v>
      </c>
      <c r="L27" s="259">
        <v>329.8</v>
      </c>
      <c r="M27" s="259">
        <v>7.2663799999999998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433.05</v>
      </c>
      <c r="D28" s="260">
        <v>433.5</v>
      </c>
      <c r="E28" s="260">
        <v>432</v>
      </c>
      <c r="F28" s="260">
        <v>430.95</v>
      </c>
      <c r="G28" s="260">
        <v>429.45</v>
      </c>
      <c r="H28" s="260">
        <v>434.55</v>
      </c>
      <c r="I28" s="260">
        <v>436.05</v>
      </c>
      <c r="J28" s="260">
        <v>437.1</v>
      </c>
      <c r="K28" s="259">
        <v>435</v>
      </c>
      <c r="L28" s="259">
        <v>432.45</v>
      </c>
      <c r="M28" s="259">
        <v>0.34978999999999999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302</v>
      </c>
      <c r="D29" s="260">
        <v>302.33333333333331</v>
      </c>
      <c r="E29" s="260">
        <v>296.66666666666663</v>
      </c>
      <c r="F29" s="260">
        <v>291.33333333333331</v>
      </c>
      <c r="G29" s="260">
        <v>285.66666666666663</v>
      </c>
      <c r="H29" s="260">
        <v>307.66666666666663</v>
      </c>
      <c r="I29" s="260">
        <v>313.33333333333326</v>
      </c>
      <c r="J29" s="260">
        <v>318.66666666666663</v>
      </c>
      <c r="K29" s="259">
        <v>308</v>
      </c>
      <c r="L29" s="259">
        <v>297</v>
      </c>
      <c r="M29" s="259">
        <v>34.11786</v>
      </c>
      <c r="N29" s="1"/>
      <c r="O29" s="1"/>
    </row>
    <row r="30" spans="1:15" ht="12.75" customHeight="1">
      <c r="A30" s="30">
        <v>20</v>
      </c>
      <c r="B30" s="269" t="s">
        <v>966</v>
      </c>
      <c r="C30" s="259">
        <v>943.15</v>
      </c>
      <c r="D30" s="260">
        <v>946.79999999999984</v>
      </c>
      <c r="E30" s="260">
        <v>937.64999999999964</v>
      </c>
      <c r="F30" s="260">
        <v>932.14999999999975</v>
      </c>
      <c r="G30" s="260">
        <v>922.99999999999955</v>
      </c>
      <c r="H30" s="260">
        <v>952.29999999999973</v>
      </c>
      <c r="I30" s="260">
        <v>961.45</v>
      </c>
      <c r="J30" s="260">
        <v>966.94999999999982</v>
      </c>
      <c r="K30" s="259">
        <v>955.95</v>
      </c>
      <c r="L30" s="259">
        <v>941.3</v>
      </c>
      <c r="M30" s="259">
        <v>0.31108999999999998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1175.0999999999999</v>
      </c>
      <c r="D31" s="260">
        <v>1174.5833333333333</v>
      </c>
      <c r="E31" s="260">
        <v>1165.5166666666664</v>
      </c>
      <c r="F31" s="260">
        <v>1155.9333333333332</v>
      </c>
      <c r="G31" s="260">
        <v>1146.8666666666663</v>
      </c>
      <c r="H31" s="260">
        <v>1184.1666666666665</v>
      </c>
      <c r="I31" s="260">
        <v>1193.2333333333336</v>
      </c>
      <c r="J31" s="260">
        <v>1202.8166666666666</v>
      </c>
      <c r="K31" s="259">
        <v>1183.6500000000001</v>
      </c>
      <c r="L31" s="259">
        <v>1165</v>
      </c>
      <c r="M31" s="259">
        <v>1.0327599999999999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1238.95</v>
      </c>
      <c r="D32" s="260">
        <v>1241.75</v>
      </c>
      <c r="E32" s="260">
        <v>1226.5</v>
      </c>
      <c r="F32" s="260">
        <v>1214.05</v>
      </c>
      <c r="G32" s="260">
        <v>1198.8</v>
      </c>
      <c r="H32" s="260">
        <v>1254.2</v>
      </c>
      <c r="I32" s="260">
        <v>1269.45</v>
      </c>
      <c r="J32" s="260">
        <v>1281.9000000000001</v>
      </c>
      <c r="K32" s="259">
        <v>1257</v>
      </c>
      <c r="L32" s="259">
        <v>1229.3</v>
      </c>
      <c r="M32" s="259">
        <v>0.67210000000000003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543.25</v>
      </c>
      <c r="D33" s="260">
        <v>547.25</v>
      </c>
      <c r="E33" s="260">
        <v>536</v>
      </c>
      <c r="F33" s="260">
        <v>528.75</v>
      </c>
      <c r="G33" s="260">
        <v>517.5</v>
      </c>
      <c r="H33" s="260">
        <v>554.5</v>
      </c>
      <c r="I33" s="260">
        <v>565.75</v>
      </c>
      <c r="J33" s="260">
        <v>573</v>
      </c>
      <c r="K33" s="259">
        <v>558.5</v>
      </c>
      <c r="L33" s="259">
        <v>540</v>
      </c>
      <c r="M33" s="259">
        <v>4.5656400000000001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3099.6</v>
      </c>
      <c r="D34" s="260">
        <v>3096.1666666666665</v>
      </c>
      <c r="E34" s="260">
        <v>3068.4333333333329</v>
      </c>
      <c r="F34" s="260">
        <v>3037.2666666666664</v>
      </c>
      <c r="G34" s="260">
        <v>3009.5333333333328</v>
      </c>
      <c r="H34" s="260">
        <v>3127.333333333333</v>
      </c>
      <c r="I34" s="260">
        <v>3155.0666666666666</v>
      </c>
      <c r="J34" s="260">
        <v>3186.2333333333331</v>
      </c>
      <c r="K34" s="259">
        <v>3123.9</v>
      </c>
      <c r="L34" s="259">
        <v>3065</v>
      </c>
      <c r="M34" s="259">
        <v>0.51927999999999996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2976</v>
      </c>
      <c r="D35" s="260">
        <v>2956.9500000000003</v>
      </c>
      <c r="E35" s="260">
        <v>2922.9000000000005</v>
      </c>
      <c r="F35" s="260">
        <v>2869.8</v>
      </c>
      <c r="G35" s="260">
        <v>2835.7500000000005</v>
      </c>
      <c r="H35" s="260">
        <v>3010.0500000000006</v>
      </c>
      <c r="I35" s="260">
        <v>3044.1000000000008</v>
      </c>
      <c r="J35" s="260">
        <v>3097.2000000000007</v>
      </c>
      <c r="K35" s="259">
        <v>2991</v>
      </c>
      <c r="L35" s="259">
        <v>2903.85</v>
      </c>
      <c r="M35" s="259">
        <v>0.34484999999999999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438.75</v>
      </c>
      <c r="D36" s="260">
        <v>435.2833333333333</v>
      </c>
      <c r="E36" s="260">
        <v>428.56666666666661</v>
      </c>
      <c r="F36" s="260">
        <v>418.38333333333333</v>
      </c>
      <c r="G36" s="260">
        <v>411.66666666666663</v>
      </c>
      <c r="H36" s="260">
        <v>445.46666666666658</v>
      </c>
      <c r="I36" s="260">
        <v>452.18333333333328</v>
      </c>
      <c r="J36" s="260">
        <v>462.36666666666656</v>
      </c>
      <c r="K36" s="259">
        <v>442</v>
      </c>
      <c r="L36" s="259">
        <v>425.1</v>
      </c>
      <c r="M36" s="259">
        <v>15.588200000000001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15.8</v>
      </c>
      <c r="D37" s="260">
        <v>15.300000000000002</v>
      </c>
      <c r="E37" s="260">
        <v>14.800000000000004</v>
      </c>
      <c r="F37" s="260">
        <v>13.800000000000002</v>
      </c>
      <c r="G37" s="260">
        <v>13.300000000000004</v>
      </c>
      <c r="H37" s="260">
        <v>16.300000000000004</v>
      </c>
      <c r="I37" s="260">
        <v>16.8</v>
      </c>
      <c r="J37" s="260">
        <v>17.800000000000004</v>
      </c>
      <c r="K37" s="259">
        <v>15.8</v>
      </c>
      <c r="L37" s="259">
        <v>14.3</v>
      </c>
      <c r="M37" s="259">
        <v>47.868589999999998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488.55</v>
      </c>
      <c r="D38" s="260">
        <v>488.28333333333336</v>
      </c>
      <c r="E38" s="260">
        <v>484.2166666666667</v>
      </c>
      <c r="F38" s="260">
        <v>479.88333333333333</v>
      </c>
      <c r="G38" s="260">
        <v>475.81666666666666</v>
      </c>
      <c r="H38" s="260">
        <v>492.61666666666673</v>
      </c>
      <c r="I38" s="260">
        <v>496.68333333333345</v>
      </c>
      <c r="J38" s="260">
        <v>501.01666666666677</v>
      </c>
      <c r="K38" s="259">
        <v>492.35</v>
      </c>
      <c r="L38" s="259">
        <v>483.95</v>
      </c>
      <c r="M38" s="259">
        <v>2.3025099999999998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2199.0500000000002</v>
      </c>
      <c r="D39" s="260">
        <v>2206.7333333333336</v>
      </c>
      <c r="E39" s="260">
        <v>2180.4666666666672</v>
      </c>
      <c r="F39" s="260">
        <v>2161.8833333333337</v>
      </c>
      <c r="G39" s="260">
        <v>2135.6166666666672</v>
      </c>
      <c r="H39" s="260">
        <v>2225.3166666666671</v>
      </c>
      <c r="I39" s="260">
        <v>2251.5833333333335</v>
      </c>
      <c r="J39" s="260">
        <v>2270.166666666667</v>
      </c>
      <c r="K39" s="259">
        <v>2233</v>
      </c>
      <c r="L39" s="259">
        <v>2188.15</v>
      </c>
      <c r="M39" s="259">
        <v>1.8317399999999999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517.70000000000005</v>
      </c>
      <c r="D40" s="260">
        <v>514.56666666666672</v>
      </c>
      <c r="E40" s="260">
        <v>510.13333333333344</v>
      </c>
      <c r="F40" s="260">
        <v>502.56666666666672</v>
      </c>
      <c r="G40" s="260">
        <v>498.13333333333344</v>
      </c>
      <c r="H40" s="260">
        <v>522.13333333333344</v>
      </c>
      <c r="I40" s="260">
        <v>526.56666666666661</v>
      </c>
      <c r="J40" s="260">
        <v>534.13333333333344</v>
      </c>
      <c r="K40" s="259">
        <v>519</v>
      </c>
      <c r="L40" s="259">
        <v>507</v>
      </c>
      <c r="M40" s="259">
        <v>52.234119999999997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1614.55</v>
      </c>
      <c r="D41" s="260">
        <v>1605.8500000000001</v>
      </c>
      <c r="E41" s="260">
        <v>1591.7000000000003</v>
      </c>
      <c r="F41" s="260">
        <v>1568.8500000000001</v>
      </c>
      <c r="G41" s="260">
        <v>1554.7000000000003</v>
      </c>
      <c r="H41" s="260">
        <v>1628.7000000000003</v>
      </c>
      <c r="I41" s="260">
        <v>1642.8500000000004</v>
      </c>
      <c r="J41" s="260">
        <v>1665.7000000000003</v>
      </c>
      <c r="K41" s="259">
        <v>1620</v>
      </c>
      <c r="L41" s="259">
        <v>1583</v>
      </c>
      <c r="M41" s="259">
        <v>4.50075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769.8</v>
      </c>
      <c r="D42" s="260">
        <v>773.01666666666654</v>
      </c>
      <c r="E42" s="260">
        <v>762.1333333333331</v>
      </c>
      <c r="F42" s="260">
        <v>754.46666666666658</v>
      </c>
      <c r="G42" s="260">
        <v>743.58333333333314</v>
      </c>
      <c r="H42" s="260">
        <v>780.68333333333305</v>
      </c>
      <c r="I42" s="260">
        <v>791.56666666666649</v>
      </c>
      <c r="J42" s="260">
        <v>799.23333333333301</v>
      </c>
      <c r="K42" s="259">
        <v>783.9</v>
      </c>
      <c r="L42" s="259">
        <v>765.35</v>
      </c>
      <c r="M42" s="259">
        <v>0.91732000000000002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4322.5</v>
      </c>
      <c r="D43" s="260">
        <v>4337</v>
      </c>
      <c r="E43" s="260">
        <v>4280.7</v>
      </c>
      <c r="F43" s="260">
        <v>4238.8999999999996</v>
      </c>
      <c r="G43" s="260">
        <v>4182.5999999999995</v>
      </c>
      <c r="H43" s="260">
        <v>4378.8</v>
      </c>
      <c r="I43" s="260">
        <v>4435.0999999999995</v>
      </c>
      <c r="J43" s="260">
        <v>4476.9000000000005</v>
      </c>
      <c r="K43" s="259">
        <v>4393.3</v>
      </c>
      <c r="L43" s="259">
        <v>4295.2</v>
      </c>
      <c r="M43" s="259">
        <v>3.7065100000000002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282.3</v>
      </c>
      <c r="D44" s="260">
        <v>282.93333333333334</v>
      </c>
      <c r="E44" s="260">
        <v>278.41666666666669</v>
      </c>
      <c r="F44" s="260">
        <v>274.53333333333336</v>
      </c>
      <c r="G44" s="260">
        <v>270.01666666666671</v>
      </c>
      <c r="H44" s="260">
        <v>286.81666666666666</v>
      </c>
      <c r="I44" s="260">
        <v>291.33333333333331</v>
      </c>
      <c r="J44" s="260">
        <v>295.21666666666664</v>
      </c>
      <c r="K44" s="259">
        <v>287.45</v>
      </c>
      <c r="L44" s="259">
        <v>279.05</v>
      </c>
      <c r="M44" s="259">
        <v>20.37246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326.64999999999998</v>
      </c>
      <c r="D45" s="260">
        <v>324.84999999999997</v>
      </c>
      <c r="E45" s="260">
        <v>318.74999999999994</v>
      </c>
      <c r="F45" s="260">
        <v>310.84999999999997</v>
      </c>
      <c r="G45" s="260">
        <v>304.74999999999994</v>
      </c>
      <c r="H45" s="260">
        <v>332.74999999999994</v>
      </c>
      <c r="I45" s="260">
        <v>338.84999999999997</v>
      </c>
      <c r="J45" s="260">
        <v>346.74999999999994</v>
      </c>
      <c r="K45" s="259">
        <v>330.95</v>
      </c>
      <c r="L45" s="259">
        <v>316.95</v>
      </c>
      <c r="M45" s="259">
        <v>1.7157899999999999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617.15</v>
      </c>
      <c r="D46" s="260">
        <v>611.4</v>
      </c>
      <c r="E46" s="260">
        <v>602.75</v>
      </c>
      <c r="F46" s="260">
        <v>588.35</v>
      </c>
      <c r="G46" s="260">
        <v>579.70000000000005</v>
      </c>
      <c r="H46" s="260">
        <v>625.79999999999995</v>
      </c>
      <c r="I46" s="260">
        <v>634.44999999999982</v>
      </c>
      <c r="J46" s="260">
        <v>648.84999999999991</v>
      </c>
      <c r="K46" s="259">
        <v>620.04999999999995</v>
      </c>
      <c r="L46" s="259">
        <v>597</v>
      </c>
      <c r="M46" s="259">
        <v>2.7350300000000001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144.75</v>
      </c>
      <c r="D47" s="260">
        <v>144.81666666666666</v>
      </c>
      <c r="E47" s="260">
        <v>143.13333333333333</v>
      </c>
      <c r="F47" s="260">
        <v>141.51666666666665</v>
      </c>
      <c r="G47" s="260">
        <v>139.83333333333331</v>
      </c>
      <c r="H47" s="260">
        <v>146.43333333333334</v>
      </c>
      <c r="I47" s="260">
        <v>148.11666666666667</v>
      </c>
      <c r="J47" s="260">
        <v>149.73333333333335</v>
      </c>
      <c r="K47" s="259">
        <v>146.5</v>
      </c>
      <c r="L47" s="259">
        <v>143.19999999999999</v>
      </c>
      <c r="M47" s="259">
        <v>138.02294000000001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3140.9</v>
      </c>
      <c r="D48" s="260">
        <v>3161.5166666666664</v>
      </c>
      <c r="E48" s="260">
        <v>3081.1833333333329</v>
      </c>
      <c r="F48" s="260">
        <v>3021.4666666666667</v>
      </c>
      <c r="G48" s="260">
        <v>2941.1333333333332</v>
      </c>
      <c r="H48" s="260">
        <v>3221.2333333333327</v>
      </c>
      <c r="I48" s="260">
        <v>3301.5666666666666</v>
      </c>
      <c r="J48" s="260">
        <v>3361.2833333333324</v>
      </c>
      <c r="K48" s="259">
        <v>3241.85</v>
      </c>
      <c r="L48" s="259">
        <v>3101.8</v>
      </c>
      <c r="M48" s="259">
        <v>22.843520000000002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249.85</v>
      </c>
      <c r="D49" s="260">
        <v>249.45000000000002</v>
      </c>
      <c r="E49" s="260">
        <v>245.00000000000003</v>
      </c>
      <c r="F49" s="260">
        <v>240.15</v>
      </c>
      <c r="G49" s="260">
        <v>235.70000000000002</v>
      </c>
      <c r="H49" s="260">
        <v>254.30000000000004</v>
      </c>
      <c r="I49" s="260">
        <v>258.75</v>
      </c>
      <c r="J49" s="260">
        <v>263.60000000000002</v>
      </c>
      <c r="K49" s="259">
        <v>253.9</v>
      </c>
      <c r="L49" s="259">
        <v>244.6</v>
      </c>
      <c r="M49" s="259">
        <v>5.4074099999999996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3102.7</v>
      </c>
      <c r="D50" s="260">
        <v>3086.1333333333332</v>
      </c>
      <c r="E50" s="260">
        <v>3024.2666666666664</v>
      </c>
      <c r="F50" s="260">
        <v>2945.833333333333</v>
      </c>
      <c r="G50" s="260">
        <v>2883.9666666666662</v>
      </c>
      <c r="H50" s="260">
        <v>3164.5666666666666</v>
      </c>
      <c r="I50" s="260">
        <v>3226.4333333333334</v>
      </c>
      <c r="J50" s="260">
        <v>3304.8666666666668</v>
      </c>
      <c r="K50" s="259">
        <v>3148</v>
      </c>
      <c r="L50" s="259">
        <v>3007.7</v>
      </c>
      <c r="M50" s="259">
        <v>9.3740000000000004E-2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2040.15</v>
      </c>
      <c r="D51" s="260">
        <v>2037.3</v>
      </c>
      <c r="E51" s="260">
        <v>2011.85</v>
      </c>
      <c r="F51" s="260">
        <v>1983.55</v>
      </c>
      <c r="G51" s="260">
        <v>1958.1</v>
      </c>
      <c r="H51" s="260">
        <v>2065.6</v>
      </c>
      <c r="I51" s="260">
        <v>2091.0500000000002</v>
      </c>
      <c r="J51" s="260">
        <v>2119.35</v>
      </c>
      <c r="K51" s="259">
        <v>2062.75</v>
      </c>
      <c r="L51" s="259">
        <v>2009</v>
      </c>
      <c r="M51" s="259">
        <v>7.4263700000000004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8655.9500000000007</v>
      </c>
      <c r="D52" s="260">
        <v>8642.5333333333347</v>
      </c>
      <c r="E52" s="260">
        <v>8602.1166666666686</v>
      </c>
      <c r="F52" s="260">
        <v>8548.2833333333347</v>
      </c>
      <c r="G52" s="260">
        <v>8507.8666666666686</v>
      </c>
      <c r="H52" s="260">
        <v>8696.3666666666686</v>
      </c>
      <c r="I52" s="260">
        <v>8736.7833333333365</v>
      </c>
      <c r="J52" s="260">
        <v>8790.6166666666686</v>
      </c>
      <c r="K52" s="259">
        <v>8682.9500000000007</v>
      </c>
      <c r="L52" s="259">
        <v>8588.7000000000007</v>
      </c>
      <c r="M52" s="259">
        <v>0.19314999999999999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525.54999999999995</v>
      </c>
      <c r="D53" s="260">
        <v>524.38333333333333</v>
      </c>
      <c r="E53" s="260">
        <v>517.76666666666665</v>
      </c>
      <c r="F53" s="260">
        <v>509.98333333333335</v>
      </c>
      <c r="G53" s="260">
        <v>503.36666666666667</v>
      </c>
      <c r="H53" s="260">
        <v>532.16666666666663</v>
      </c>
      <c r="I53" s="260">
        <v>538.78333333333319</v>
      </c>
      <c r="J53" s="260">
        <v>546.56666666666661</v>
      </c>
      <c r="K53" s="259">
        <v>531</v>
      </c>
      <c r="L53" s="259">
        <v>516.6</v>
      </c>
      <c r="M53" s="259">
        <v>11.246270000000001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465.5</v>
      </c>
      <c r="D54" s="260">
        <v>465.33333333333331</v>
      </c>
      <c r="E54" s="260">
        <v>461.66666666666663</v>
      </c>
      <c r="F54" s="260">
        <v>457.83333333333331</v>
      </c>
      <c r="G54" s="260">
        <v>454.16666666666663</v>
      </c>
      <c r="H54" s="260">
        <v>469.16666666666663</v>
      </c>
      <c r="I54" s="260">
        <v>472.83333333333326</v>
      </c>
      <c r="J54" s="260">
        <v>476.66666666666663</v>
      </c>
      <c r="K54" s="259">
        <v>469</v>
      </c>
      <c r="L54" s="259">
        <v>461.5</v>
      </c>
      <c r="M54" s="259">
        <v>2.3233899999999998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4226.25</v>
      </c>
      <c r="D55" s="260">
        <v>4199.9000000000005</v>
      </c>
      <c r="E55" s="260">
        <v>4166.8000000000011</v>
      </c>
      <c r="F55" s="260">
        <v>4107.3500000000004</v>
      </c>
      <c r="G55" s="260">
        <v>4074.2500000000009</v>
      </c>
      <c r="H55" s="260">
        <v>4259.3500000000013</v>
      </c>
      <c r="I55" s="260">
        <v>4292.4500000000016</v>
      </c>
      <c r="J55" s="260">
        <v>4351.9000000000015</v>
      </c>
      <c r="K55" s="259">
        <v>4233</v>
      </c>
      <c r="L55" s="259">
        <v>4140.45</v>
      </c>
      <c r="M55" s="259">
        <v>2.9275699999999998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825.85</v>
      </c>
      <c r="D56" s="260">
        <v>824.9</v>
      </c>
      <c r="E56" s="260">
        <v>817.9</v>
      </c>
      <c r="F56" s="260">
        <v>809.95</v>
      </c>
      <c r="G56" s="260">
        <v>802.95</v>
      </c>
      <c r="H56" s="260">
        <v>832.84999999999991</v>
      </c>
      <c r="I56" s="260">
        <v>839.84999999999991</v>
      </c>
      <c r="J56" s="260">
        <v>847.79999999999984</v>
      </c>
      <c r="K56" s="259">
        <v>831.9</v>
      </c>
      <c r="L56" s="259">
        <v>816.95</v>
      </c>
      <c r="M56" s="259">
        <v>118.13817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2811.55</v>
      </c>
      <c r="D57" s="260">
        <v>2820.7666666666664</v>
      </c>
      <c r="E57" s="260">
        <v>2784.7833333333328</v>
      </c>
      <c r="F57" s="260">
        <v>2758.0166666666664</v>
      </c>
      <c r="G57" s="260">
        <v>2722.0333333333328</v>
      </c>
      <c r="H57" s="260">
        <v>2847.5333333333328</v>
      </c>
      <c r="I57" s="260">
        <v>2883.5166666666664</v>
      </c>
      <c r="J57" s="260">
        <v>2910.2833333333328</v>
      </c>
      <c r="K57" s="259">
        <v>2856.75</v>
      </c>
      <c r="L57" s="259">
        <v>2794</v>
      </c>
      <c r="M57" s="259">
        <v>0.20763999999999999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582.75</v>
      </c>
      <c r="D58" s="260">
        <v>583.63333333333333</v>
      </c>
      <c r="E58" s="260">
        <v>580.26666666666665</v>
      </c>
      <c r="F58" s="260">
        <v>577.7833333333333</v>
      </c>
      <c r="G58" s="260">
        <v>574.41666666666663</v>
      </c>
      <c r="H58" s="260">
        <v>586.11666666666667</v>
      </c>
      <c r="I58" s="260">
        <v>589.48333333333323</v>
      </c>
      <c r="J58" s="260">
        <v>591.9666666666667</v>
      </c>
      <c r="K58" s="259">
        <v>587</v>
      </c>
      <c r="L58" s="259">
        <v>581.15</v>
      </c>
      <c r="M58" s="259">
        <v>3.6440700000000001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3691.85</v>
      </c>
      <c r="D59" s="260">
        <v>3660.5833333333335</v>
      </c>
      <c r="E59" s="260">
        <v>3617.2666666666669</v>
      </c>
      <c r="F59" s="260">
        <v>3542.6833333333334</v>
      </c>
      <c r="G59" s="260">
        <v>3499.3666666666668</v>
      </c>
      <c r="H59" s="260">
        <v>3735.166666666667</v>
      </c>
      <c r="I59" s="260">
        <v>3778.4833333333336</v>
      </c>
      <c r="J59" s="260">
        <v>3853.0666666666671</v>
      </c>
      <c r="K59" s="259">
        <v>3703.9</v>
      </c>
      <c r="L59" s="259">
        <v>3586</v>
      </c>
      <c r="M59" s="259">
        <v>3.1025100000000001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1173.4000000000001</v>
      </c>
      <c r="D60" s="260">
        <v>1169.7833333333333</v>
      </c>
      <c r="E60" s="260">
        <v>1156.7166666666667</v>
      </c>
      <c r="F60" s="260">
        <v>1140.0333333333333</v>
      </c>
      <c r="G60" s="260">
        <v>1126.9666666666667</v>
      </c>
      <c r="H60" s="260">
        <v>1186.4666666666667</v>
      </c>
      <c r="I60" s="260">
        <v>1199.5333333333333</v>
      </c>
      <c r="J60" s="260">
        <v>1216.2166666666667</v>
      </c>
      <c r="K60" s="259">
        <v>1182.8499999999999</v>
      </c>
      <c r="L60" s="259">
        <v>1153.0999999999999</v>
      </c>
      <c r="M60" s="259">
        <v>0.58487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7432.4</v>
      </c>
      <c r="D61" s="260">
        <v>7380.8</v>
      </c>
      <c r="E61" s="260">
        <v>7312.6</v>
      </c>
      <c r="F61" s="260">
        <v>7192.8</v>
      </c>
      <c r="G61" s="260">
        <v>7124.6</v>
      </c>
      <c r="H61" s="260">
        <v>7500.6</v>
      </c>
      <c r="I61" s="260">
        <v>7568.7999999999993</v>
      </c>
      <c r="J61" s="260">
        <v>7688.6</v>
      </c>
      <c r="K61" s="259">
        <v>7449</v>
      </c>
      <c r="L61" s="259">
        <v>7261</v>
      </c>
      <c r="M61" s="259">
        <v>10.260540000000001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1725.7</v>
      </c>
      <c r="D62" s="260">
        <v>1710.7333333333333</v>
      </c>
      <c r="E62" s="260">
        <v>1691.4666666666667</v>
      </c>
      <c r="F62" s="260">
        <v>1657.2333333333333</v>
      </c>
      <c r="G62" s="260">
        <v>1637.9666666666667</v>
      </c>
      <c r="H62" s="260">
        <v>1744.9666666666667</v>
      </c>
      <c r="I62" s="260">
        <v>1764.2333333333336</v>
      </c>
      <c r="J62" s="260">
        <v>1798.4666666666667</v>
      </c>
      <c r="K62" s="259">
        <v>1730</v>
      </c>
      <c r="L62" s="259">
        <v>1676.5</v>
      </c>
      <c r="M62" s="259">
        <v>14.383979999999999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6467.45</v>
      </c>
      <c r="D63" s="260">
        <v>6549.833333333333</v>
      </c>
      <c r="E63" s="260">
        <v>6365.6666666666661</v>
      </c>
      <c r="F63" s="260">
        <v>6263.8833333333332</v>
      </c>
      <c r="G63" s="260">
        <v>6079.7166666666662</v>
      </c>
      <c r="H63" s="260">
        <v>6651.6166666666659</v>
      </c>
      <c r="I63" s="260">
        <v>6835.7833333333319</v>
      </c>
      <c r="J63" s="260">
        <v>6937.5666666666657</v>
      </c>
      <c r="K63" s="259">
        <v>6734</v>
      </c>
      <c r="L63" s="259">
        <v>6448.05</v>
      </c>
      <c r="M63" s="259">
        <v>1.26057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3075</v>
      </c>
      <c r="D64" s="260">
        <v>3056.35</v>
      </c>
      <c r="E64" s="260">
        <v>3028.7</v>
      </c>
      <c r="F64" s="260">
        <v>2982.4</v>
      </c>
      <c r="G64" s="260">
        <v>2954.75</v>
      </c>
      <c r="H64" s="260">
        <v>3102.6499999999996</v>
      </c>
      <c r="I64" s="260">
        <v>3130.3</v>
      </c>
      <c r="J64" s="260">
        <v>3176.5999999999995</v>
      </c>
      <c r="K64" s="259">
        <v>3084</v>
      </c>
      <c r="L64" s="259">
        <v>3010.05</v>
      </c>
      <c r="M64" s="259">
        <v>0.50895000000000001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1938.6</v>
      </c>
      <c r="D65" s="260">
        <v>1926.75</v>
      </c>
      <c r="E65" s="260">
        <v>1908.55</v>
      </c>
      <c r="F65" s="260">
        <v>1878.5</v>
      </c>
      <c r="G65" s="260">
        <v>1860.3</v>
      </c>
      <c r="H65" s="260">
        <v>1956.8</v>
      </c>
      <c r="I65" s="260">
        <v>1974.9999999999998</v>
      </c>
      <c r="J65" s="260">
        <v>2005.05</v>
      </c>
      <c r="K65" s="259">
        <v>1944.95</v>
      </c>
      <c r="L65" s="259">
        <v>1896.7</v>
      </c>
      <c r="M65" s="259">
        <v>4.4628300000000003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340.35</v>
      </c>
      <c r="D66" s="260">
        <v>340.06666666666666</v>
      </c>
      <c r="E66" s="260">
        <v>337.5333333333333</v>
      </c>
      <c r="F66" s="260">
        <v>334.71666666666664</v>
      </c>
      <c r="G66" s="260">
        <v>332.18333333333328</v>
      </c>
      <c r="H66" s="260">
        <v>342.88333333333333</v>
      </c>
      <c r="I66" s="260">
        <v>345.41666666666674</v>
      </c>
      <c r="J66" s="260">
        <v>348.23333333333335</v>
      </c>
      <c r="K66" s="259">
        <v>342.6</v>
      </c>
      <c r="L66" s="259">
        <v>337.25</v>
      </c>
      <c r="M66" s="259">
        <v>7.6540900000000001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270.25</v>
      </c>
      <c r="D67" s="260">
        <v>269</v>
      </c>
      <c r="E67" s="260">
        <v>266.75</v>
      </c>
      <c r="F67" s="260">
        <v>263.25</v>
      </c>
      <c r="G67" s="260">
        <v>261</v>
      </c>
      <c r="H67" s="260">
        <v>272.5</v>
      </c>
      <c r="I67" s="260">
        <v>274.75</v>
      </c>
      <c r="J67" s="260">
        <v>278.25</v>
      </c>
      <c r="K67" s="259">
        <v>271.25</v>
      </c>
      <c r="L67" s="259">
        <v>265.5</v>
      </c>
      <c r="M67" s="259">
        <v>41.830889999999997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140.69999999999999</v>
      </c>
      <c r="D68" s="260">
        <v>139.41666666666666</v>
      </c>
      <c r="E68" s="260">
        <v>136.98333333333332</v>
      </c>
      <c r="F68" s="260">
        <v>133.26666666666665</v>
      </c>
      <c r="G68" s="260">
        <v>130.83333333333331</v>
      </c>
      <c r="H68" s="260">
        <v>143.13333333333333</v>
      </c>
      <c r="I68" s="260">
        <v>145.56666666666666</v>
      </c>
      <c r="J68" s="260">
        <v>149.28333333333333</v>
      </c>
      <c r="K68" s="259">
        <v>141.85</v>
      </c>
      <c r="L68" s="259">
        <v>135.69999999999999</v>
      </c>
      <c r="M68" s="259">
        <v>297.93675999999999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49.7</v>
      </c>
      <c r="D69" s="260">
        <v>49.266666666666673</v>
      </c>
      <c r="E69" s="260">
        <v>48.533333333333346</v>
      </c>
      <c r="F69" s="260">
        <v>47.366666666666674</v>
      </c>
      <c r="G69" s="260">
        <v>46.633333333333347</v>
      </c>
      <c r="H69" s="260">
        <v>50.433333333333344</v>
      </c>
      <c r="I69" s="260">
        <v>51.166666666666679</v>
      </c>
      <c r="J69" s="260">
        <v>52.333333333333343</v>
      </c>
      <c r="K69" s="259">
        <v>50</v>
      </c>
      <c r="L69" s="259">
        <v>48.1</v>
      </c>
      <c r="M69" s="259">
        <v>47.555610000000001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19.55</v>
      </c>
      <c r="D70" s="260">
        <v>19.466666666666665</v>
      </c>
      <c r="E70" s="260">
        <v>19.18333333333333</v>
      </c>
      <c r="F70" s="260">
        <v>18.816666666666666</v>
      </c>
      <c r="G70" s="260">
        <v>18.533333333333331</v>
      </c>
      <c r="H70" s="260">
        <v>19.833333333333329</v>
      </c>
      <c r="I70" s="260">
        <v>20.116666666666667</v>
      </c>
      <c r="J70" s="260">
        <v>20.483333333333327</v>
      </c>
      <c r="K70" s="259">
        <v>19.75</v>
      </c>
      <c r="L70" s="259">
        <v>19.100000000000001</v>
      </c>
      <c r="M70" s="259">
        <v>49.71696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1817.35</v>
      </c>
      <c r="D71" s="260">
        <v>1821.7666666666664</v>
      </c>
      <c r="E71" s="260">
        <v>1795.9333333333329</v>
      </c>
      <c r="F71" s="260">
        <v>1774.5166666666664</v>
      </c>
      <c r="G71" s="260">
        <v>1748.6833333333329</v>
      </c>
      <c r="H71" s="260">
        <v>1843.1833333333329</v>
      </c>
      <c r="I71" s="260">
        <v>1869.0166666666664</v>
      </c>
      <c r="J71" s="260">
        <v>1890.4333333333329</v>
      </c>
      <c r="K71" s="259">
        <v>1847.6</v>
      </c>
      <c r="L71" s="259">
        <v>1800.35</v>
      </c>
      <c r="M71" s="259">
        <v>1.36812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4682.3999999999996</v>
      </c>
      <c r="D72" s="260">
        <v>4690.7166666666662</v>
      </c>
      <c r="E72" s="260">
        <v>4611.6833333333325</v>
      </c>
      <c r="F72" s="260">
        <v>4540.9666666666662</v>
      </c>
      <c r="G72" s="260">
        <v>4461.9333333333325</v>
      </c>
      <c r="H72" s="260">
        <v>4761.4333333333325</v>
      </c>
      <c r="I72" s="260">
        <v>4840.4666666666672</v>
      </c>
      <c r="J72" s="260">
        <v>4911.1833333333325</v>
      </c>
      <c r="K72" s="259">
        <v>4769.75</v>
      </c>
      <c r="L72" s="259">
        <v>4620</v>
      </c>
      <c r="M72" s="259">
        <v>0.1109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618.85</v>
      </c>
      <c r="D73" s="260">
        <v>616.61666666666667</v>
      </c>
      <c r="E73" s="260">
        <v>610.33333333333337</v>
      </c>
      <c r="F73" s="260">
        <v>601.81666666666672</v>
      </c>
      <c r="G73" s="260">
        <v>595.53333333333342</v>
      </c>
      <c r="H73" s="260">
        <v>625.13333333333333</v>
      </c>
      <c r="I73" s="260">
        <v>631.41666666666663</v>
      </c>
      <c r="J73" s="260">
        <v>639.93333333333328</v>
      </c>
      <c r="K73" s="259">
        <v>622.9</v>
      </c>
      <c r="L73" s="259">
        <v>608.1</v>
      </c>
      <c r="M73" s="259">
        <v>6.2242499999999996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921.55</v>
      </c>
      <c r="D74" s="260">
        <v>925.53333333333342</v>
      </c>
      <c r="E74" s="260">
        <v>902.21666666666681</v>
      </c>
      <c r="F74" s="260">
        <v>882.88333333333344</v>
      </c>
      <c r="G74" s="260">
        <v>859.56666666666683</v>
      </c>
      <c r="H74" s="260">
        <v>944.86666666666679</v>
      </c>
      <c r="I74" s="260">
        <v>968.18333333333339</v>
      </c>
      <c r="J74" s="260">
        <v>987.51666666666677</v>
      </c>
      <c r="K74" s="259">
        <v>948.85</v>
      </c>
      <c r="L74" s="259">
        <v>906.2</v>
      </c>
      <c r="M74" s="259">
        <v>21.77036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108</v>
      </c>
      <c r="D75" s="260">
        <v>107.89999999999999</v>
      </c>
      <c r="E75" s="260">
        <v>106.64999999999998</v>
      </c>
      <c r="F75" s="260">
        <v>105.29999999999998</v>
      </c>
      <c r="G75" s="260">
        <v>104.04999999999997</v>
      </c>
      <c r="H75" s="260">
        <v>109.24999999999999</v>
      </c>
      <c r="I75" s="260">
        <v>110.50000000000001</v>
      </c>
      <c r="J75" s="260">
        <v>111.85</v>
      </c>
      <c r="K75" s="259">
        <v>109.15</v>
      </c>
      <c r="L75" s="259">
        <v>106.55</v>
      </c>
      <c r="M75" s="259">
        <v>255.7979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789</v>
      </c>
      <c r="D76" s="260">
        <v>783.26666666666677</v>
      </c>
      <c r="E76" s="260">
        <v>776.53333333333353</v>
      </c>
      <c r="F76" s="260">
        <v>764.06666666666672</v>
      </c>
      <c r="G76" s="260">
        <v>757.33333333333348</v>
      </c>
      <c r="H76" s="260">
        <v>795.73333333333358</v>
      </c>
      <c r="I76" s="260">
        <v>802.46666666666692</v>
      </c>
      <c r="J76" s="260">
        <v>814.93333333333362</v>
      </c>
      <c r="K76" s="259">
        <v>790</v>
      </c>
      <c r="L76" s="259">
        <v>770.8</v>
      </c>
      <c r="M76" s="259">
        <v>14.58841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66.45</v>
      </c>
      <c r="D77" s="260">
        <v>66.716666666666669</v>
      </c>
      <c r="E77" s="260">
        <v>65.733333333333334</v>
      </c>
      <c r="F77" s="260">
        <v>65.016666666666666</v>
      </c>
      <c r="G77" s="260">
        <v>64.033333333333331</v>
      </c>
      <c r="H77" s="260">
        <v>67.433333333333337</v>
      </c>
      <c r="I77" s="260">
        <v>68.416666666666686</v>
      </c>
      <c r="J77" s="260">
        <v>69.13333333333334</v>
      </c>
      <c r="K77" s="259">
        <v>67.7</v>
      </c>
      <c r="L77" s="259">
        <v>66</v>
      </c>
      <c r="M77" s="259">
        <v>278.74547000000001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297.10000000000002</v>
      </c>
      <c r="D78" s="260">
        <v>294.7166666666667</v>
      </c>
      <c r="E78" s="260">
        <v>290.43333333333339</v>
      </c>
      <c r="F78" s="260">
        <v>283.76666666666671</v>
      </c>
      <c r="G78" s="260">
        <v>279.48333333333341</v>
      </c>
      <c r="H78" s="260">
        <v>301.38333333333338</v>
      </c>
      <c r="I78" s="260">
        <v>305.66666666666669</v>
      </c>
      <c r="J78" s="260">
        <v>312.33333333333337</v>
      </c>
      <c r="K78" s="259">
        <v>299</v>
      </c>
      <c r="L78" s="259">
        <v>288.05</v>
      </c>
      <c r="M78" s="259">
        <v>51.305610000000001</v>
      </c>
      <c r="N78" s="1"/>
      <c r="O78" s="1"/>
    </row>
    <row r="79" spans="1:15" ht="12.75" customHeight="1">
      <c r="A79" s="30">
        <v>69</v>
      </c>
      <c r="B79" s="269" t="s">
        <v>967</v>
      </c>
      <c r="C79" s="259">
        <v>10626.8</v>
      </c>
      <c r="D79" s="260">
        <v>10694.233333333332</v>
      </c>
      <c r="E79" s="260">
        <v>10552.566666666664</v>
      </c>
      <c r="F79" s="260">
        <v>10478.333333333332</v>
      </c>
      <c r="G79" s="260">
        <v>10336.666666666664</v>
      </c>
      <c r="H79" s="260">
        <v>10768.466666666664</v>
      </c>
      <c r="I79" s="260">
        <v>10910.133333333331</v>
      </c>
      <c r="J79" s="260">
        <v>10984.366666666663</v>
      </c>
      <c r="K79" s="259">
        <v>10835.9</v>
      </c>
      <c r="L79" s="259">
        <v>10620</v>
      </c>
      <c r="M79" s="259">
        <v>1.149E-2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792.9</v>
      </c>
      <c r="D80" s="260">
        <v>788.4</v>
      </c>
      <c r="E80" s="260">
        <v>782.8</v>
      </c>
      <c r="F80" s="260">
        <v>772.69999999999993</v>
      </c>
      <c r="G80" s="260">
        <v>767.09999999999991</v>
      </c>
      <c r="H80" s="260">
        <v>798.5</v>
      </c>
      <c r="I80" s="260">
        <v>804.10000000000014</v>
      </c>
      <c r="J80" s="260">
        <v>814.2</v>
      </c>
      <c r="K80" s="259">
        <v>794</v>
      </c>
      <c r="L80" s="259">
        <v>778.3</v>
      </c>
      <c r="M80" s="259">
        <v>47.567320000000002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270.55</v>
      </c>
      <c r="D81" s="260">
        <v>270.23333333333335</v>
      </c>
      <c r="E81" s="260">
        <v>267.66666666666669</v>
      </c>
      <c r="F81" s="260">
        <v>264.78333333333336</v>
      </c>
      <c r="G81" s="260">
        <v>262.2166666666667</v>
      </c>
      <c r="H81" s="260">
        <v>273.11666666666667</v>
      </c>
      <c r="I81" s="260">
        <v>275.68333333333328</v>
      </c>
      <c r="J81" s="260">
        <v>278.56666666666666</v>
      </c>
      <c r="K81" s="259">
        <v>272.8</v>
      </c>
      <c r="L81" s="259">
        <v>267.35000000000002</v>
      </c>
      <c r="M81" s="259">
        <v>24.211739999999999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909.45</v>
      </c>
      <c r="D82" s="260">
        <v>915.16666666666663</v>
      </c>
      <c r="E82" s="260">
        <v>890.5333333333333</v>
      </c>
      <c r="F82" s="260">
        <v>871.61666666666667</v>
      </c>
      <c r="G82" s="260">
        <v>846.98333333333335</v>
      </c>
      <c r="H82" s="260">
        <v>934.08333333333326</v>
      </c>
      <c r="I82" s="260">
        <v>958.7166666666667</v>
      </c>
      <c r="J82" s="260">
        <v>977.63333333333321</v>
      </c>
      <c r="K82" s="259">
        <v>939.8</v>
      </c>
      <c r="L82" s="259">
        <v>896.25</v>
      </c>
      <c r="M82" s="259">
        <v>1.04095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286</v>
      </c>
      <c r="D83" s="260">
        <v>281.08333333333331</v>
      </c>
      <c r="E83" s="260">
        <v>275.26666666666665</v>
      </c>
      <c r="F83" s="260">
        <v>264.53333333333336</v>
      </c>
      <c r="G83" s="260">
        <v>258.7166666666667</v>
      </c>
      <c r="H83" s="260">
        <v>291.81666666666661</v>
      </c>
      <c r="I83" s="260">
        <v>297.63333333333333</v>
      </c>
      <c r="J83" s="260">
        <v>308.36666666666656</v>
      </c>
      <c r="K83" s="259">
        <v>286.89999999999998</v>
      </c>
      <c r="L83" s="259">
        <v>270.35000000000002</v>
      </c>
      <c r="M83" s="259">
        <v>35.01417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8411.0499999999993</v>
      </c>
      <c r="D84" s="260">
        <v>8465.35</v>
      </c>
      <c r="E84" s="260">
        <v>8335.7000000000007</v>
      </c>
      <c r="F84" s="260">
        <v>8260.35</v>
      </c>
      <c r="G84" s="260">
        <v>8130.7000000000007</v>
      </c>
      <c r="H84" s="260">
        <v>8540.7000000000007</v>
      </c>
      <c r="I84" s="260">
        <v>8670.3499999999985</v>
      </c>
      <c r="J84" s="260">
        <v>8745.7000000000007</v>
      </c>
      <c r="K84" s="259">
        <v>8595</v>
      </c>
      <c r="L84" s="259">
        <v>8390</v>
      </c>
      <c r="M84" s="259">
        <v>0.20565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1203.95</v>
      </c>
      <c r="D85" s="260">
        <v>1206.0833333333333</v>
      </c>
      <c r="E85" s="260">
        <v>1189.8666666666666</v>
      </c>
      <c r="F85" s="260">
        <v>1175.7833333333333</v>
      </c>
      <c r="G85" s="260">
        <v>1159.5666666666666</v>
      </c>
      <c r="H85" s="260">
        <v>1220.1666666666665</v>
      </c>
      <c r="I85" s="260">
        <v>1236.3833333333332</v>
      </c>
      <c r="J85" s="260">
        <v>1250.4666666666665</v>
      </c>
      <c r="K85" s="259">
        <v>1222.3</v>
      </c>
      <c r="L85" s="259">
        <v>1192</v>
      </c>
      <c r="M85" s="259">
        <v>0.96052999999999999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895.85</v>
      </c>
      <c r="D86" s="260">
        <v>897.61666666666667</v>
      </c>
      <c r="E86" s="260">
        <v>890.23333333333335</v>
      </c>
      <c r="F86" s="260">
        <v>884.61666666666667</v>
      </c>
      <c r="G86" s="260">
        <v>877.23333333333335</v>
      </c>
      <c r="H86" s="260">
        <v>903.23333333333335</v>
      </c>
      <c r="I86" s="260">
        <v>910.61666666666679</v>
      </c>
      <c r="J86" s="260">
        <v>916.23333333333335</v>
      </c>
      <c r="K86" s="259">
        <v>905</v>
      </c>
      <c r="L86" s="259">
        <v>892</v>
      </c>
      <c r="M86" s="259">
        <v>0.24867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555.75</v>
      </c>
      <c r="D87" s="260">
        <v>558.41666666666663</v>
      </c>
      <c r="E87" s="260">
        <v>549.43333333333328</v>
      </c>
      <c r="F87" s="260">
        <v>543.11666666666667</v>
      </c>
      <c r="G87" s="260">
        <v>534.13333333333333</v>
      </c>
      <c r="H87" s="260">
        <v>564.73333333333323</v>
      </c>
      <c r="I87" s="260">
        <v>573.71666666666658</v>
      </c>
      <c r="J87" s="260">
        <v>580.03333333333319</v>
      </c>
      <c r="K87" s="259">
        <v>567.4</v>
      </c>
      <c r="L87" s="259">
        <v>552.1</v>
      </c>
      <c r="M87" s="259">
        <v>1.43397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15772.8</v>
      </c>
      <c r="D88" s="260">
        <v>15692.966666666667</v>
      </c>
      <c r="E88" s="260">
        <v>15595.933333333334</v>
      </c>
      <c r="F88" s="260">
        <v>15419.066666666668</v>
      </c>
      <c r="G88" s="260">
        <v>15322.033333333335</v>
      </c>
      <c r="H88" s="260">
        <v>15869.833333333334</v>
      </c>
      <c r="I88" s="260">
        <v>15966.866666666667</v>
      </c>
      <c r="J88" s="260">
        <v>16143.733333333334</v>
      </c>
      <c r="K88" s="259">
        <v>15790</v>
      </c>
      <c r="L88" s="259">
        <v>15516.1</v>
      </c>
      <c r="M88" s="259">
        <v>0.1056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495.2</v>
      </c>
      <c r="D89" s="260">
        <v>495.38333333333327</v>
      </c>
      <c r="E89" s="260">
        <v>490.36666666666656</v>
      </c>
      <c r="F89" s="260">
        <v>485.5333333333333</v>
      </c>
      <c r="G89" s="260">
        <v>480.51666666666659</v>
      </c>
      <c r="H89" s="260">
        <v>500.21666666666653</v>
      </c>
      <c r="I89" s="260">
        <v>505.23333333333329</v>
      </c>
      <c r="J89" s="260">
        <v>510.06666666666649</v>
      </c>
      <c r="K89" s="259">
        <v>500.4</v>
      </c>
      <c r="L89" s="259">
        <v>490.55</v>
      </c>
      <c r="M89" s="259">
        <v>2.6083699999999999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36.049999999999997</v>
      </c>
      <c r="D90" s="260">
        <v>36.133333333333333</v>
      </c>
      <c r="E90" s="260">
        <v>35.316666666666663</v>
      </c>
      <c r="F90" s="260">
        <v>34.583333333333329</v>
      </c>
      <c r="G90" s="260">
        <v>33.766666666666659</v>
      </c>
      <c r="H90" s="260">
        <v>36.866666666666667</v>
      </c>
      <c r="I90" s="260">
        <v>37.683333333333344</v>
      </c>
      <c r="J90" s="260">
        <v>38.416666666666671</v>
      </c>
      <c r="K90" s="259">
        <v>36.950000000000003</v>
      </c>
      <c r="L90" s="259">
        <v>35.4</v>
      </c>
      <c r="M90" s="259">
        <v>141.85920999999999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3790.15</v>
      </c>
      <c r="D91" s="260">
        <v>3780.2333333333336</v>
      </c>
      <c r="E91" s="260">
        <v>3757.5666666666671</v>
      </c>
      <c r="F91" s="260">
        <v>3724.9833333333336</v>
      </c>
      <c r="G91" s="260">
        <v>3702.3166666666671</v>
      </c>
      <c r="H91" s="260">
        <v>3812.8166666666671</v>
      </c>
      <c r="I91" s="260">
        <v>3835.4833333333331</v>
      </c>
      <c r="J91" s="260">
        <v>3868.0666666666671</v>
      </c>
      <c r="K91" s="259">
        <v>3802.9</v>
      </c>
      <c r="L91" s="259">
        <v>3747.65</v>
      </c>
      <c r="M91" s="259">
        <v>2.3008199999999999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1353</v>
      </c>
      <c r="D92" s="260">
        <v>1347.6333333333332</v>
      </c>
      <c r="E92" s="260">
        <v>1333.3166666666664</v>
      </c>
      <c r="F92" s="260">
        <v>1313.6333333333332</v>
      </c>
      <c r="G92" s="260">
        <v>1299.3166666666664</v>
      </c>
      <c r="H92" s="260">
        <v>1367.3166666666664</v>
      </c>
      <c r="I92" s="260">
        <v>1381.633333333333</v>
      </c>
      <c r="J92" s="260">
        <v>1401.3166666666664</v>
      </c>
      <c r="K92" s="259">
        <v>1361.95</v>
      </c>
      <c r="L92" s="259">
        <v>1327.95</v>
      </c>
      <c r="M92" s="259">
        <v>0.44334000000000001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478.45</v>
      </c>
      <c r="D93" s="260">
        <v>479.7833333333333</v>
      </c>
      <c r="E93" s="260">
        <v>472.66666666666663</v>
      </c>
      <c r="F93" s="260">
        <v>466.88333333333333</v>
      </c>
      <c r="G93" s="260">
        <v>459.76666666666665</v>
      </c>
      <c r="H93" s="260">
        <v>485.56666666666661</v>
      </c>
      <c r="I93" s="260">
        <v>492.68333333333328</v>
      </c>
      <c r="J93" s="260">
        <v>498.46666666666658</v>
      </c>
      <c r="K93" s="259">
        <v>486.9</v>
      </c>
      <c r="L93" s="259">
        <v>474</v>
      </c>
      <c r="M93" s="259">
        <v>1.99736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77.900000000000006</v>
      </c>
      <c r="D94" s="260">
        <v>78.233333333333334</v>
      </c>
      <c r="E94" s="260">
        <v>76.666666666666671</v>
      </c>
      <c r="F94" s="260">
        <v>75.433333333333337</v>
      </c>
      <c r="G94" s="260">
        <v>73.866666666666674</v>
      </c>
      <c r="H94" s="260">
        <v>79.466666666666669</v>
      </c>
      <c r="I94" s="260">
        <v>81.033333333333331</v>
      </c>
      <c r="J94" s="260">
        <v>82.266666666666666</v>
      </c>
      <c r="K94" s="259">
        <v>79.8</v>
      </c>
      <c r="L94" s="259">
        <v>77</v>
      </c>
      <c r="M94" s="259">
        <v>29.755310000000001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259.75</v>
      </c>
      <c r="D95" s="260">
        <v>257.98333333333335</v>
      </c>
      <c r="E95" s="260">
        <v>253.4666666666667</v>
      </c>
      <c r="F95" s="260">
        <v>247.18333333333334</v>
      </c>
      <c r="G95" s="260">
        <v>242.66666666666669</v>
      </c>
      <c r="H95" s="260">
        <v>264.26666666666671</v>
      </c>
      <c r="I95" s="260">
        <v>268.78333333333336</v>
      </c>
      <c r="J95" s="260">
        <v>275.06666666666672</v>
      </c>
      <c r="K95" s="259">
        <v>262.5</v>
      </c>
      <c r="L95" s="259">
        <v>251.7</v>
      </c>
      <c r="M95" s="259">
        <v>54.620100000000001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2955.35</v>
      </c>
      <c r="D96" s="260">
        <v>2989.4166666666665</v>
      </c>
      <c r="E96" s="260">
        <v>2890.9333333333329</v>
      </c>
      <c r="F96" s="260">
        <v>2826.5166666666664</v>
      </c>
      <c r="G96" s="260">
        <v>2728.0333333333328</v>
      </c>
      <c r="H96" s="260">
        <v>3053.833333333333</v>
      </c>
      <c r="I96" s="260">
        <v>3152.3166666666666</v>
      </c>
      <c r="J96" s="260">
        <v>3216.7333333333331</v>
      </c>
      <c r="K96" s="259">
        <v>3087.9</v>
      </c>
      <c r="L96" s="259">
        <v>2925</v>
      </c>
      <c r="M96" s="259">
        <v>0.98921000000000003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250.05</v>
      </c>
      <c r="D97" s="260">
        <v>250.68333333333331</v>
      </c>
      <c r="E97" s="260">
        <v>244.36666666666662</v>
      </c>
      <c r="F97" s="260">
        <v>238.68333333333331</v>
      </c>
      <c r="G97" s="260">
        <v>232.36666666666662</v>
      </c>
      <c r="H97" s="260">
        <v>256.36666666666662</v>
      </c>
      <c r="I97" s="260">
        <v>262.68333333333328</v>
      </c>
      <c r="J97" s="260">
        <v>268.36666666666662</v>
      </c>
      <c r="K97" s="259">
        <v>257</v>
      </c>
      <c r="L97" s="259">
        <v>245</v>
      </c>
      <c r="M97" s="259">
        <v>8.8370099999999994</v>
      </c>
      <c r="N97" s="1"/>
      <c r="O97" s="1"/>
    </row>
    <row r="98" spans="1:15" ht="12.75" customHeight="1">
      <c r="A98" s="30">
        <v>88</v>
      </c>
      <c r="B98" s="269" t="s">
        <v>968</v>
      </c>
      <c r="C98" s="259">
        <v>613.70000000000005</v>
      </c>
      <c r="D98" s="260">
        <v>620.98333333333335</v>
      </c>
      <c r="E98" s="260">
        <v>602.9666666666667</v>
      </c>
      <c r="F98" s="260">
        <v>592.23333333333335</v>
      </c>
      <c r="G98" s="260">
        <v>574.2166666666667</v>
      </c>
      <c r="H98" s="260">
        <v>631.7166666666667</v>
      </c>
      <c r="I98" s="260">
        <v>649.73333333333335</v>
      </c>
      <c r="J98" s="260">
        <v>660.4666666666667</v>
      </c>
      <c r="K98" s="259">
        <v>639</v>
      </c>
      <c r="L98" s="259">
        <v>610.25</v>
      </c>
      <c r="M98" s="259">
        <v>17.557539999999999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521.25</v>
      </c>
      <c r="D99" s="260">
        <v>518.25</v>
      </c>
      <c r="E99" s="260">
        <v>513.29999999999995</v>
      </c>
      <c r="F99" s="260">
        <v>505.34999999999997</v>
      </c>
      <c r="G99" s="260">
        <v>500.39999999999992</v>
      </c>
      <c r="H99" s="260">
        <v>526.20000000000005</v>
      </c>
      <c r="I99" s="260">
        <v>531.15000000000009</v>
      </c>
      <c r="J99" s="260">
        <v>539.1</v>
      </c>
      <c r="K99" s="259">
        <v>523.20000000000005</v>
      </c>
      <c r="L99" s="259">
        <v>510.3</v>
      </c>
      <c r="M99" s="259">
        <v>8.7251200000000004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258.89999999999998</v>
      </c>
      <c r="D100" s="260">
        <v>252.60000000000002</v>
      </c>
      <c r="E100" s="260">
        <v>244.90000000000003</v>
      </c>
      <c r="F100" s="260">
        <v>230.9</v>
      </c>
      <c r="G100" s="260">
        <v>223.20000000000002</v>
      </c>
      <c r="H100" s="260">
        <v>266.60000000000002</v>
      </c>
      <c r="I100" s="260">
        <v>274.30000000000007</v>
      </c>
      <c r="J100" s="260">
        <v>288.30000000000007</v>
      </c>
      <c r="K100" s="259">
        <v>260.3</v>
      </c>
      <c r="L100" s="259">
        <v>238.6</v>
      </c>
      <c r="M100" s="259">
        <v>470.96087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737.75</v>
      </c>
      <c r="D101" s="260">
        <v>735.30000000000007</v>
      </c>
      <c r="E101" s="260">
        <v>727.95000000000016</v>
      </c>
      <c r="F101" s="260">
        <v>718.15000000000009</v>
      </c>
      <c r="G101" s="260">
        <v>710.80000000000018</v>
      </c>
      <c r="H101" s="260">
        <v>745.10000000000014</v>
      </c>
      <c r="I101" s="260">
        <v>752.45</v>
      </c>
      <c r="J101" s="260">
        <v>762.25000000000011</v>
      </c>
      <c r="K101" s="259">
        <v>742.65</v>
      </c>
      <c r="L101" s="259">
        <v>725.5</v>
      </c>
      <c r="M101" s="259">
        <v>0.36391000000000001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727.35</v>
      </c>
      <c r="D102" s="260">
        <v>731.11666666666667</v>
      </c>
      <c r="E102" s="260">
        <v>722.73333333333335</v>
      </c>
      <c r="F102" s="260">
        <v>718.11666666666667</v>
      </c>
      <c r="G102" s="260">
        <v>709.73333333333335</v>
      </c>
      <c r="H102" s="260">
        <v>735.73333333333335</v>
      </c>
      <c r="I102" s="260">
        <v>744.11666666666679</v>
      </c>
      <c r="J102" s="260">
        <v>748.73333333333335</v>
      </c>
      <c r="K102" s="259">
        <v>739.5</v>
      </c>
      <c r="L102" s="259">
        <v>726.5</v>
      </c>
      <c r="M102" s="259">
        <v>1.4504699999999999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846.6</v>
      </c>
      <c r="D103" s="260">
        <v>850.4666666666667</v>
      </c>
      <c r="E103" s="260">
        <v>836.88333333333344</v>
      </c>
      <c r="F103" s="260">
        <v>827.16666666666674</v>
      </c>
      <c r="G103" s="260">
        <v>813.58333333333348</v>
      </c>
      <c r="H103" s="260">
        <v>860.18333333333339</v>
      </c>
      <c r="I103" s="260">
        <v>873.76666666666665</v>
      </c>
      <c r="J103" s="260">
        <v>883.48333333333335</v>
      </c>
      <c r="K103" s="259">
        <v>864.05</v>
      </c>
      <c r="L103" s="259">
        <v>840.75</v>
      </c>
      <c r="M103" s="259">
        <v>0.94667999999999997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126.95</v>
      </c>
      <c r="D104" s="260">
        <v>126.28333333333335</v>
      </c>
      <c r="E104" s="260">
        <v>124.76666666666669</v>
      </c>
      <c r="F104" s="260">
        <v>122.58333333333334</v>
      </c>
      <c r="G104" s="260">
        <v>121.06666666666669</v>
      </c>
      <c r="H104" s="260">
        <v>128.4666666666667</v>
      </c>
      <c r="I104" s="260">
        <v>129.98333333333335</v>
      </c>
      <c r="J104" s="260">
        <v>132.16666666666669</v>
      </c>
      <c r="K104" s="259">
        <v>127.8</v>
      </c>
      <c r="L104" s="259">
        <v>124.1</v>
      </c>
      <c r="M104" s="259">
        <v>22.710470000000001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1521.1</v>
      </c>
      <c r="D105" s="260">
        <v>1515.3666666666668</v>
      </c>
      <c r="E105" s="260">
        <v>1500.7333333333336</v>
      </c>
      <c r="F105" s="260">
        <v>1480.3666666666668</v>
      </c>
      <c r="G105" s="260">
        <v>1465.7333333333336</v>
      </c>
      <c r="H105" s="260">
        <v>1535.7333333333336</v>
      </c>
      <c r="I105" s="260">
        <v>1550.3666666666668</v>
      </c>
      <c r="J105" s="260">
        <v>1570.7333333333336</v>
      </c>
      <c r="K105" s="259">
        <v>1530</v>
      </c>
      <c r="L105" s="259">
        <v>1495</v>
      </c>
      <c r="M105" s="259">
        <v>0.98995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</v>
      </c>
      <c r="D106" s="260">
        <v>20.083333333333332</v>
      </c>
      <c r="E106" s="260">
        <v>19.616666666666664</v>
      </c>
      <c r="F106" s="260">
        <v>19.233333333333331</v>
      </c>
      <c r="G106" s="260">
        <v>18.766666666666662</v>
      </c>
      <c r="H106" s="260">
        <v>20.466666666666665</v>
      </c>
      <c r="I106" s="260">
        <v>20.933333333333334</v>
      </c>
      <c r="J106" s="260">
        <v>21.316666666666666</v>
      </c>
      <c r="K106" s="259">
        <v>20.55</v>
      </c>
      <c r="L106" s="259">
        <v>19.7</v>
      </c>
      <c r="M106" s="259">
        <v>104.77311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1213.7</v>
      </c>
      <c r="D107" s="260">
        <v>1219.4333333333334</v>
      </c>
      <c r="E107" s="260">
        <v>1203.2666666666669</v>
      </c>
      <c r="F107" s="260">
        <v>1192.8333333333335</v>
      </c>
      <c r="G107" s="260">
        <v>1176.666666666667</v>
      </c>
      <c r="H107" s="260">
        <v>1229.8666666666668</v>
      </c>
      <c r="I107" s="260">
        <v>1246.0333333333333</v>
      </c>
      <c r="J107" s="260">
        <v>1256.4666666666667</v>
      </c>
      <c r="K107" s="259">
        <v>1235.5999999999999</v>
      </c>
      <c r="L107" s="259">
        <v>1209</v>
      </c>
      <c r="M107" s="259">
        <v>3.1285400000000001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625.25</v>
      </c>
      <c r="D108" s="260">
        <v>624.44999999999993</v>
      </c>
      <c r="E108" s="260">
        <v>617.79999999999984</v>
      </c>
      <c r="F108" s="260">
        <v>610.34999999999991</v>
      </c>
      <c r="G108" s="260">
        <v>603.69999999999982</v>
      </c>
      <c r="H108" s="260">
        <v>631.89999999999986</v>
      </c>
      <c r="I108" s="260">
        <v>638.54999999999995</v>
      </c>
      <c r="J108" s="260">
        <v>645.99999999999989</v>
      </c>
      <c r="K108" s="259">
        <v>631.1</v>
      </c>
      <c r="L108" s="259">
        <v>617</v>
      </c>
      <c r="M108" s="259">
        <v>1.0076400000000001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849.8</v>
      </c>
      <c r="D109" s="260">
        <v>841.26666666666677</v>
      </c>
      <c r="E109" s="260">
        <v>823.53333333333353</v>
      </c>
      <c r="F109" s="260">
        <v>797.26666666666677</v>
      </c>
      <c r="G109" s="260">
        <v>779.53333333333353</v>
      </c>
      <c r="H109" s="260">
        <v>867.53333333333353</v>
      </c>
      <c r="I109" s="260">
        <v>885.26666666666688</v>
      </c>
      <c r="J109" s="260">
        <v>911.53333333333353</v>
      </c>
      <c r="K109" s="259">
        <v>859</v>
      </c>
      <c r="L109" s="259">
        <v>815</v>
      </c>
      <c r="M109" s="259">
        <v>2.5660400000000001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5549.75</v>
      </c>
      <c r="D110" s="260">
        <v>5538.166666666667</v>
      </c>
      <c r="E110" s="260">
        <v>5485.6833333333343</v>
      </c>
      <c r="F110" s="260">
        <v>5421.6166666666677</v>
      </c>
      <c r="G110" s="260">
        <v>5369.133333333335</v>
      </c>
      <c r="H110" s="260">
        <v>5602.2333333333336</v>
      </c>
      <c r="I110" s="260">
        <v>5654.7166666666653</v>
      </c>
      <c r="J110" s="260">
        <v>5718.7833333333328</v>
      </c>
      <c r="K110" s="259">
        <v>5590.65</v>
      </c>
      <c r="L110" s="259">
        <v>5474.1</v>
      </c>
      <c r="M110" s="259">
        <v>3.4389999999999997E-2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399.3</v>
      </c>
      <c r="D111" s="260">
        <v>399.81666666666661</v>
      </c>
      <c r="E111" s="260">
        <v>395.63333333333321</v>
      </c>
      <c r="F111" s="260">
        <v>391.96666666666658</v>
      </c>
      <c r="G111" s="260">
        <v>387.78333333333319</v>
      </c>
      <c r="H111" s="260">
        <v>403.48333333333323</v>
      </c>
      <c r="I111" s="260">
        <v>407.66666666666663</v>
      </c>
      <c r="J111" s="260">
        <v>411.33333333333326</v>
      </c>
      <c r="K111" s="259">
        <v>404</v>
      </c>
      <c r="L111" s="259">
        <v>396.15</v>
      </c>
      <c r="M111" s="259">
        <v>0.98731999999999998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327.45</v>
      </c>
      <c r="D112" s="260">
        <v>324.66666666666663</v>
      </c>
      <c r="E112" s="260">
        <v>320.43333333333328</v>
      </c>
      <c r="F112" s="260">
        <v>313.41666666666663</v>
      </c>
      <c r="G112" s="260">
        <v>309.18333333333328</v>
      </c>
      <c r="H112" s="260">
        <v>331.68333333333328</v>
      </c>
      <c r="I112" s="260">
        <v>335.91666666666663</v>
      </c>
      <c r="J112" s="260">
        <v>342.93333333333328</v>
      </c>
      <c r="K112" s="259">
        <v>328.9</v>
      </c>
      <c r="L112" s="259">
        <v>317.64999999999998</v>
      </c>
      <c r="M112" s="259">
        <v>10.319369999999999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391.85</v>
      </c>
      <c r="D113" s="260">
        <v>393.75</v>
      </c>
      <c r="E113" s="260">
        <v>388.1</v>
      </c>
      <c r="F113" s="260">
        <v>384.35</v>
      </c>
      <c r="G113" s="260">
        <v>378.70000000000005</v>
      </c>
      <c r="H113" s="260">
        <v>397.5</v>
      </c>
      <c r="I113" s="260">
        <v>403.15</v>
      </c>
      <c r="J113" s="260">
        <v>406.9</v>
      </c>
      <c r="K113" s="259">
        <v>399.4</v>
      </c>
      <c r="L113" s="259">
        <v>390</v>
      </c>
      <c r="M113" s="259">
        <v>0.61336000000000002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630.1</v>
      </c>
      <c r="D114" s="260">
        <v>633.4</v>
      </c>
      <c r="E114" s="260">
        <v>624.9</v>
      </c>
      <c r="F114" s="260">
        <v>619.70000000000005</v>
      </c>
      <c r="G114" s="260">
        <v>611.20000000000005</v>
      </c>
      <c r="H114" s="260">
        <v>638.59999999999991</v>
      </c>
      <c r="I114" s="260">
        <v>647.09999999999991</v>
      </c>
      <c r="J114" s="260">
        <v>652.29999999999984</v>
      </c>
      <c r="K114" s="259">
        <v>641.9</v>
      </c>
      <c r="L114" s="259">
        <v>628.20000000000005</v>
      </c>
      <c r="M114" s="259">
        <v>0.27565000000000001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729.55</v>
      </c>
      <c r="D115" s="260">
        <v>731.48333333333323</v>
      </c>
      <c r="E115" s="260">
        <v>718.36666666666645</v>
      </c>
      <c r="F115" s="260">
        <v>707.18333333333317</v>
      </c>
      <c r="G115" s="260">
        <v>694.06666666666638</v>
      </c>
      <c r="H115" s="260">
        <v>742.66666666666652</v>
      </c>
      <c r="I115" s="260">
        <v>755.7833333333333</v>
      </c>
      <c r="J115" s="260">
        <v>766.96666666666658</v>
      </c>
      <c r="K115" s="259">
        <v>744.6</v>
      </c>
      <c r="L115" s="259">
        <v>720.3</v>
      </c>
      <c r="M115" s="259">
        <v>13.96893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1136.8</v>
      </c>
      <c r="D116" s="260">
        <v>1131.9333333333334</v>
      </c>
      <c r="E116" s="260">
        <v>1121.8666666666668</v>
      </c>
      <c r="F116" s="260">
        <v>1106.9333333333334</v>
      </c>
      <c r="G116" s="260">
        <v>1096.8666666666668</v>
      </c>
      <c r="H116" s="260">
        <v>1146.8666666666668</v>
      </c>
      <c r="I116" s="260">
        <v>1156.9333333333334</v>
      </c>
      <c r="J116" s="260">
        <v>1171.8666666666668</v>
      </c>
      <c r="K116" s="259">
        <v>1142</v>
      </c>
      <c r="L116" s="259">
        <v>1117</v>
      </c>
      <c r="M116" s="259">
        <v>16.335699999999999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187.1</v>
      </c>
      <c r="D117" s="260">
        <v>188.91666666666666</v>
      </c>
      <c r="E117" s="260">
        <v>184.58333333333331</v>
      </c>
      <c r="F117" s="260">
        <v>182.06666666666666</v>
      </c>
      <c r="G117" s="260">
        <v>177.73333333333332</v>
      </c>
      <c r="H117" s="260">
        <v>191.43333333333331</v>
      </c>
      <c r="I117" s="260">
        <v>195.76666666666662</v>
      </c>
      <c r="J117" s="260">
        <v>198.2833333333333</v>
      </c>
      <c r="K117" s="259">
        <v>193.25</v>
      </c>
      <c r="L117" s="259">
        <v>186.4</v>
      </c>
      <c r="M117" s="259">
        <v>33.363419999999998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1613.5</v>
      </c>
      <c r="D118" s="260">
        <v>1621.1666666666667</v>
      </c>
      <c r="E118" s="260">
        <v>1572.3333333333335</v>
      </c>
      <c r="F118" s="260">
        <v>1531.1666666666667</v>
      </c>
      <c r="G118" s="260">
        <v>1482.3333333333335</v>
      </c>
      <c r="H118" s="260">
        <v>1662.3333333333335</v>
      </c>
      <c r="I118" s="260">
        <v>1711.166666666667</v>
      </c>
      <c r="J118" s="260">
        <v>1752.3333333333335</v>
      </c>
      <c r="K118" s="259">
        <v>1670</v>
      </c>
      <c r="L118" s="259">
        <v>1580</v>
      </c>
      <c r="M118" s="259">
        <v>2.90815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241</v>
      </c>
      <c r="D119" s="260">
        <v>239.03333333333333</v>
      </c>
      <c r="E119" s="260">
        <v>235.56666666666666</v>
      </c>
      <c r="F119" s="260">
        <v>230.13333333333333</v>
      </c>
      <c r="G119" s="260">
        <v>226.66666666666666</v>
      </c>
      <c r="H119" s="260">
        <v>244.46666666666667</v>
      </c>
      <c r="I119" s="260">
        <v>247.93333333333331</v>
      </c>
      <c r="J119" s="260">
        <v>253.36666666666667</v>
      </c>
      <c r="K119" s="259">
        <v>242.5</v>
      </c>
      <c r="L119" s="259">
        <v>233.6</v>
      </c>
      <c r="M119" s="259">
        <v>107.55972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529.35</v>
      </c>
      <c r="D120" s="260">
        <v>526.5333333333333</v>
      </c>
      <c r="E120" s="260">
        <v>520.81666666666661</v>
      </c>
      <c r="F120" s="260">
        <v>512.2833333333333</v>
      </c>
      <c r="G120" s="260">
        <v>506.56666666666661</v>
      </c>
      <c r="H120" s="260">
        <v>535.06666666666661</v>
      </c>
      <c r="I120" s="260">
        <v>540.7833333333333</v>
      </c>
      <c r="J120" s="260">
        <v>549.31666666666661</v>
      </c>
      <c r="K120" s="259">
        <v>532.25</v>
      </c>
      <c r="L120" s="259">
        <v>518</v>
      </c>
      <c r="M120" s="259">
        <v>10.888030000000001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3858.3</v>
      </c>
      <c r="D121" s="260">
        <v>3831.7666666666664</v>
      </c>
      <c r="E121" s="260">
        <v>3763.5333333333328</v>
      </c>
      <c r="F121" s="260">
        <v>3668.7666666666664</v>
      </c>
      <c r="G121" s="260">
        <v>3600.5333333333328</v>
      </c>
      <c r="H121" s="260">
        <v>3926.5333333333328</v>
      </c>
      <c r="I121" s="260">
        <v>3994.7666666666664</v>
      </c>
      <c r="J121" s="260">
        <v>4089.5333333333328</v>
      </c>
      <c r="K121" s="259">
        <v>3900</v>
      </c>
      <c r="L121" s="259">
        <v>3737</v>
      </c>
      <c r="M121" s="259">
        <v>3.2219500000000001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1605.05</v>
      </c>
      <c r="D122" s="260">
        <v>1594.8</v>
      </c>
      <c r="E122" s="260">
        <v>1577.8</v>
      </c>
      <c r="F122" s="260">
        <v>1550.55</v>
      </c>
      <c r="G122" s="260">
        <v>1533.55</v>
      </c>
      <c r="H122" s="260">
        <v>1622.05</v>
      </c>
      <c r="I122" s="260">
        <v>1639.05</v>
      </c>
      <c r="J122" s="260">
        <v>1666.3</v>
      </c>
      <c r="K122" s="259">
        <v>1611.8</v>
      </c>
      <c r="L122" s="259">
        <v>1567.55</v>
      </c>
      <c r="M122" s="259">
        <v>5.8000600000000002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2611.3000000000002</v>
      </c>
      <c r="D123" s="260">
        <v>2594.4333333333334</v>
      </c>
      <c r="E123" s="260">
        <v>2543.8666666666668</v>
      </c>
      <c r="F123" s="260">
        <v>2476.4333333333334</v>
      </c>
      <c r="G123" s="260">
        <v>2425.8666666666668</v>
      </c>
      <c r="H123" s="260">
        <v>2661.8666666666668</v>
      </c>
      <c r="I123" s="260">
        <v>2712.4333333333334</v>
      </c>
      <c r="J123" s="260">
        <v>2779.8666666666668</v>
      </c>
      <c r="K123" s="259">
        <v>2645</v>
      </c>
      <c r="L123" s="259">
        <v>2527</v>
      </c>
      <c r="M123" s="259">
        <v>1.3242799999999999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744.1</v>
      </c>
      <c r="D124" s="260">
        <v>748.85</v>
      </c>
      <c r="E124" s="260">
        <v>728.2</v>
      </c>
      <c r="F124" s="260">
        <v>712.30000000000007</v>
      </c>
      <c r="G124" s="260">
        <v>691.65000000000009</v>
      </c>
      <c r="H124" s="260">
        <v>764.75</v>
      </c>
      <c r="I124" s="260">
        <v>785.39999999999986</v>
      </c>
      <c r="J124" s="260">
        <v>801.3</v>
      </c>
      <c r="K124" s="259">
        <v>769.5</v>
      </c>
      <c r="L124" s="259">
        <v>732.95</v>
      </c>
      <c r="M124" s="259">
        <v>45.145220000000002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980</v>
      </c>
      <c r="D125" s="260">
        <v>974.91666666666663</v>
      </c>
      <c r="E125" s="260">
        <v>967.83333333333326</v>
      </c>
      <c r="F125" s="260">
        <v>955.66666666666663</v>
      </c>
      <c r="G125" s="260">
        <v>948.58333333333326</v>
      </c>
      <c r="H125" s="260">
        <v>987.08333333333326</v>
      </c>
      <c r="I125" s="260">
        <v>994.16666666666652</v>
      </c>
      <c r="J125" s="260">
        <v>1006.3333333333333</v>
      </c>
      <c r="K125" s="259">
        <v>982</v>
      </c>
      <c r="L125" s="259">
        <v>962.75</v>
      </c>
      <c r="M125" s="259">
        <v>3.7733599999999998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972.55</v>
      </c>
      <c r="D126" s="260">
        <v>971.41666666666663</v>
      </c>
      <c r="E126" s="260">
        <v>959.13333333333321</v>
      </c>
      <c r="F126" s="260">
        <v>945.71666666666658</v>
      </c>
      <c r="G126" s="260">
        <v>933.43333333333317</v>
      </c>
      <c r="H126" s="260">
        <v>984.83333333333326</v>
      </c>
      <c r="I126" s="260">
        <v>997.11666666666679</v>
      </c>
      <c r="J126" s="260">
        <v>1010.5333333333333</v>
      </c>
      <c r="K126" s="259">
        <v>983.7</v>
      </c>
      <c r="L126" s="259">
        <v>958</v>
      </c>
      <c r="M126" s="259">
        <v>0.54605000000000004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381</v>
      </c>
      <c r="D127" s="260">
        <v>381.01666666666665</v>
      </c>
      <c r="E127" s="260">
        <v>378.0333333333333</v>
      </c>
      <c r="F127" s="260">
        <v>375.06666666666666</v>
      </c>
      <c r="G127" s="260">
        <v>372.08333333333331</v>
      </c>
      <c r="H127" s="260">
        <v>383.98333333333329</v>
      </c>
      <c r="I127" s="260">
        <v>386.96666666666664</v>
      </c>
      <c r="J127" s="260">
        <v>389.93333333333328</v>
      </c>
      <c r="K127" s="259">
        <v>384</v>
      </c>
      <c r="L127" s="259">
        <v>378.05</v>
      </c>
      <c r="M127" s="259">
        <v>17.001169999999998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1210.75</v>
      </c>
      <c r="D128" s="260">
        <v>1204.2666666666667</v>
      </c>
      <c r="E128" s="260">
        <v>1188.5333333333333</v>
      </c>
      <c r="F128" s="260">
        <v>1166.3166666666666</v>
      </c>
      <c r="G128" s="260">
        <v>1150.5833333333333</v>
      </c>
      <c r="H128" s="260">
        <v>1226.4833333333333</v>
      </c>
      <c r="I128" s="260">
        <v>1242.2166666666665</v>
      </c>
      <c r="J128" s="260">
        <v>1264.4333333333334</v>
      </c>
      <c r="K128" s="259">
        <v>1220</v>
      </c>
      <c r="L128" s="259">
        <v>1182.05</v>
      </c>
      <c r="M128" s="259">
        <v>1.4376100000000001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762.4</v>
      </c>
      <c r="D129" s="260">
        <v>758.15</v>
      </c>
      <c r="E129" s="260">
        <v>748.3</v>
      </c>
      <c r="F129" s="260">
        <v>734.19999999999993</v>
      </c>
      <c r="G129" s="260">
        <v>724.34999999999991</v>
      </c>
      <c r="H129" s="260">
        <v>772.25</v>
      </c>
      <c r="I129" s="260">
        <v>782.10000000000014</v>
      </c>
      <c r="J129" s="260">
        <v>796.2</v>
      </c>
      <c r="K129" s="259">
        <v>768</v>
      </c>
      <c r="L129" s="259">
        <v>744.05</v>
      </c>
      <c r="M129" s="259">
        <v>3.5800800000000002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1064.95</v>
      </c>
      <c r="D130" s="260">
        <v>1055.6499999999999</v>
      </c>
      <c r="E130" s="260">
        <v>1037.2999999999997</v>
      </c>
      <c r="F130" s="260">
        <v>1009.6499999999999</v>
      </c>
      <c r="G130" s="260">
        <v>991.29999999999973</v>
      </c>
      <c r="H130" s="260">
        <v>1083.2999999999997</v>
      </c>
      <c r="I130" s="260">
        <v>1101.6499999999996</v>
      </c>
      <c r="J130" s="260">
        <v>1129.2999999999997</v>
      </c>
      <c r="K130" s="259">
        <v>1074</v>
      </c>
      <c r="L130" s="259">
        <v>1028</v>
      </c>
      <c r="M130" s="259">
        <v>2.91797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373.4</v>
      </c>
      <c r="D131" s="260">
        <v>371.13333333333338</v>
      </c>
      <c r="E131" s="260">
        <v>367.76666666666677</v>
      </c>
      <c r="F131" s="260">
        <v>362.13333333333338</v>
      </c>
      <c r="G131" s="260">
        <v>358.76666666666677</v>
      </c>
      <c r="H131" s="260">
        <v>376.76666666666677</v>
      </c>
      <c r="I131" s="260">
        <v>380.13333333333344</v>
      </c>
      <c r="J131" s="260">
        <v>385.76666666666677</v>
      </c>
      <c r="K131" s="259">
        <v>374.5</v>
      </c>
      <c r="L131" s="259">
        <v>365.5</v>
      </c>
      <c r="M131" s="259">
        <v>43.145029999999998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535.95000000000005</v>
      </c>
      <c r="D132" s="260">
        <v>531.81666666666672</v>
      </c>
      <c r="E132" s="260">
        <v>526.13333333333344</v>
      </c>
      <c r="F132" s="260">
        <v>516.31666666666672</v>
      </c>
      <c r="G132" s="260">
        <v>510.63333333333344</v>
      </c>
      <c r="H132" s="260">
        <v>541.63333333333344</v>
      </c>
      <c r="I132" s="260">
        <v>547.31666666666661</v>
      </c>
      <c r="J132" s="260">
        <v>557.13333333333344</v>
      </c>
      <c r="K132" s="259">
        <v>537.5</v>
      </c>
      <c r="L132" s="259">
        <v>522</v>
      </c>
      <c r="M132" s="259">
        <v>22.731159999999999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1523.65</v>
      </c>
      <c r="D133" s="260">
        <v>1520.1166666666668</v>
      </c>
      <c r="E133" s="260">
        <v>1509.2333333333336</v>
      </c>
      <c r="F133" s="260">
        <v>1494.8166666666668</v>
      </c>
      <c r="G133" s="260">
        <v>1483.9333333333336</v>
      </c>
      <c r="H133" s="260">
        <v>1534.5333333333335</v>
      </c>
      <c r="I133" s="260">
        <v>1545.4166666666667</v>
      </c>
      <c r="J133" s="260">
        <v>1559.8333333333335</v>
      </c>
      <c r="K133" s="259">
        <v>1531</v>
      </c>
      <c r="L133" s="259">
        <v>1505.7</v>
      </c>
      <c r="M133" s="259">
        <v>1.21387</v>
      </c>
      <c r="N133" s="1"/>
      <c r="O133" s="1"/>
    </row>
    <row r="134" spans="1:15" ht="12.75" customHeight="1">
      <c r="A134" s="30">
        <v>124</v>
      </c>
      <c r="B134" s="269" t="s">
        <v>969</v>
      </c>
      <c r="C134" s="259">
        <v>1038.05</v>
      </c>
      <c r="D134" s="260">
        <v>1021.6833333333334</v>
      </c>
      <c r="E134" s="260">
        <v>995.36666666666679</v>
      </c>
      <c r="F134" s="260">
        <v>952.68333333333339</v>
      </c>
      <c r="G134" s="260">
        <v>926.36666666666679</v>
      </c>
      <c r="H134" s="260">
        <v>1064.3666666666668</v>
      </c>
      <c r="I134" s="260">
        <v>1090.6833333333334</v>
      </c>
      <c r="J134" s="260">
        <v>1133.3666666666668</v>
      </c>
      <c r="K134" s="259">
        <v>1048</v>
      </c>
      <c r="L134" s="259">
        <v>979</v>
      </c>
      <c r="M134" s="259">
        <v>23.89019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2247.6</v>
      </c>
      <c r="D135" s="260">
        <v>2235.2000000000003</v>
      </c>
      <c r="E135" s="260">
        <v>2214.4000000000005</v>
      </c>
      <c r="F135" s="260">
        <v>2181.2000000000003</v>
      </c>
      <c r="G135" s="260">
        <v>2160.4000000000005</v>
      </c>
      <c r="H135" s="260">
        <v>2268.4000000000005</v>
      </c>
      <c r="I135" s="260">
        <v>2289.2000000000007</v>
      </c>
      <c r="J135" s="260">
        <v>2322.4000000000005</v>
      </c>
      <c r="K135" s="259">
        <v>2256</v>
      </c>
      <c r="L135" s="259">
        <v>2202</v>
      </c>
      <c r="M135" s="259">
        <v>5.05002</v>
      </c>
      <c r="N135" s="1"/>
      <c r="O135" s="1"/>
    </row>
    <row r="136" spans="1:15" ht="12.75" customHeight="1">
      <c r="A136" s="30">
        <v>126</v>
      </c>
      <c r="B136" s="269" t="s">
        <v>962</v>
      </c>
      <c r="C136" s="259">
        <v>471.15</v>
      </c>
      <c r="D136" s="260">
        <v>496.95</v>
      </c>
      <c r="E136" s="260">
        <v>438.04999999999995</v>
      </c>
      <c r="F136" s="260">
        <v>404.95</v>
      </c>
      <c r="G136" s="260">
        <v>346.04999999999995</v>
      </c>
      <c r="H136" s="260">
        <v>530.04999999999995</v>
      </c>
      <c r="I136" s="260">
        <v>588.94999999999993</v>
      </c>
      <c r="J136" s="260">
        <v>622.04999999999995</v>
      </c>
      <c r="K136" s="259">
        <v>555.85</v>
      </c>
      <c r="L136" s="259">
        <v>463.85</v>
      </c>
      <c r="M136" s="259">
        <v>21.607569999999999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217.25</v>
      </c>
      <c r="D137" s="260">
        <v>215.95000000000002</v>
      </c>
      <c r="E137" s="260">
        <v>214.10000000000002</v>
      </c>
      <c r="F137" s="260">
        <v>210.95000000000002</v>
      </c>
      <c r="G137" s="260">
        <v>209.10000000000002</v>
      </c>
      <c r="H137" s="260">
        <v>219.10000000000002</v>
      </c>
      <c r="I137" s="260">
        <v>220.95</v>
      </c>
      <c r="J137" s="260">
        <v>224.10000000000002</v>
      </c>
      <c r="K137" s="259">
        <v>217.8</v>
      </c>
      <c r="L137" s="259">
        <v>212.8</v>
      </c>
      <c r="M137" s="259">
        <v>21.53471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193.65</v>
      </c>
      <c r="D138" s="260">
        <v>193.11666666666667</v>
      </c>
      <c r="E138" s="260">
        <v>191.83333333333334</v>
      </c>
      <c r="F138" s="260">
        <v>190.01666666666668</v>
      </c>
      <c r="G138" s="260">
        <v>188.73333333333335</v>
      </c>
      <c r="H138" s="260">
        <v>194.93333333333334</v>
      </c>
      <c r="I138" s="260">
        <v>196.21666666666664</v>
      </c>
      <c r="J138" s="260">
        <v>198.03333333333333</v>
      </c>
      <c r="K138" s="259">
        <v>194.4</v>
      </c>
      <c r="L138" s="259">
        <v>191.3</v>
      </c>
      <c r="M138" s="259">
        <v>12.40925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47.9</v>
      </c>
      <c r="D139" s="260">
        <v>47.183333333333337</v>
      </c>
      <c r="E139" s="260">
        <v>46.466666666666676</v>
      </c>
      <c r="F139" s="260">
        <v>45.033333333333339</v>
      </c>
      <c r="G139" s="260">
        <v>44.316666666666677</v>
      </c>
      <c r="H139" s="260">
        <v>48.616666666666674</v>
      </c>
      <c r="I139" s="260">
        <v>49.333333333333343</v>
      </c>
      <c r="J139" s="260">
        <v>50.766666666666673</v>
      </c>
      <c r="K139" s="259">
        <v>47.9</v>
      </c>
      <c r="L139" s="259">
        <v>45.75</v>
      </c>
      <c r="M139" s="259">
        <v>16.13439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220.4</v>
      </c>
      <c r="D140" s="260">
        <v>220.48333333333335</v>
      </c>
      <c r="E140" s="260">
        <v>217.16666666666669</v>
      </c>
      <c r="F140" s="260">
        <v>213.93333333333334</v>
      </c>
      <c r="G140" s="260">
        <v>210.61666666666667</v>
      </c>
      <c r="H140" s="260">
        <v>223.7166666666667</v>
      </c>
      <c r="I140" s="260">
        <v>227.03333333333336</v>
      </c>
      <c r="J140" s="260">
        <v>230.26666666666671</v>
      </c>
      <c r="K140" s="259">
        <v>223.8</v>
      </c>
      <c r="L140" s="259">
        <v>217.25</v>
      </c>
      <c r="M140" s="259">
        <v>5.25718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3651.9</v>
      </c>
      <c r="D141" s="260">
        <v>3623.9833333333336</v>
      </c>
      <c r="E141" s="260">
        <v>3592.416666666667</v>
      </c>
      <c r="F141" s="260">
        <v>3532.9333333333334</v>
      </c>
      <c r="G141" s="260">
        <v>3501.3666666666668</v>
      </c>
      <c r="H141" s="260">
        <v>3683.4666666666672</v>
      </c>
      <c r="I141" s="260">
        <v>3715.0333333333338</v>
      </c>
      <c r="J141" s="260">
        <v>3774.5166666666673</v>
      </c>
      <c r="K141" s="259">
        <v>3655.55</v>
      </c>
      <c r="L141" s="259">
        <v>3564.5</v>
      </c>
      <c r="M141" s="259">
        <v>3.2990599999999999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4295.8</v>
      </c>
      <c r="D142" s="260">
        <v>4272</v>
      </c>
      <c r="E142" s="260">
        <v>4229.8</v>
      </c>
      <c r="F142" s="260">
        <v>4163.8</v>
      </c>
      <c r="G142" s="260">
        <v>4121.6000000000004</v>
      </c>
      <c r="H142" s="260">
        <v>4338</v>
      </c>
      <c r="I142" s="260">
        <v>4380.2000000000007</v>
      </c>
      <c r="J142" s="260">
        <v>4446.2</v>
      </c>
      <c r="K142" s="259">
        <v>4314.2</v>
      </c>
      <c r="L142" s="259">
        <v>4206</v>
      </c>
      <c r="M142" s="259">
        <v>1.63846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2502.75</v>
      </c>
      <c r="D143" s="260">
        <v>2483.2833333333333</v>
      </c>
      <c r="E143" s="260">
        <v>2455.5666666666666</v>
      </c>
      <c r="F143" s="260">
        <v>2408.3833333333332</v>
      </c>
      <c r="G143" s="260">
        <v>2380.6666666666665</v>
      </c>
      <c r="H143" s="260">
        <v>2530.4666666666667</v>
      </c>
      <c r="I143" s="260">
        <v>2558.1833333333329</v>
      </c>
      <c r="J143" s="260">
        <v>2605.3666666666668</v>
      </c>
      <c r="K143" s="259">
        <v>2511</v>
      </c>
      <c r="L143" s="259">
        <v>2436.1</v>
      </c>
      <c r="M143" s="259">
        <v>1.6425000000000001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4349.05</v>
      </c>
      <c r="D144" s="260">
        <v>4328.0166666666664</v>
      </c>
      <c r="E144" s="260">
        <v>4301.0333333333328</v>
      </c>
      <c r="F144" s="260">
        <v>4253.0166666666664</v>
      </c>
      <c r="G144" s="260">
        <v>4226.0333333333328</v>
      </c>
      <c r="H144" s="260">
        <v>4376.0333333333328</v>
      </c>
      <c r="I144" s="260">
        <v>4403.0166666666664</v>
      </c>
      <c r="J144" s="260">
        <v>4451.0333333333328</v>
      </c>
      <c r="K144" s="259">
        <v>4355</v>
      </c>
      <c r="L144" s="259">
        <v>4280</v>
      </c>
      <c r="M144" s="259">
        <v>2.57524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662</v>
      </c>
      <c r="D145" s="260">
        <v>651.43333333333328</v>
      </c>
      <c r="E145" s="260">
        <v>632.86666666666656</v>
      </c>
      <c r="F145" s="260">
        <v>603.73333333333323</v>
      </c>
      <c r="G145" s="260">
        <v>585.16666666666652</v>
      </c>
      <c r="H145" s="260">
        <v>680.56666666666661</v>
      </c>
      <c r="I145" s="260">
        <v>699.13333333333344</v>
      </c>
      <c r="J145" s="260">
        <v>728.26666666666665</v>
      </c>
      <c r="K145" s="259">
        <v>670</v>
      </c>
      <c r="L145" s="259">
        <v>622.29999999999995</v>
      </c>
      <c r="M145" s="259">
        <v>10.029529999999999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183.85</v>
      </c>
      <c r="D146" s="260">
        <v>184.94999999999996</v>
      </c>
      <c r="E146" s="260">
        <v>182.19999999999993</v>
      </c>
      <c r="F146" s="260">
        <v>180.54999999999998</v>
      </c>
      <c r="G146" s="260">
        <v>177.79999999999995</v>
      </c>
      <c r="H146" s="260">
        <v>186.59999999999991</v>
      </c>
      <c r="I146" s="260">
        <v>189.34999999999997</v>
      </c>
      <c r="J146" s="260">
        <v>190.99999999999989</v>
      </c>
      <c r="K146" s="259">
        <v>187.7</v>
      </c>
      <c r="L146" s="259">
        <v>183.3</v>
      </c>
      <c r="M146" s="259">
        <v>2.1286499999999999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158.44999999999999</v>
      </c>
      <c r="D147" s="260">
        <v>157.26666666666665</v>
      </c>
      <c r="E147" s="260">
        <v>155.5333333333333</v>
      </c>
      <c r="F147" s="260">
        <v>152.61666666666665</v>
      </c>
      <c r="G147" s="260">
        <v>150.8833333333333</v>
      </c>
      <c r="H147" s="260">
        <v>160.18333333333331</v>
      </c>
      <c r="I147" s="260">
        <v>161.91666666666666</v>
      </c>
      <c r="J147" s="260">
        <v>164.83333333333331</v>
      </c>
      <c r="K147" s="259">
        <v>159</v>
      </c>
      <c r="L147" s="259">
        <v>154.35</v>
      </c>
      <c r="M147" s="259">
        <v>1.75413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399.8</v>
      </c>
      <c r="D148" s="260">
        <v>399.59999999999997</v>
      </c>
      <c r="E148" s="260">
        <v>397.19999999999993</v>
      </c>
      <c r="F148" s="260">
        <v>394.59999999999997</v>
      </c>
      <c r="G148" s="260">
        <v>392.19999999999993</v>
      </c>
      <c r="H148" s="260">
        <v>402.19999999999993</v>
      </c>
      <c r="I148" s="260">
        <v>404.59999999999991</v>
      </c>
      <c r="J148" s="260">
        <v>407.19999999999993</v>
      </c>
      <c r="K148" s="259">
        <v>402</v>
      </c>
      <c r="L148" s="259">
        <v>397</v>
      </c>
      <c r="M148" s="259">
        <v>11.07239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56.25</v>
      </c>
      <c r="D149" s="260">
        <v>57.116666666666667</v>
      </c>
      <c r="E149" s="260">
        <v>55.233333333333334</v>
      </c>
      <c r="F149" s="260">
        <v>54.216666666666669</v>
      </c>
      <c r="G149" s="260">
        <v>52.333333333333336</v>
      </c>
      <c r="H149" s="260">
        <v>58.133333333333333</v>
      </c>
      <c r="I149" s="260">
        <v>60.016666666666673</v>
      </c>
      <c r="J149" s="260">
        <v>61.033333333333331</v>
      </c>
      <c r="K149" s="259">
        <v>59</v>
      </c>
      <c r="L149" s="259">
        <v>56.1</v>
      </c>
      <c r="M149" s="259">
        <v>76.552729999999997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3651.15</v>
      </c>
      <c r="D150" s="260">
        <v>3623.7166666666667</v>
      </c>
      <c r="E150" s="260">
        <v>3587.4333333333334</v>
      </c>
      <c r="F150" s="260">
        <v>3523.7166666666667</v>
      </c>
      <c r="G150" s="260">
        <v>3487.4333333333334</v>
      </c>
      <c r="H150" s="260">
        <v>3687.4333333333334</v>
      </c>
      <c r="I150" s="260">
        <v>3723.7166666666672</v>
      </c>
      <c r="J150" s="260">
        <v>3787.4333333333334</v>
      </c>
      <c r="K150" s="259">
        <v>3660</v>
      </c>
      <c r="L150" s="259">
        <v>3560</v>
      </c>
      <c r="M150" s="259">
        <v>5.1524000000000001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451.4</v>
      </c>
      <c r="D151" s="260">
        <v>447.73333333333335</v>
      </c>
      <c r="E151" s="260">
        <v>440.7166666666667</v>
      </c>
      <c r="F151" s="260">
        <v>430.03333333333336</v>
      </c>
      <c r="G151" s="260">
        <v>423.01666666666671</v>
      </c>
      <c r="H151" s="260">
        <v>458.41666666666669</v>
      </c>
      <c r="I151" s="260">
        <v>465.43333333333334</v>
      </c>
      <c r="J151" s="260">
        <v>476.11666666666667</v>
      </c>
      <c r="K151" s="259">
        <v>454.75</v>
      </c>
      <c r="L151" s="259">
        <v>437.05</v>
      </c>
      <c r="M151" s="259">
        <v>3.5194800000000002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481.1</v>
      </c>
      <c r="D152" s="260">
        <v>475.98333333333335</v>
      </c>
      <c r="E152" s="260">
        <v>467.06666666666672</v>
      </c>
      <c r="F152" s="260">
        <v>453.03333333333336</v>
      </c>
      <c r="G152" s="260">
        <v>444.11666666666673</v>
      </c>
      <c r="H152" s="260">
        <v>490.01666666666671</v>
      </c>
      <c r="I152" s="260">
        <v>498.93333333333334</v>
      </c>
      <c r="J152" s="260">
        <v>512.9666666666667</v>
      </c>
      <c r="K152" s="259">
        <v>484.9</v>
      </c>
      <c r="L152" s="259">
        <v>461.95</v>
      </c>
      <c r="M152" s="259">
        <v>7.0235200000000004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1379.45</v>
      </c>
      <c r="D153" s="260">
        <v>1341.8</v>
      </c>
      <c r="E153" s="260">
        <v>1296.6499999999999</v>
      </c>
      <c r="F153" s="260">
        <v>1213.8499999999999</v>
      </c>
      <c r="G153" s="260">
        <v>1168.6999999999998</v>
      </c>
      <c r="H153" s="260">
        <v>1424.6</v>
      </c>
      <c r="I153" s="260">
        <v>1469.75</v>
      </c>
      <c r="J153" s="260">
        <v>1552.55</v>
      </c>
      <c r="K153" s="259">
        <v>1386.95</v>
      </c>
      <c r="L153" s="259">
        <v>1259</v>
      </c>
      <c r="M153" s="259">
        <v>1.02824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64.2</v>
      </c>
      <c r="D154" s="260">
        <v>64.399999999999991</v>
      </c>
      <c r="E154" s="260">
        <v>63.799999999999983</v>
      </c>
      <c r="F154" s="260">
        <v>63.399999999999991</v>
      </c>
      <c r="G154" s="260">
        <v>62.799999999999983</v>
      </c>
      <c r="H154" s="260">
        <v>64.799999999999983</v>
      </c>
      <c r="I154" s="260">
        <v>65.399999999999977</v>
      </c>
      <c r="J154" s="260">
        <v>65.799999999999983</v>
      </c>
      <c r="K154" s="259">
        <v>65</v>
      </c>
      <c r="L154" s="259">
        <v>64</v>
      </c>
      <c r="M154" s="259">
        <v>4.0507900000000001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47.35</v>
      </c>
      <c r="D155" s="260">
        <v>47.550000000000004</v>
      </c>
      <c r="E155" s="260">
        <v>47.000000000000007</v>
      </c>
      <c r="F155" s="260">
        <v>46.650000000000006</v>
      </c>
      <c r="G155" s="260">
        <v>46.100000000000009</v>
      </c>
      <c r="H155" s="260">
        <v>47.900000000000006</v>
      </c>
      <c r="I155" s="260">
        <v>48.45</v>
      </c>
      <c r="J155" s="260">
        <v>48.800000000000004</v>
      </c>
      <c r="K155" s="259">
        <v>48.1</v>
      </c>
      <c r="L155" s="259">
        <v>47.2</v>
      </c>
      <c r="M155" s="259">
        <v>4.0258599999999998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1990.15</v>
      </c>
      <c r="D156" s="260">
        <v>1991.45</v>
      </c>
      <c r="E156" s="260">
        <v>1975.45</v>
      </c>
      <c r="F156" s="260">
        <v>1960.75</v>
      </c>
      <c r="G156" s="260">
        <v>1944.75</v>
      </c>
      <c r="H156" s="260">
        <v>2006.15</v>
      </c>
      <c r="I156" s="260">
        <v>2022.15</v>
      </c>
      <c r="J156" s="260">
        <v>2036.8500000000001</v>
      </c>
      <c r="K156" s="259">
        <v>2007.45</v>
      </c>
      <c r="L156" s="259">
        <v>1976.75</v>
      </c>
      <c r="M156" s="259">
        <v>1.36328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157</v>
      </c>
      <c r="D157" s="260">
        <v>156.28333333333333</v>
      </c>
      <c r="E157" s="260">
        <v>155.26666666666665</v>
      </c>
      <c r="F157" s="260">
        <v>153.53333333333333</v>
      </c>
      <c r="G157" s="260">
        <v>152.51666666666665</v>
      </c>
      <c r="H157" s="260">
        <v>158.01666666666665</v>
      </c>
      <c r="I157" s="260">
        <v>159.03333333333336</v>
      </c>
      <c r="J157" s="260">
        <v>160.76666666666665</v>
      </c>
      <c r="K157" s="259">
        <v>157.30000000000001</v>
      </c>
      <c r="L157" s="259">
        <v>154.55000000000001</v>
      </c>
      <c r="M157" s="259">
        <v>11.95631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299.2</v>
      </c>
      <c r="D158" s="260">
        <v>296.90000000000003</v>
      </c>
      <c r="E158" s="260">
        <v>291.80000000000007</v>
      </c>
      <c r="F158" s="260">
        <v>284.40000000000003</v>
      </c>
      <c r="G158" s="260">
        <v>279.30000000000007</v>
      </c>
      <c r="H158" s="260">
        <v>304.30000000000007</v>
      </c>
      <c r="I158" s="260">
        <v>309.40000000000009</v>
      </c>
      <c r="J158" s="260">
        <v>316.80000000000007</v>
      </c>
      <c r="K158" s="259">
        <v>302</v>
      </c>
      <c r="L158" s="259">
        <v>289.5</v>
      </c>
      <c r="M158" s="259">
        <v>4.1257400000000004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1163.75</v>
      </c>
      <c r="D159" s="260">
        <v>1163.9166666666667</v>
      </c>
      <c r="E159" s="260">
        <v>1144.8333333333335</v>
      </c>
      <c r="F159" s="260">
        <v>1125.9166666666667</v>
      </c>
      <c r="G159" s="260">
        <v>1106.8333333333335</v>
      </c>
      <c r="H159" s="260">
        <v>1182.8333333333335</v>
      </c>
      <c r="I159" s="260">
        <v>1201.916666666667</v>
      </c>
      <c r="J159" s="260">
        <v>1220.8333333333335</v>
      </c>
      <c r="K159" s="259">
        <v>1183</v>
      </c>
      <c r="L159" s="259">
        <v>1145</v>
      </c>
      <c r="M159" s="259">
        <v>5.5998200000000002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130.30000000000001</v>
      </c>
      <c r="D160" s="260">
        <v>130.35</v>
      </c>
      <c r="E160" s="260">
        <v>129.25</v>
      </c>
      <c r="F160" s="260">
        <v>128.20000000000002</v>
      </c>
      <c r="G160" s="260">
        <v>127.10000000000002</v>
      </c>
      <c r="H160" s="260">
        <v>131.39999999999998</v>
      </c>
      <c r="I160" s="260">
        <v>132.49999999999994</v>
      </c>
      <c r="J160" s="260">
        <v>133.54999999999995</v>
      </c>
      <c r="K160" s="259">
        <v>131.44999999999999</v>
      </c>
      <c r="L160" s="259">
        <v>129.30000000000001</v>
      </c>
      <c r="M160" s="259">
        <v>117.46742999999999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118.15</v>
      </c>
      <c r="D161" s="260">
        <v>117.95</v>
      </c>
      <c r="E161" s="260">
        <v>116.80000000000001</v>
      </c>
      <c r="F161" s="260">
        <v>115.45</v>
      </c>
      <c r="G161" s="260">
        <v>114.30000000000001</v>
      </c>
      <c r="H161" s="260">
        <v>119.30000000000001</v>
      </c>
      <c r="I161" s="260">
        <v>120.45000000000002</v>
      </c>
      <c r="J161" s="260">
        <v>121.80000000000001</v>
      </c>
      <c r="K161" s="259">
        <v>119.1</v>
      </c>
      <c r="L161" s="259">
        <v>116.6</v>
      </c>
      <c r="M161" s="259">
        <v>0.69872999999999996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6779.6</v>
      </c>
      <c r="D162" s="260">
        <v>6790.833333333333</v>
      </c>
      <c r="E162" s="260">
        <v>6701.2166666666662</v>
      </c>
      <c r="F162" s="260">
        <v>6622.833333333333</v>
      </c>
      <c r="G162" s="260">
        <v>6533.2166666666662</v>
      </c>
      <c r="H162" s="260">
        <v>6869.2166666666662</v>
      </c>
      <c r="I162" s="260">
        <v>6958.833333333333</v>
      </c>
      <c r="J162" s="260">
        <v>7037.2166666666662</v>
      </c>
      <c r="K162" s="259">
        <v>6880.45</v>
      </c>
      <c r="L162" s="259">
        <v>6712.45</v>
      </c>
      <c r="M162" s="259">
        <v>0.30890000000000001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448.65</v>
      </c>
      <c r="D163" s="260">
        <v>452.93333333333334</v>
      </c>
      <c r="E163" s="260">
        <v>441.51666666666665</v>
      </c>
      <c r="F163" s="260">
        <v>434.38333333333333</v>
      </c>
      <c r="G163" s="260">
        <v>422.96666666666664</v>
      </c>
      <c r="H163" s="260">
        <v>460.06666666666666</v>
      </c>
      <c r="I163" s="260">
        <v>471.48333333333329</v>
      </c>
      <c r="J163" s="260">
        <v>478.61666666666667</v>
      </c>
      <c r="K163" s="259">
        <v>464.35</v>
      </c>
      <c r="L163" s="259">
        <v>445.8</v>
      </c>
      <c r="M163" s="259">
        <v>4.1945199999999998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138.94999999999999</v>
      </c>
      <c r="D164" s="260">
        <v>138.44999999999999</v>
      </c>
      <c r="E164" s="260">
        <v>137.19999999999999</v>
      </c>
      <c r="F164" s="260">
        <v>135.44999999999999</v>
      </c>
      <c r="G164" s="260">
        <v>134.19999999999999</v>
      </c>
      <c r="H164" s="260">
        <v>140.19999999999999</v>
      </c>
      <c r="I164" s="260">
        <v>141.44999999999999</v>
      </c>
      <c r="J164" s="260">
        <v>143.19999999999999</v>
      </c>
      <c r="K164" s="259">
        <v>139.69999999999999</v>
      </c>
      <c r="L164" s="259">
        <v>136.69999999999999</v>
      </c>
      <c r="M164" s="259">
        <v>2.5865399999999998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104.15</v>
      </c>
      <c r="D165" s="260">
        <v>103.35000000000001</v>
      </c>
      <c r="E165" s="260">
        <v>101.95000000000002</v>
      </c>
      <c r="F165" s="260">
        <v>99.750000000000014</v>
      </c>
      <c r="G165" s="260">
        <v>98.350000000000023</v>
      </c>
      <c r="H165" s="260">
        <v>105.55000000000001</v>
      </c>
      <c r="I165" s="260">
        <v>106.95000000000002</v>
      </c>
      <c r="J165" s="260">
        <v>109.15</v>
      </c>
      <c r="K165" s="259">
        <v>104.75</v>
      </c>
      <c r="L165" s="259">
        <v>101.15</v>
      </c>
      <c r="M165" s="259">
        <v>17.875129999999999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272.14999999999998</v>
      </c>
      <c r="D166" s="260">
        <v>272.21666666666664</v>
      </c>
      <c r="E166" s="260">
        <v>269.5333333333333</v>
      </c>
      <c r="F166" s="260">
        <v>266.91666666666669</v>
      </c>
      <c r="G166" s="260">
        <v>264.23333333333335</v>
      </c>
      <c r="H166" s="260">
        <v>274.83333333333326</v>
      </c>
      <c r="I166" s="260">
        <v>277.51666666666654</v>
      </c>
      <c r="J166" s="260">
        <v>280.13333333333321</v>
      </c>
      <c r="K166" s="259">
        <v>274.89999999999998</v>
      </c>
      <c r="L166" s="259">
        <v>269.60000000000002</v>
      </c>
      <c r="M166" s="259">
        <v>4.3860400000000004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1235.5</v>
      </c>
      <c r="D167" s="260">
        <v>1231.5</v>
      </c>
      <c r="E167" s="260">
        <v>1219</v>
      </c>
      <c r="F167" s="260">
        <v>1202.5</v>
      </c>
      <c r="G167" s="260">
        <v>1190</v>
      </c>
      <c r="H167" s="260">
        <v>1248</v>
      </c>
      <c r="I167" s="260">
        <v>1260.5</v>
      </c>
      <c r="J167" s="260">
        <v>1277</v>
      </c>
      <c r="K167" s="259">
        <v>1244</v>
      </c>
      <c r="L167" s="259">
        <v>1215</v>
      </c>
      <c r="M167" s="259">
        <v>7.4520000000000003E-2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87.45</v>
      </c>
      <c r="D168" s="260">
        <v>86.466666666666654</v>
      </c>
      <c r="E168" s="260">
        <v>85.133333333333312</v>
      </c>
      <c r="F168" s="260">
        <v>82.816666666666663</v>
      </c>
      <c r="G168" s="260">
        <v>81.48333333333332</v>
      </c>
      <c r="H168" s="260">
        <v>88.783333333333303</v>
      </c>
      <c r="I168" s="260">
        <v>90.116666666666646</v>
      </c>
      <c r="J168" s="260">
        <v>92.433333333333294</v>
      </c>
      <c r="K168" s="259">
        <v>87.8</v>
      </c>
      <c r="L168" s="259">
        <v>84.15</v>
      </c>
      <c r="M168" s="259">
        <v>171.20292000000001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1852.25</v>
      </c>
      <c r="D169" s="260">
        <v>1850.7333333333333</v>
      </c>
      <c r="E169" s="260">
        <v>1831.5166666666667</v>
      </c>
      <c r="F169" s="260">
        <v>1810.7833333333333</v>
      </c>
      <c r="G169" s="260">
        <v>1791.5666666666666</v>
      </c>
      <c r="H169" s="260">
        <v>1871.4666666666667</v>
      </c>
      <c r="I169" s="260">
        <v>1890.6833333333334</v>
      </c>
      <c r="J169" s="260">
        <v>1911.4166666666667</v>
      </c>
      <c r="K169" s="259">
        <v>1869.95</v>
      </c>
      <c r="L169" s="259">
        <v>1830</v>
      </c>
      <c r="M169" s="259">
        <v>0.51424000000000003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34.85</v>
      </c>
      <c r="D170" s="260">
        <v>34.766666666666673</v>
      </c>
      <c r="E170" s="260">
        <v>34.483333333333348</v>
      </c>
      <c r="F170" s="260">
        <v>34.116666666666674</v>
      </c>
      <c r="G170" s="260">
        <v>33.83333333333335</v>
      </c>
      <c r="H170" s="260">
        <v>35.133333333333347</v>
      </c>
      <c r="I170" s="260">
        <v>35.416666666666664</v>
      </c>
      <c r="J170" s="260">
        <v>35.783333333333346</v>
      </c>
      <c r="K170" s="259">
        <v>35.049999999999997</v>
      </c>
      <c r="L170" s="259">
        <v>34.4</v>
      </c>
      <c r="M170" s="259">
        <v>55.423549999999999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2886.9</v>
      </c>
      <c r="D171" s="260">
        <v>2876.6333333333332</v>
      </c>
      <c r="E171" s="260">
        <v>2840.8666666666663</v>
      </c>
      <c r="F171" s="260">
        <v>2794.833333333333</v>
      </c>
      <c r="G171" s="260">
        <v>2759.0666666666662</v>
      </c>
      <c r="H171" s="260">
        <v>2922.6666666666665</v>
      </c>
      <c r="I171" s="260">
        <v>2958.4333333333329</v>
      </c>
      <c r="J171" s="260">
        <v>3004.4666666666667</v>
      </c>
      <c r="K171" s="259">
        <v>2912.4</v>
      </c>
      <c r="L171" s="259">
        <v>2830.6</v>
      </c>
      <c r="M171" s="259">
        <v>0.14205000000000001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3414.95</v>
      </c>
      <c r="D172" s="260">
        <v>3422.8833333333332</v>
      </c>
      <c r="E172" s="260">
        <v>3392.1666666666665</v>
      </c>
      <c r="F172" s="260">
        <v>3369.3833333333332</v>
      </c>
      <c r="G172" s="260">
        <v>3338.6666666666665</v>
      </c>
      <c r="H172" s="260">
        <v>3445.6666666666665</v>
      </c>
      <c r="I172" s="260">
        <v>3476.3833333333337</v>
      </c>
      <c r="J172" s="260">
        <v>3499.1666666666665</v>
      </c>
      <c r="K172" s="259">
        <v>3453.6</v>
      </c>
      <c r="L172" s="259">
        <v>3400.1</v>
      </c>
      <c r="M172" s="259">
        <v>4.3529999999999999E-2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122.55</v>
      </c>
      <c r="D173" s="260">
        <v>122.48333333333333</v>
      </c>
      <c r="E173" s="260">
        <v>121.86666666666667</v>
      </c>
      <c r="F173" s="260">
        <v>121.18333333333334</v>
      </c>
      <c r="G173" s="260">
        <v>120.56666666666668</v>
      </c>
      <c r="H173" s="260">
        <v>123.16666666666667</v>
      </c>
      <c r="I173" s="260">
        <v>123.78333333333332</v>
      </c>
      <c r="J173" s="260">
        <v>124.46666666666667</v>
      </c>
      <c r="K173" s="259">
        <v>123.1</v>
      </c>
      <c r="L173" s="259">
        <v>121.8</v>
      </c>
      <c r="M173" s="259">
        <v>0.72652000000000005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2200.35</v>
      </c>
      <c r="D174" s="260">
        <v>2186.4166666666665</v>
      </c>
      <c r="E174" s="260">
        <v>2169.4333333333329</v>
      </c>
      <c r="F174" s="260">
        <v>2138.5166666666664</v>
      </c>
      <c r="G174" s="260">
        <v>2121.5333333333328</v>
      </c>
      <c r="H174" s="260">
        <v>2217.333333333333</v>
      </c>
      <c r="I174" s="260">
        <v>2234.3166666666666</v>
      </c>
      <c r="J174" s="260">
        <v>2265.2333333333331</v>
      </c>
      <c r="K174" s="259">
        <v>2203.4</v>
      </c>
      <c r="L174" s="259">
        <v>2155.5</v>
      </c>
      <c r="M174" s="259">
        <v>1.4081999999999999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1363.2</v>
      </c>
      <c r="D175" s="260">
        <v>1366.45</v>
      </c>
      <c r="E175" s="260">
        <v>1353.15</v>
      </c>
      <c r="F175" s="260">
        <v>1343.1000000000001</v>
      </c>
      <c r="G175" s="260">
        <v>1329.8000000000002</v>
      </c>
      <c r="H175" s="260">
        <v>1376.5</v>
      </c>
      <c r="I175" s="260">
        <v>1389.7999999999997</v>
      </c>
      <c r="J175" s="260">
        <v>1399.85</v>
      </c>
      <c r="K175" s="259">
        <v>1379.75</v>
      </c>
      <c r="L175" s="259">
        <v>1356.4</v>
      </c>
      <c r="M175" s="259">
        <v>0.67559999999999998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398.1</v>
      </c>
      <c r="D176" s="260">
        <v>397.7166666666667</v>
      </c>
      <c r="E176" s="260">
        <v>392.43333333333339</v>
      </c>
      <c r="F176" s="260">
        <v>386.76666666666671</v>
      </c>
      <c r="G176" s="260">
        <v>381.48333333333341</v>
      </c>
      <c r="H176" s="260">
        <v>403.38333333333338</v>
      </c>
      <c r="I176" s="260">
        <v>408.66666666666669</v>
      </c>
      <c r="J176" s="260">
        <v>414.33333333333337</v>
      </c>
      <c r="K176" s="259">
        <v>403</v>
      </c>
      <c r="L176" s="259">
        <v>392.05</v>
      </c>
      <c r="M176" s="259">
        <v>5.9720199999999997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1376.85</v>
      </c>
      <c r="D177" s="260">
        <v>1364.8666666666666</v>
      </c>
      <c r="E177" s="260">
        <v>1336.9833333333331</v>
      </c>
      <c r="F177" s="260">
        <v>1297.1166666666666</v>
      </c>
      <c r="G177" s="260">
        <v>1269.2333333333331</v>
      </c>
      <c r="H177" s="260">
        <v>1404.7333333333331</v>
      </c>
      <c r="I177" s="260">
        <v>1432.6166666666668</v>
      </c>
      <c r="J177" s="260">
        <v>1472.4833333333331</v>
      </c>
      <c r="K177" s="259">
        <v>1392.75</v>
      </c>
      <c r="L177" s="259">
        <v>1325</v>
      </c>
      <c r="M177" s="259">
        <v>0.98304999999999998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1403.15</v>
      </c>
      <c r="D178" s="260">
        <v>1395.7166666666665</v>
      </c>
      <c r="E178" s="260">
        <v>1382.4333333333329</v>
      </c>
      <c r="F178" s="260">
        <v>1361.7166666666665</v>
      </c>
      <c r="G178" s="260">
        <v>1348.4333333333329</v>
      </c>
      <c r="H178" s="260">
        <v>1416.4333333333329</v>
      </c>
      <c r="I178" s="260">
        <v>1429.7166666666662</v>
      </c>
      <c r="J178" s="260">
        <v>1450.4333333333329</v>
      </c>
      <c r="K178" s="259">
        <v>1409</v>
      </c>
      <c r="L178" s="259">
        <v>1375</v>
      </c>
      <c r="M178" s="259">
        <v>1.00813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515.04999999999995</v>
      </c>
      <c r="D179" s="260">
        <v>513.76666666666665</v>
      </c>
      <c r="E179" s="260">
        <v>511.5333333333333</v>
      </c>
      <c r="F179" s="260">
        <v>508.01666666666665</v>
      </c>
      <c r="G179" s="260">
        <v>505.7833333333333</v>
      </c>
      <c r="H179" s="260">
        <v>517.2833333333333</v>
      </c>
      <c r="I179" s="260">
        <v>519.51666666666665</v>
      </c>
      <c r="J179" s="260">
        <v>523.0333333333333</v>
      </c>
      <c r="K179" s="259">
        <v>516</v>
      </c>
      <c r="L179" s="259">
        <v>510.25</v>
      </c>
      <c r="M179" s="259">
        <v>0.34329999999999999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828.3</v>
      </c>
      <c r="D180" s="260">
        <v>824.7833333333333</v>
      </c>
      <c r="E180" s="260">
        <v>818.36666666666656</v>
      </c>
      <c r="F180" s="260">
        <v>808.43333333333328</v>
      </c>
      <c r="G180" s="260">
        <v>802.01666666666654</v>
      </c>
      <c r="H180" s="260">
        <v>834.71666666666658</v>
      </c>
      <c r="I180" s="260">
        <v>841.13333333333333</v>
      </c>
      <c r="J180" s="260">
        <v>851.06666666666661</v>
      </c>
      <c r="K180" s="259">
        <v>831.2</v>
      </c>
      <c r="L180" s="259">
        <v>814.85</v>
      </c>
      <c r="M180" s="259">
        <v>8.5469000000000008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430.35</v>
      </c>
      <c r="D181" s="260">
        <v>428.95</v>
      </c>
      <c r="E181" s="260">
        <v>426.4</v>
      </c>
      <c r="F181" s="260">
        <v>422.45</v>
      </c>
      <c r="G181" s="260">
        <v>419.9</v>
      </c>
      <c r="H181" s="260">
        <v>432.9</v>
      </c>
      <c r="I181" s="260">
        <v>435.45000000000005</v>
      </c>
      <c r="J181" s="260">
        <v>439.4</v>
      </c>
      <c r="K181" s="259">
        <v>431.5</v>
      </c>
      <c r="L181" s="259">
        <v>425</v>
      </c>
      <c r="M181" s="259">
        <v>0.87224000000000002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1206.7</v>
      </c>
      <c r="D182" s="260">
        <v>1199.2</v>
      </c>
      <c r="E182" s="260">
        <v>1188.8500000000001</v>
      </c>
      <c r="F182" s="260">
        <v>1171</v>
      </c>
      <c r="G182" s="260">
        <v>1160.6500000000001</v>
      </c>
      <c r="H182" s="260">
        <v>1217.0500000000002</v>
      </c>
      <c r="I182" s="260">
        <v>1227.4000000000001</v>
      </c>
      <c r="J182" s="260">
        <v>1245.2500000000002</v>
      </c>
      <c r="K182" s="259">
        <v>1209.55</v>
      </c>
      <c r="L182" s="259">
        <v>1181.3499999999999</v>
      </c>
      <c r="M182" s="259">
        <v>4.5971000000000002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347.95</v>
      </c>
      <c r="D183" s="260">
        <v>350.51666666666671</v>
      </c>
      <c r="E183" s="260">
        <v>340.03333333333342</v>
      </c>
      <c r="F183" s="260">
        <v>332.11666666666673</v>
      </c>
      <c r="G183" s="260">
        <v>321.63333333333344</v>
      </c>
      <c r="H183" s="260">
        <v>358.43333333333339</v>
      </c>
      <c r="I183" s="260">
        <v>368.91666666666663</v>
      </c>
      <c r="J183" s="260">
        <v>376.83333333333337</v>
      </c>
      <c r="K183" s="259">
        <v>361</v>
      </c>
      <c r="L183" s="259">
        <v>342.6</v>
      </c>
      <c r="M183" s="259">
        <v>44.446770000000001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364.05</v>
      </c>
      <c r="D184" s="260">
        <v>361.7166666666667</v>
      </c>
      <c r="E184" s="260">
        <v>355.53333333333342</v>
      </c>
      <c r="F184" s="260">
        <v>347.01666666666671</v>
      </c>
      <c r="G184" s="260">
        <v>340.83333333333343</v>
      </c>
      <c r="H184" s="260">
        <v>370.23333333333341</v>
      </c>
      <c r="I184" s="260">
        <v>376.41666666666669</v>
      </c>
      <c r="J184" s="260">
        <v>384.93333333333339</v>
      </c>
      <c r="K184" s="259">
        <v>367.9</v>
      </c>
      <c r="L184" s="259">
        <v>353.2</v>
      </c>
      <c r="M184" s="259">
        <v>3.97864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1688.95</v>
      </c>
      <c r="D185" s="260">
        <v>1683.95</v>
      </c>
      <c r="E185" s="260">
        <v>1673.15</v>
      </c>
      <c r="F185" s="260">
        <v>1657.3500000000001</v>
      </c>
      <c r="G185" s="260">
        <v>1646.5500000000002</v>
      </c>
      <c r="H185" s="260">
        <v>1699.75</v>
      </c>
      <c r="I185" s="260">
        <v>1710.5499999999997</v>
      </c>
      <c r="J185" s="260">
        <v>1726.35</v>
      </c>
      <c r="K185" s="259">
        <v>1694.75</v>
      </c>
      <c r="L185" s="259">
        <v>1668.15</v>
      </c>
      <c r="M185" s="259">
        <v>4.2892900000000003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505.9</v>
      </c>
      <c r="D186" s="260">
        <v>511.2166666666667</v>
      </c>
      <c r="E186" s="260">
        <v>494.53333333333342</v>
      </c>
      <c r="F186" s="260">
        <v>483.16666666666674</v>
      </c>
      <c r="G186" s="260">
        <v>466.48333333333346</v>
      </c>
      <c r="H186" s="260">
        <v>522.58333333333337</v>
      </c>
      <c r="I186" s="260">
        <v>539.26666666666677</v>
      </c>
      <c r="J186" s="260">
        <v>550.63333333333333</v>
      </c>
      <c r="K186" s="259">
        <v>527.9</v>
      </c>
      <c r="L186" s="259">
        <v>499.85</v>
      </c>
      <c r="M186" s="259">
        <v>6.0972499999999998</v>
      </c>
      <c r="N186" s="1"/>
      <c r="O186" s="1"/>
    </row>
    <row r="187" spans="1:15" ht="12.75" customHeight="1">
      <c r="A187" s="30">
        <v>177</v>
      </c>
      <c r="B187" s="269" t="s">
        <v>970</v>
      </c>
      <c r="C187" s="259">
        <v>359.95</v>
      </c>
      <c r="D187" s="260">
        <v>361.65000000000003</v>
      </c>
      <c r="E187" s="260">
        <v>356.30000000000007</v>
      </c>
      <c r="F187" s="260">
        <v>352.65000000000003</v>
      </c>
      <c r="G187" s="260">
        <v>347.30000000000007</v>
      </c>
      <c r="H187" s="260">
        <v>365.30000000000007</v>
      </c>
      <c r="I187" s="260">
        <v>370.65000000000009</v>
      </c>
      <c r="J187" s="260">
        <v>374.30000000000007</v>
      </c>
      <c r="K187" s="259">
        <v>367</v>
      </c>
      <c r="L187" s="259">
        <v>358</v>
      </c>
      <c r="M187" s="259">
        <v>3.93703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2109.9499999999998</v>
      </c>
      <c r="D188" s="260">
        <v>2100.25</v>
      </c>
      <c r="E188" s="260">
        <v>2070.5</v>
      </c>
      <c r="F188" s="260">
        <v>2031.0500000000002</v>
      </c>
      <c r="G188" s="260">
        <v>2001.3000000000002</v>
      </c>
      <c r="H188" s="260">
        <v>2139.6999999999998</v>
      </c>
      <c r="I188" s="260">
        <v>2169.4499999999998</v>
      </c>
      <c r="J188" s="260">
        <v>2208.8999999999996</v>
      </c>
      <c r="K188" s="259">
        <v>2130</v>
      </c>
      <c r="L188" s="259">
        <v>2060.8000000000002</v>
      </c>
      <c r="M188" s="259">
        <v>1.02745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935.4</v>
      </c>
      <c r="D189" s="260">
        <v>927.61666666666667</v>
      </c>
      <c r="E189" s="260">
        <v>910.33333333333337</v>
      </c>
      <c r="F189" s="260">
        <v>885.26666666666665</v>
      </c>
      <c r="G189" s="260">
        <v>867.98333333333335</v>
      </c>
      <c r="H189" s="260">
        <v>952.68333333333339</v>
      </c>
      <c r="I189" s="260">
        <v>969.9666666666667</v>
      </c>
      <c r="J189" s="260">
        <v>995.03333333333342</v>
      </c>
      <c r="K189" s="259">
        <v>944.9</v>
      </c>
      <c r="L189" s="259">
        <v>902.55</v>
      </c>
      <c r="M189" s="259">
        <v>3.4097599999999999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256.8</v>
      </c>
      <c r="D190" s="260">
        <v>257.56666666666666</v>
      </c>
      <c r="E190" s="260">
        <v>255.23333333333335</v>
      </c>
      <c r="F190" s="260">
        <v>253.66666666666669</v>
      </c>
      <c r="G190" s="260">
        <v>251.33333333333337</v>
      </c>
      <c r="H190" s="260">
        <v>259.13333333333333</v>
      </c>
      <c r="I190" s="260">
        <v>261.4666666666667</v>
      </c>
      <c r="J190" s="260">
        <v>263.0333333333333</v>
      </c>
      <c r="K190" s="259">
        <v>259.89999999999998</v>
      </c>
      <c r="L190" s="259">
        <v>256</v>
      </c>
      <c r="M190" s="259">
        <v>1.2421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3754.55</v>
      </c>
      <c r="D191" s="260">
        <v>3714.85</v>
      </c>
      <c r="E191" s="260">
        <v>3649.7</v>
      </c>
      <c r="F191" s="260">
        <v>3544.85</v>
      </c>
      <c r="G191" s="260">
        <v>3479.7</v>
      </c>
      <c r="H191" s="260">
        <v>3819.7</v>
      </c>
      <c r="I191" s="260">
        <v>3884.8500000000004</v>
      </c>
      <c r="J191" s="260">
        <v>3989.7</v>
      </c>
      <c r="K191" s="259">
        <v>3780</v>
      </c>
      <c r="L191" s="259">
        <v>3610</v>
      </c>
      <c r="M191" s="259">
        <v>2.17035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483.65</v>
      </c>
      <c r="D192" s="260">
        <v>481.95</v>
      </c>
      <c r="E192" s="260">
        <v>477.45</v>
      </c>
      <c r="F192" s="260">
        <v>471.25</v>
      </c>
      <c r="G192" s="260">
        <v>466.75</v>
      </c>
      <c r="H192" s="260">
        <v>488.15</v>
      </c>
      <c r="I192" s="260">
        <v>492.65</v>
      </c>
      <c r="J192" s="260">
        <v>498.84999999999997</v>
      </c>
      <c r="K192" s="259">
        <v>486.45</v>
      </c>
      <c r="L192" s="259">
        <v>475.75</v>
      </c>
      <c r="M192" s="259">
        <v>5.5754400000000004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727.6</v>
      </c>
      <c r="D193" s="260">
        <v>723.16666666666663</v>
      </c>
      <c r="E193" s="260">
        <v>716.43333333333328</v>
      </c>
      <c r="F193" s="260">
        <v>705.26666666666665</v>
      </c>
      <c r="G193" s="260">
        <v>698.5333333333333</v>
      </c>
      <c r="H193" s="260">
        <v>734.33333333333326</v>
      </c>
      <c r="I193" s="260">
        <v>741.06666666666661</v>
      </c>
      <c r="J193" s="260">
        <v>752.23333333333323</v>
      </c>
      <c r="K193" s="259">
        <v>729.9</v>
      </c>
      <c r="L193" s="259">
        <v>712</v>
      </c>
      <c r="M193" s="259">
        <v>9.8239800000000006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81.7</v>
      </c>
      <c r="D194" s="260">
        <v>83.416666666666671</v>
      </c>
      <c r="E194" s="260">
        <v>79.38333333333334</v>
      </c>
      <c r="F194" s="260">
        <v>77.066666666666663</v>
      </c>
      <c r="G194" s="260">
        <v>73.033333333333331</v>
      </c>
      <c r="H194" s="260">
        <v>85.733333333333348</v>
      </c>
      <c r="I194" s="260">
        <v>89.76666666666668</v>
      </c>
      <c r="J194" s="260">
        <v>92.083333333333357</v>
      </c>
      <c r="K194" s="259">
        <v>87.45</v>
      </c>
      <c r="L194" s="259">
        <v>81.099999999999994</v>
      </c>
      <c r="M194" s="259">
        <v>23.691790000000001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129.30000000000001</v>
      </c>
      <c r="D195" s="260">
        <v>129.58333333333334</v>
      </c>
      <c r="E195" s="260">
        <v>128.61666666666667</v>
      </c>
      <c r="F195" s="260">
        <v>127.93333333333334</v>
      </c>
      <c r="G195" s="260">
        <v>126.96666666666667</v>
      </c>
      <c r="H195" s="260">
        <v>130.26666666666668</v>
      </c>
      <c r="I195" s="260">
        <v>131.23333333333332</v>
      </c>
      <c r="J195" s="260">
        <v>131.91666666666669</v>
      </c>
      <c r="K195" s="259">
        <v>130.55000000000001</v>
      </c>
      <c r="L195" s="259">
        <v>128.9</v>
      </c>
      <c r="M195" s="259">
        <v>10.472160000000001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221.95</v>
      </c>
      <c r="D196" s="260">
        <v>221.41666666666666</v>
      </c>
      <c r="E196" s="260">
        <v>218.58333333333331</v>
      </c>
      <c r="F196" s="260">
        <v>215.21666666666667</v>
      </c>
      <c r="G196" s="260">
        <v>212.38333333333333</v>
      </c>
      <c r="H196" s="260">
        <v>224.7833333333333</v>
      </c>
      <c r="I196" s="260">
        <v>227.61666666666662</v>
      </c>
      <c r="J196" s="260">
        <v>230.98333333333329</v>
      </c>
      <c r="K196" s="259">
        <v>224.25</v>
      </c>
      <c r="L196" s="259">
        <v>218.05</v>
      </c>
      <c r="M196" s="259">
        <v>9.8361099999999997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1095.6500000000001</v>
      </c>
      <c r="D197" s="260">
        <v>1094.5333333333335</v>
      </c>
      <c r="E197" s="260">
        <v>1079.166666666667</v>
      </c>
      <c r="F197" s="260">
        <v>1062.6833333333334</v>
      </c>
      <c r="G197" s="260">
        <v>1047.3166666666668</v>
      </c>
      <c r="H197" s="260">
        <v>1111.0166666666671</v>
      </c>
      <c r="I197" s="260">
        <v>1126.3833333333334</v>
      </c>
      <c r="J197" s="260">
        <v>1142.8666666666672</v>
      </c>
      <c r="K197" s="259">
        <v>1109.9000000000001</v>
      </c>
      <c r="L197" s="259">
        <v>1078.05</v>
      </c>
      <c r="M197" s="259">
        <v>2.1137700000000001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1017.4</v>
      </c>
      <c r="D198" s="260">
        <v>1008.2333333333332</v>
      </c>
      <c r="E198" s="260">
        <v>997.16666666666652</v>
      </c>
      <c r="F198" s="260">
        <v>976.93333333333328</v>
      </c>
      <c r="G198" s="260">
        <v>965.86666666666656</v>
      </c>
      <c r="H198" s="260">
        <v>1028.4666666666665</v>
      </c>
      <c r="I198" s="260">
        <v>1039.5333333333333</v>
      </c>
      <c r="J198" s="260">
        <v>1059.7666666666664</v>
      </c>
      <c r="K198" s="259">
        <v>1019.3</v>
      </c>
      <c r="L198" s="259">
        <v>988</v>
      </c>
      <c r="M198" s="259">
        <v>39.313989999999997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2035.35</v>
      </c>
      <c r="D199" s="260">
        <v>2000.1333333333332</v>
      </c>
      <c r="E199" s="260">
        <v>1951.2666666666664</v>
      </c>
      <c r="F199" s="260">
        <v>1867.1833333333332</v>
      </c>
      <c r="G199" s="260">
        <v>1818.3166666666664</v>
      </c>
      <c r="H199" s="260">
        <v>2084.2166666666662</v>
      </c>
      <c r="I199" s="260">
        <v>2133.083333333333</v>
      </c>
      <c r="J199" s="260">
        <v>2217.1666666666665</v>
      </c>
      <c r="K199" s="259">
        <v>2049</v>
      </c>
      <c r="L199" s="259">
        <v>1916.05</v>
      </c>
      <c r="M199" s="259">
        <v>6.7611800000000004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1448.8</v>
      </c>
      <c r="D200" s="260">
        <v>1448.0666666666666</v>
      </c>
      <c r="E200" s="260">
        <v>1443.2333333333331</v>
      </c>
      <c r="F200" s="260">
        <v>1437.6666666666665</v>
      </c>
      <c r="G200" s="260">
        <v>1432.833333333333</v>
      </c>
      <c r="H200" s="260">
        <v>1453.6333333333332</v>
      </c>
      <c r="I200" s="260">
        <v>1458.4666666666667</v>
      </c>
      <c r="J200" s="260">
        <v>1464.0333333333333</v>
      </c>
      <c r="K200" s="259">
        <v>1452.9</v>
      </c>
      <c r="L200" s="259">
        <v>1442.5</v>
      </c>
      <c r="M200" s="259">
        <v>39.490389999999998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537.20000000000005</v>
      </c>
      <c r="D201" s="260">
        <v>534.06666666666672</v>
      </c>
      <c r="E201" s="260">
        <v>530.13333333333344</v>
      </c>
      <c r="F201" s="260">
        <v>523.06666666666672</v>
      </c>
      <c r="G201" s="260">
        <v>519.13333333333344</v>
      </c>
      <c r="H201" s="260">
        <v>541.13333333333344</v>
      </c>
      <c r="I201" s="260">
        <v>545.06666666666661</v>
      </c>
      <c r="J201" s="260">
        <v>552.13333333333344</v>
      </c>
      <c r="K201" s="259">
        <v>538</v>
      </c>
      <c r="L201" s="259">
        <v>527</v>
      </c>
      <c r="M201" s="259">
        <v>22.858170000000001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76.400000000000006</v>
      </c>
      <c r="D202" s="260">
        <v>76.100000000000009</v>
      </c>
      <c r="E202" s="260">
        <v>74.700000000000017</v>
      </c>
      <c r="F202" s="260">
        <v>73.000000000000014</v>
      </c>
      <c r="G202" s="260">
        <v>71.600000000000023</v>
      </c>
      <c r="H202" s="260">
        <v>77.800000000000011</v>
      </c>
      <c r="I202" s="260">
        <v>79.200000000000017</v>
      </c>
      <c r="J202" s="260">
        <v>80.900000000000006</v>
      </c>
      <c r="K202" s="259">
        <v>77.5</v>
      </c>
      <c r="L202" s="259">
        <v>74.400000000000006</v>
      </c>
      <c r="M202" s="259">
        <v>73.638279999999995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696.15</v>
      </c>
      <c r="D203" s="260">
        <v>692.06666666666661</v>
      </c>
      <c r="E203" s="260">
        <v>679.13333333333321</v>
      </c>
      <c r="F203" s="260">
        <v>662.11666666666656</v>
      </c>
      <c r="G203" s="260">
        <v>649.18333333333317</v>
      </c>
      <c r="H203" s="260">
        <v>709.08333333333326</v>
      </c>
      <c r="I203" s="260">
        <v>722.01666666666665</v>
      </c>
      <c r="J203" s="260">
        <v>739.0333333333333</v>
      </c>
      <c r="K203" s="259">
        <v>705</v>
      </c>
      <c r="L203" s="259">
        <v>675.05</v>
      </c>
      <c r="M203" s="259">
        <v>1.44953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1009.95</v>
      </c>
      <c r="D204" s="260">
        <v>1005.6333333333333</v>
      </c>
      <c r="E204" s="260">
        <v>988.26666666666665</v>
      </c>
      <c r="F204" s="260">
        <v>966.58333333333337</v>
      </c>
      <c r="G204" s="260">
        <v>949.2166666666667</v>
      </c>
      <c r="H204" s="260">
        <v>1027.3166666666666</v>
      </c>
      <c r="I204" s="260">
        <v>1044.6833333333332</v>
      </c>
      <c r="J204" s="260">
        <v>1066.3666666666666</v>
      </c>
      <c r="K204" s="259">
        <v>1023</v>
      </c>
      <c r="L204" s="259">
        <v>983.95</v>
      </c>
      <c r="M204" s="259">
        <v>2.7098499999999999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1001.65</v>
      </c>
      <c r="D205" s="260">
        <v>988.46666666666658</v>
      </c>
      <c r="E205" s="260">
        <v>965.88333333333321</v>
      </c>
      <c r="F205" s="260">
        <v>930.11666666666667</v>
      </c>
      <c r="G205" s="260">
        <v>907.5333333333333</v>
      </c>
      <c r="H205" s="260">
        <v>1024.2333333333331</v>
      </c>
      <c r="I205" s="260">
        <v>1046.8166666666664</v>
      </c>
      <c r="J205" s="260">
        <v>1082.583333333333</v>
      </c>
      <c r="K205" s="259">
        <v>1011.05</v>
      </c>
      <c r="L205" s="259">
        <v>952.7</v>
      </c>
      <c r="M205" s="259">
        <v>0.21759000000000001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1209.8</v>
      </c>
      <c r="D206" s="260">
        <v>1212.3</v>
      </c>
      <c r="E206" s="260">
        <v>1189.6499999999999</v>
      </c>
      <c r="F206" s="260">
        <v>1169.5</v>
      </c>
      <c r="G206" s="260">
        <v>1146.8499999999999</v>
      </c>
      <c r="H206" s="260">
        <v>1232.4499999999998</v>
      </c>
      <c r="I206" s="260">
        <v>1255.0999999999999</v>
      </c>
      <c r="J206" s="260">
        <v>1275.2499999999998</v>
      </c>
      <c r="K206" s="259">
        <v>1234.95</v>
      </c>
      <c r="L206" s="259">
        <v>1192.1500000000001</v>
      </c>
      <c r="M206" s="259">
        <v>31.064789999999999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2565.5500000000002</v>
      </c>
      <c r="D207" s="260">
        <v>2546.1</v>
      </c>
      <c r="E207" s="260">
        <v>2522.1999999999998</v>
      </c>
      <c r="F207" s="260">
        <v>2478.85</v>
      </c>
      <c r="G207" s="260">
        <v>2454.9499999999998</v>
      </c>
      <c r="H207" s="260">
        <v>2589.4499999999998</v>
      </c>
      <c r="I207" s="260">
        <v>2613.3500000000004</v>
      </c>
      <c r="J207" s="260">
        <v>2656.7</v>
      </c>
      <c r="K207" s="259">
        <v>2570</v>
      </c>
      <c r="L207" s="259">
        <v>2502.75</v>
      </c>
      <c r="M207" s="259">
        <v>3.6446000000000001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324.7</v>
      </c>
      <c r="D208" s="260">
        <v>327.05</v>
      </c>
      <c r="E208" s="260">
        <v>320.15000000000003</v>
      </c>
      <c r="F208" s="260">
        <v>315.60000000000002</v>
      </c>
      <c r="G208" s="260">
        <v>308.70000000000005</v>
      </c>
      <c r="H208" s="260">
        <v>331.6</v>
      </c>
      <c r="I208" s="260">
        <v>338.5</v>
      </c>
      <c r="J208" s="260">
        <v>343.05</v>
      </c>
      <c r="K208" s="259">
        <v>333.95</v>
      </c>
      <c r="L208" s="259">
        <v>322.5</v>
      </c>
      <c r="M208" s="259">
        <v>1.0514699999999999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395.2</v>
      </c>
      <c r="D209" s="260">
        <v>390.66666666666669</v>
      </c>
      <c r="E209" s="260">
        <v>384.63333333333338</v>
      </c>
      <c r="F209" s="260">
        <v>374.06666666666672</v>
      </c>
      <c r="G209" s="260">
        <v>368.03333333333342</v>
      </c>
      <c r="H209" s="260">
        <v>401.23333333333335</v>
      </c>
      <c r="I209" s="260">
        <v>407.26666666666665</v>
      </c>
      <c r="J209" s="260">
        <v>417.83333333333331</v>
      </c>
      <c r="K209" s="259">
        <v>396.7</v>
      </c>
      <c r="L209" s="259">
        <v>380.1</v>
      </c>
      <c r="M209" s="259">
        <v>82.22063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1227.95</v>
      </c>
      <c r="D210" s="260">
        <v>1242.2833333333335</v>
      </c>
      <c r="E210" s="260">
        <v>1196.666666666667</v>
      </c>
      <c r="F210" s="260">
        <v>1165.3833333333334</v>
      </c>
      <c r="G210" s="260">
        <v>1119.7666666666669</v>
      </c>
      <c r="H210" s="260">
        <v>1273.5666666666671</v>
      </c>
      <c r="I210" s="260">
        <v>1319.1833333333334</v>
      </c>
      <c r="J210" s="260">
        <v>1350.4666666666672</v>
      </c>
      <c r="K210" s="259">
        <v>1287.9000000000001</v>
      </c>
      <c r="L210" s="259">
        <v>1211</v>
      </c>
      <c r="M210" s="259">
        <v>0.53524000000000005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2448</v>
      </c>
      <c r="D211" s="260">
        <v>2458.85</v>
      </c>
      <c r="E211" s="260">
        <v>2411.6999999999998</v>
      </c>
      <c r="F211" s="260">
        <v>2375.4</v>
      </c>
      <c r="G211" s="260">
        <v>2328.25</v>
      </c>
      <c r="H211" s="260">
        <v>2495.1499999999996</v>
      </c>
      <c r="I211" s="260">
        <v>2542.3000000000002</v>
      </c>
      <c r="J211" s="260">
        <v>2578.5999999999995</v>
      </c>
      <c r="K211" s="259">
        <v>2506</v>
      </c>
      <c r="L211" s="259">
        <v>2422.5500000000002</v>
      </c>
      <c r="M211" s="259">
        <v>10.804679999999999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106.7</v>
      </c>
      <c r="D212" s="260">
        <v>105.93333333333334</v>
      </c>
      <c r="E212" s="260">
        <v>104.71666666666667</v>
      </c>
      <c r="F212" s="260">
        <v>102.73333333333333</v>
      </c>
      <c r="G212" s="260">
        <v>101.51666666666667</v>
      </c>
      <c r="H212" s="260">
        <v>107.91666666666667</v>
      </c>
      <c r="I212" s="260">
        <v>109.13333333333334</v>
      </c>
      <c r="J212" s="260">
        <v>111.11666666666667</v>
      </c>
      <c r="K212" s="259">
        <v>107.15</v>
      </c>
      <c r="L212" s="259">
        <v>103.95</v>
      </c>
      <c r="M212" s="259">
        <v>21.582329999999999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205.6</v>
      </c>
      <c r="D213" s="260">
        <v>203.86666666666665</v>
      </c>
      <c r="E213" s="260">
        <v>201.7833333333333</v>
      </c>
      <c r="F213" s="260">
        <v>197.96666666666667</v>
      </c>
      <c r="G213" s="260">
        <v>195.88333333333333</v>
      </c>
      <c r="H213" s="260">
        <v>207.68333333333328</v>
      </c>
      <c r="I213" s="260">
        <v>209.76666666666659</v>
      </c>
      <c r="J213" s="260">
        <v>213.58333333333326</v>
      </c>
      <c r="K213" s="259">
        <v>205.95</v>
      </c>
      <c r="L213" s="259">
        <v>200.05</v>
      </c>
      <c r="M213" s="259">
        <v>20.468309999999999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2600.9</v>
      </c>
      <c r="D214" s="260">
        <v>2593.0166666666664</v>
      </c>
      <c r="E214" s="260">
        <v>2576.0333333333328</v>
      </c>
      <c r="F214" s="260">
        <v>2551.1666666666665</v>
      </c>
      <c r="G214" s="260">
        <v>2534.1833333333329</v>
      </c>
      <c r="H214" s="260">
        <v>2617.8833333333328</v>
      </c>
      <c r="I214" s="260">
        <v>2634.8666666666663</v>
      </c>
      <c r="J214" s="260">
        <v>2659.7333333333327</v>
      </c>
      <c r="K214" s="259">
        <v>2610</v>
      </c>
      <c r="L214" s="259">
        <v>2568.15</v>
      </c>
      <c r="M214" s="259">
        <v>14.28125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278.35000000000002</v>
      </c>
      <c r="D215" s="260">
        <v>278.84999999999997</v>
      </c>
      <c r="E215" s="260">
        <v>276.69999999999993</v>
      </c>
      <c r="F215" s="260">
        <v>275.04999999999995</v>
      </c>
      <c r="G215" s="260">
        <v>272.89999999999992</v>
      </c>
      <c r="H215" s="260">
        <v>280.49999999999994</v>
      </c>
      <c r="I215" s="260">
        <v>282.64999999999992</v>
      </c>
      <c r="J215" s="260">
        <v>284.29999999999995</v>
      </c>
      <c r="K215" s="259">
        <v>281</v>
      </c>
      <c r="L215" s="259">
        <v>277.2</v>
      </c>
      <c r="M215" s="259">
        <v>2.3403900000000002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3238.2</v>
      </c>
      <c r="D216" s="260">
        <v>3260.65</v>
      </c>
      <c r="E216" s="260">
        <v>3203.55</v>
      </c>
      <c r="F216" s="260">
        <v>3168.9</v>
      </c>
      <c r="G216" s="260">
        <v>3111.8</v>
      </c>
      <c r="H216" s="260">
        <v>3295.3</v>
      </c>
      <c r="I216" s="260">
        <v>3352.3999999999996</v>
      </c>
      <c r="J216" s="260">
        <v>3387.05</v>
      </c>
      <c r="K216" s="259">
        <v>3317.75</v>
      </c>
      <c r="L216" s="259">
        <v>3226</v>
      </c>
      <c r="M216" s="259">
        <v>0.14476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802.8</v>
      </c>
      <c r="D217" s="260">
        <v>821.91666666666663</v>
      </c>
      <c r="E217" s="260">
        <v>780.93333333333328</v>
      </c>
      <c r="F217" s="260">
        <v>759.06666666666661</v>
      </c>
      <c r="G217" s="260">
        <v>718.08333333333326</v>
      </c>
      <c r="H217" s="260">
        <v>843.7833333333333</v>
      </c>
      <c r="I217" s="260">
        <v>884.76666666666665</v>
      </c>
      <c r="J217" s="260">
        <v>906.63333333333333</v>
      </c>
      <c r="K217" s="259">
        <v>862.9</v>
      </c>
      <c r="L217" s="259">
        <v>800.05</v>
      </c>
      <c r="M217" s="259">
        <v>2.5653000000000001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38809.5</v>
      </c>
      <c r="D218" s="260">
        <v>39075</v>
      </c>
      <c r="E218" s="260">
        <v>38384.5</v>
      </c>
      <c r="F218" s="260">
        <v>37959.5</v>
      </c>
      <c r="G218" s="260">
        <v>37269</v>
      </c>
      <c r="H218" s="260">
        <v>39500</v>
      </c>
      <c r="I218" s="260">
        <v>40190.5</v>
      </c>
      <c r="J218" s="260">
        <v>40615.5</v>
      </c>
      <c r="K218" s="259">
        <v>39765.5</v>
      </c>
      <c r="L218" s="259">
        <v>38650</v>
      </c>
      <c r="M218" s="259">
        <v>2.6069999999999999E-2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35.049999999999997</v>
      </c>
      <c r="D219" s="260">
        <v>35.266666666666666</v>
      </c>
      <c r="E219" s="260">
        <v>34.583333333333329</v>
      </c>
      <c r="F219" s="260">
        <v>34.11666666666666</v>
      </c>
      <c r="G219" s="260">
        <v>33.433333333333323</v>
      </c>
      <c r="H219" s="260">
        <v>35.733333333333334</v>
      </c>
      <c r="I219" s="260">
        <v>36.416666666666671</v>
      </c>
      <c r="J219" s="260">
        <v>36.88333333333334</v>
      </c>
      <c r="K219" s="259">
        <v>35.950000000000003</v>
      </c>
      <c r="L219" s="259">
        <v>34.799999999999997</v>
      </c>
      <c r="M219" s="259">
        <v>27.529409999999999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2369.1999999999998</v>
      </c>
      <c r="D220" s="260">
        <v>2363.7333333333336</v>
      </c>
      <c r="E220" s="260">
        <v>2352.5666666666671</v>
      </c>
      <c r="F220" s="260">
        <v>2335.9333333333334</v>
      </c>
      <c r="G220" s="260">
        <v>2324.7666666666669</v>
      </c>
      <c r="H220" s="260">
        <v>2380.3666666666672</v>
      </c>
      <c r="I220" s="260">
        <v>2391.5333333333333</v>
      </c>
      <c r="J220" s="260">
        <v>2408.1666666666674</v>
      </c>
      <c r="K220" s="259">
        <v>2374.9</v>
      </c>
      <c r="L220" s="259">
        <v>2347.1</v>
      </c>
      <c r="M220" s="259">
        <v>23.936119999999999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888.65</v>
      </c>
      <c r="D221" s="260">
        <v>887.34999999999991</v>
      </c>
      <c r="E221" s="260">
        <v>881.39999999999986</v>
      </c>
      <c r="F221" s="260">
        <v>874.15</v>
      </c>
      <c r="G221" s="260">
        <v>868.19999999999993</v>
      </c>
      <c r="H221" s="260">
        <v>894.5999999999998</v>
      </c>
      <c r="I221" s="260">
        <v>900.54999999999984</v>
      </c>
      <c r="J221" s="260">
        <v>907.79999999999973</v>
      </c>
      <c r="K221" s="259">
        <v>893.3</v>
      </c>
      <c r="L221" s="259">
        <v>880.1</v>
      </c>
      <c r="M221" s="259">
        <v>81.07159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1152.95</v>
      </c>
      <c r="D222" s="260">
        <v>1145.7333333333333</v>
      </c>
      <c r="E222" s="260">
        <v>1134.2166666666667</v>
      </c>
      <c r="F222" s="260">
        <v>1115.4833333333333</v>
      </c>
      <c r="G222" s="260">
        <v>1103.9666666666667</v>
      </c>
      <c r="H222" s="260">
        <v>1164.4666666666667</v>
      </c>
      <c r="I222" s="260">
        <v>1175.9833333333336</v>
      </c>
      <c r="J222" s="260">
        <v>1194.7166666666667</v>
      </c>
      <c r="K222" s="259">
        <v>1157.25</v>
      </c>
      <c r="L222" s="259">
        <v>1127</v>
      </c>
      <c r="M222" s="259">
        <v>9.1448800000000006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518.79999999999995</v>
      </c>
      <c r="D223" s="260">
        <v>513.51666666666665</v>
      </c>
      <c r="E223" s="260">
        <v>506.5333333333333</v>
      </c>
      <c r="F223" s="260">
        <v>494.26666666666665</v>
      </c>
      <c r="G223" s="260">
        <v>487.2833333333333</v>
      </c>
      <c r="H223" s="260">
        <v>525.7833333333333</v>
      </c>
      <c r="I223" s="260">
        <v>532.76666666666665</v>
      </c>
      <c r="J223" s="260">
        <v>545.0333333333333</v>
      </c>
      <c r="K223" s="259">
        <v>520.5</v>
      </c>
      <c r="L223" s="259">
        <v>501.25</v>
      </c>
      <c r="M223" s="259">
        <v>16.400590000000001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506.7</v>
      </c>
      <c r="D224" s="260">
        <v>508.08333333333331</v>
      </c>
      <c r="E224" s="260">
        <v>501.16666666666663</v>
      </c>
      <c r="F224" s="260">
        <v>495.63333333333333</v>
      </c>
      <c r="G224" s="260">
        <v>488.71666666666664</v>
      </c>
      <c r="H224" s="260">
        <v>513.61666666666656</v>
      </c>
      <c r="I224" s="260">
        <v>520.5333333333333</v>
      </c>
      <c r="J224" s="260">
        <v>526.06666666666661</v>
      </c>
      <c r="K224" s="259">
        <v>515</v>
      </c>
      <c r="L224" s="259">
        <v>502.55</v>
      </c>
      <c r="M224" s="259">
        <v>1.06802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44.95</v>
      </c>
      <c r="D225" s="260">
        <v>44.766666666666673</v>
      </c>
      <c r="E225" s="260">
        <v>43.733333333333348</v>
      </c>
      <c r="F225" s="260">
        <v>42.516666666666673</v>
      </c>
      <c r="G225" s="260">
        <v>41.483333333333348</v>
      </c>
      <c r="H225" s="260">
        <v>45.983333333333348</v>
      </c>
      <c r="I225" s="260">
        <v>47.016666666666666</v>
      </c>
      <c r="J225" s="260">
        <v>48.233333333333348</v>
      </c>
      <c r="K225" s="259">
        <v>45.8</v>
      </c>
      <c r="L225" s="259">
        <v>43.55</v>
      </c>
      <c r="M225" s="259">
        <v>199.63536999999999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56.8</v>
      </c>
      <c r="D226" s="260">
        <v>56.70000000000001</v>
      </c>
      <c r="E226" s="260">
        <v>56.050000000000018</v>
      </c>
      <c r="F226" s="260">
        <v>55.300000000000011</v>
      </c>
      <c r="G226" s="260">
        <v>54.65000000000002</v>
      </c>
      <c r="H226" s="260">
        <v>57.450000000000017</v>
      </c>
      <c r="I226" s="260">
        <v>58.100000000000009</v>
      </c>
      <c r="J226" s="260">
        <v>58.850000000000016</v>
      </c>
      <c r="K226" s="259">
        <v>57.35</v>
      </c>
      <c r="L226" s="259">
        <v>55.95</v>
      </c>
      <c r="M226" s="259">
        <v>423.45670999999999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77.099999999999994</v>
      </c>
      <c r="D227" s="260">
        <v>76.999999999999986</v>
      </c>
      <c r="E227" s="260">
        <v>75.949999999999974</v>
      </c>
      <c r="F227" s="260">
        <v>74.799999999999983</v>
      </c>
      <c r="G227" s="260">
        <v>73.749999999999972</v>
      </c>
      <c r="H227" s="260">
        <v>78.149999999999977</v>
      </c>
      <c r="I227" s="260">
        <v>79.199999999999989</v>
      </c>
      <c r="J227" s="260">
        <v>80.34999999999998</v>
      </c>
      <c r="K227" s="259">
        <v>78.05</v>
      </c>
      <c r="L227" s="259">
        <v>75.849999999999994</v>
      </c>
      <c r="M227" s="259">
        <v>82.471950000000007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933.85</v>
      </c>
      <c r="D228" s="260">
        <v>941.88333333333321</v>
      </c>
      <c r="E228" s="260">
        <v>914.76666666666642</v>
      </c>
      <c r="F228" s="260">
        <v>895.68333333333317</v>
      </c>
      <c r="G228" s="260">
        <v>868.56666666666638</v>
      </c>
      <c r="H228" s="260">
        <v>960.96666666666647</v>
      </c>
      <c r="I228" s="260">
        <v>988.08333333333326</v>
      </c>
      <c r="J228" s="260">
        <v>1007.1666666666665</v>
      </c>
      <c r="K228" s="259">
        <v>969</v>
      </c>
      <c r="L228" s="259">
        <v>922.8</v>
      </c>
      <c r="M228" s="259">
        <v>0.34088000000000002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358.35</v>
      </c>
      <c r="D229" s="260">
        <v>358.95</v>
      </c>
      <c r="E229" s="260">
        <v>353.4</v>
      </c>
      <c r="F229" s="260">
        <v>348.45</v>
      </c>
      <c r="G229" s="260">
        <v>342.9</v>
      </c>
      <c r="H229" s="260">
        <v>363.9</v>
      </c>
      <c r="I229" s="260">
        <v>369.45000000000005</v>
      </c>
      <c r="J229" s="260">
        <v>374.4</v>
      </c>
      <c r="K229" s="259">
        <v>364.5</v>
      </c>
      <c r="L229" s="259">
        <v>354</v>
      </c>
      <c r="M229" s="259">
        <v>3.4441899999999999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1808.55</v>
      </c>
      <c r="D230" s="260">
        <v>1832.7833333333335</v>
      </c>
      <c r="E230" s="260">
        <v>1765.5666666666671</v>
      </c>
      <c r="F230" s="260">
        <v>1722.5833333333335</v>
      </c>
      <c r="G230" s="260">
        <v>1655.366666666667</v>
      </c>
      <c r="H230" s="260">
        <v>1875.7666666666671</v>
      </c>
      <c r="I230" s="260">
        <v>1942.9833333333338</v>
      </c>
      <c r="J230" s="260">
        <v>1985.9666666666672</v>
      </c>
      <c r="K230" s="259">
        <v>1900</v>
      </c>
      <c r="L230" s="259">
        <v>1789.8</v>
      </c>
      <c r="M230" s="259">
        <v>0.76039999999999996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241.9</v>
      </c>
      <c r="D231" s="260">
        <v>240.15</v>
      </c>
      <c r="E231" s="260">
        <v>235.5</v>
      </c>
      <c r="F231" s="260">
        <v>229.1</v>
      </c>
      <c r="G231" s="260">
        <v>224.45</v>
      </c>
      <c r="H231" s="260">
        <v>246.55</v>
      </c>
      <c r="I231" s="260">
        <v>251.20000000000005</v>
      </c>
      <c r="J231" s="260">
        <v>257.60000000000002</v>
      </c>
      <c r="K231" s="259">
        <v>244.8</v>
      </c>
      <c r="L231" s="259">
        <v>233.75</v>
      </c>
      <c r="M231" s="259">
        <v>23.006150000000002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349.7</v>
      </c>
      <c r="D232" s="260">
        <v>348.48333333333335</v>
      </c>
      <c r="E232" s="260">
        <v>346.01666666666671</v>
      </c>
      <c r="F232" s="260">
        <v>342.33333333333337</v>
      </c>
      <c r="G232" s="260">
        <v>339.86666666666673</v>
      </c>
      <c r="H232" s="260">
        <v>352.16666666666669</v>
      </c>
      <c r="I232" s="260">
        <v>354.63333333333338</v>
      </c>
      <c r="J232" s="260">
        <v>358.31666666666666</v>
      </c>
      <c r="K232" s="259">
        <v>350.95</v>
      </c>
      <c r="L232" s="259">
        <v>344.8</v>
      </c>
      <c r="M232" s="259">
        <v>184.74706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105.3</v>
      </c>
      <c r="D233" s="260">
        <v>104.68333333333332</v>
      </c>
      <c r="E233" s="260">
        <v>102.46666666666664</v>
      </c>
      <c r="F233" s="260">
        <v>99.633333333333312</v>
      </c>
      <c r="G233" s="260">
        <v>97.416666666666629</v>
      </c>
      <c r="H233" s="260">
        <v>107.51666666666665</v>
      </c>
      <c r="I233" s="260">
        <v>109.73333333333332</v>
      </c>
      <c r="J233" s="260">
        <v>112.56666666666666</v>
      </c>
      <c r="K233" s="259">
        <v>106.9</v>
      </c>
      <c r="L233" s="259">
        <v>101.85</v>
      </c>
      <c r="M233" s="259">
        <v>17.96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234.4</v>
      </c>
      <c r="D234" s="260">
        <v>231.79999999999998</v>
      </c>
      <c r="E234" s="260">
        <v>227.59999999999997</v>
      </c>
      <c r="F234" s="260">
        <v>220.79999999999998</v>
      </c>
      <c r="G234" s="260">
        <v>216.59999999999997</v>
      </c>
      <c r="H234" s="260">
        <v>238.59999999999997</v>
      </c>
      <c r="I234" s="260">
        <v>242.79999999999995</v>
      </c>
      <c r="J234" s="260">
        <v>249.59999999999997</v>
      </c>
      <c r="K234" s="259">
        <v>236</v>
      </c>
      <c r="L234" s="259">
        <v>225</v>
      </c>
      <c r="M234" s="259">
        <v>56.307989999999997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127.7</v>
      </c>
      <c r="D235" s="260">
        <v>126.48333333333335</v>
      </c>
      <c r="E235" s="260">
        <v>124.56666666666669</v>
      </c>
      <c r="F235" s="260">
        <v>121.43333333333334</v>
      </c>
      <c r="G235" s="260">
        <v>119.51666666666668</v>
      </c>
      <c r="H235" s="260">
        <v>129.6166666666667</v>
      </c>
      <c r="I235" s="260">
        <v>131.53333333333336</v>
      </c>
      <c r="J235" s="260">
        <v>134.66666666666671</v>
      </c>
      <c r="K235" s="259">
        <v>128.4</v>
      </c>
      <c r="L235" s="259">
        <v>123.35</v>
      </c>
      <c r="M235" s="259">
        <v>76.844520000000003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75.7</v>
      </c>
      <c r="D236" s="260">
        <v>75.3</v>
      </c>
      <c r="E236" s="260">
        <v>74.3</v>
      </c>
      <c r="F236" s="260">
        <v>72.900000000000006</v>
      </c>
      <c r="G236" s="260">
        <v>71.900000000000006</v>
      </c>
      <c r="H236" s="260">
        <v>76.699999999999989</v>
      </c>
      <c r="I236" s="260">
        <v>77.699999999999989</v>
      </c>
      <c r="J236" s="260">
        <v>79.09999999999998</v>
      </c>
      <c r="K236" s="259">
        <v>76.3</v>
      </c>
      <c r="L236" s="259">
        <v>73.900000000000006</v>
      </c>
      <c r="M236" s="259">
        <v>42.646349999999998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4419.2</v>
      </c>
      <c r="D237" s="260">
        <v>4436.05</v>
      </c>
      <c r="E237" s="260">
        <v>4334.1500000000005</v>
      </c>
      <c r="F237" s="260">
        <v>4249.1000000000004</v>
      </c>
      <c r="G237" s="260">
        <v>4147.2000000000007</v>
      </c>
      <c r="H237" s="260">
        <v>4521.1000000000004</v>
      </c>
      <c r="I237" s="260">
        <v>4623</v>
      </c>
      <c r="J237" s="260">
        <v>4708.05</v>
      </c>
      <c r="K237" s="259">
        <v>4537.95</v>
      </c>
      <c r="L237" s="259">
        <v>4351</v>
      </c>
      <c r="M237" s="259">
        <v>1.90178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221.2</v>
      </c>
      <c r="D238" s="260">
        <v>219.31666666666669</v>
      </c>
      <c r="E238" s="260">
        <v>214.08333333333337</v>
      </c>
      <c r="F238" s="260">
        <v>206.96666666666667</v>
      </c>
      <c r="G238" s="260">
        <v>201.73333333333335</v>
      </c>
      <c r="H238" s="260">
        <v>226.43333333333339</v>
      </c>
      <c r="I238" s="260">
        <v>231.66666666666669</v>
      </c>
      <c r="J238" s="260">
        <v>238.78333333333342</v>
      </c>
      <c r="K238" s="259">
        <v>224.55</v>
      </c>
      <c r="L238" s="259">
        <v>212.2</v>
      </c>
      <c r="M238" s="259">
        <v>24.87236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140.69999999999999</v>
      </c>
      <c r="D239" s="260">
        <v>140.26666666666665</v>
      </c>
      <c r="E239" s="260">
        <v>139.0333333333333</v>
      </c>
      <c r="F239" s="260">
        <v>137.36666666666665</v>
      </c>
      <c r="G239" s="260">
        <v>136.1333333333333</v>
      </c>
      <c r="H239" s="260">
        <v>141.93333333333331</v>
      </c>
      <c r="I239" s="260">
        <v>143.16666666666666</v>
      </c>
      <c r="J239" s="260">
        <v>144.83333333333331</v>
      </c>
      <c r="K239" s="259">
        <v>141.5</v>
      </c>
      <c r="L239" s="259">
        <v>138.6</v>
      </c>
      <c r="M239" s="259">
        <v>29.14481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313.7</v>
      </c>
      <c r="D240" s="260">
        <v>316.26666666666665</v>
      </c>
      <c r="E240" s="260">
        <v>309.68333333333328</v>
      </c>
      <c r="F240" s="260">
        <v>305.66666666666663</v>
      </c>
      <c r="G240" s="260">
        <v>299.08333333333326</v>
      </c>
      <c r="H240" s="260">
        <v>320.2833333333333</v>
      </c>
      <c r="I240" s="260">
        <v>326.86666666666667</v>
      </c>
      <c r="J240" s="260">
        <v>330.88333333333333</v>
      </c>
      <c r="K240" s="259">
        <v>322.85000000000002</v>
      </c>
      <c r="L240" s="259">
        <v>312.25</v>
      </c>
      <c r="M240" s="259">
        <v>41.31523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67.849999999999994</v>
      </c>
      <c r="D241" s="260">
        <v>67.533333333333346</v>
      </c>
      <c r="E241" s="260">
        <v>66.866666666666688</v>
      </c>
      <c r="F241" s="260">
        <v>65.88333333333334</v>
      </c>
      <c r="G241" s="260">
        <v>65.216666666666683</v>
      </c>
      <c r="H241" s="260">
        <v>68.516666666666694</v>
      </c>
      <c r="I241" s="260">
        <v>69.183333333333351</v>
      </c>
      <c r="J241" s="260">
        <v>70.1666666666667</v>
      </c>
      <c r="K241" s="259">
        <v>68.2</v>
      </c>
      <c r="L241" s="259">
        <v>66.55</v>
      </c>
      <c r="M241" s="259">
        <v>194.26605000000001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17.649999999999999</v>
      </c>
      <c r="D242" s="260">
        <v>17.599999999999998</v>
      </c>
      <c r="E242" s="260">
        <v>17.449999999999996</v>
      </c>
      <c r="F242" s="260">
        <v>17.249999999999996</v>
      </c>
      <c r="G242" s="260">
        <v>17.099999999999994</v>
      </c>
      <c r="H242" s="260">
        <v>17.799999999999997</v>
      </c>
      <c r="I242" s="260">
        <v>17.949999999999996</v>
      </c>
      <c r="J242" s="260">
        <v>18.149999999999999</v>
      </c>
      <c r="K242" s="259">
        <v>17.75</v>
      </c>
      <c r="L242" s="259">
        <v>17.399999999999999</v>
      </c>
      <c r="M242" s="259">
        <v>24.319430000000001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742.65</v>
      </c>
      <c r="D243" s="260">
        <v>737.75</v>
      </c>
      <c r="E243" s="260">
        <v>730.5</v>
      </c>
      <c r="F243" s="260">
        <v>718.35</v>
      </c>
      <c r="G243" s="260">
        <v>711.1</v>
      </c>
      <c r="H243" s="260">
        <v>749.9</v>
      </c>
      <c r="I243" s="260">
        <v>757.15</v>
      </c>
      <c r="J243" s="260">
        <v>769.3</v>
      </c>
      <c r="K243" s="259">
        <v>745</v>
      </c>
      <c r="L243" s="259">
        <v>725.6</v>
      </c>
      <c r="M243" s="259">
        <v>22.377690000000001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21.3</v>
      </c>
      <c r="D244" s="260">
        <v>21.333333333333332</v>
      </c>
      <c r="E244" s="260">
        <v>21.216666666666665</v>
      </c>
      <c r="F244" s="260">
        <v>21.133333333333333</v>
      </c>
      <c r="G244" s="260">
        <v>21.016666666666666</v>
      </c>
      <c r="H244" s="260">
        <v>21.416666666666664</v>
      </c>
      <c r="I244" s="260">
        <v>21.533333333333331</v>
      </c>
      <c r="J244" s="260">
        <v>21.616666666666664</v>
      </c>
      <c r="K244" s="259">
        <v>21.45</v>
      </c>
      <c r="L244" s="259">
        <v>21.25</v>
      </c>
      <c r="M244" s="259">
        <v>21.383980000000001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1457.45</v>
      </c>
      <c r="D245" s="260">
        <v>1461.6666666666667</v>
      </c>
      <c r="E245" s="260">
        <v>1446.9833333333336</v>
      </c>
      <c r="F245" s="260">
        <v>1436.5166666666669</v>
      </c>
      <c r="G245" s="260">
        <v>1421.8333333333337</v>
      </c>
      <c r="H245" s="260">
        <v>1472.1333333333334</v>
      </c>
      <c r="I245" s="260">
        <v>1486.8166666666664</v>
      </c>
      <c r="J245" s="260">
        <v>1497.2833333333333</v>
      </c>
      <c r="K245" s="259">
        <v>1476.35</v>
      </c>
      <c r="L245" s="259">
        <v>1451.2</v>
      </c>
      <c r="M245" s="259">
        <v>0.10453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335.55</v>
      </c>
      <c r="D246" s="260">
        <v>336.5333333333333</v>
      </c>
      <c r="E246" s="260">
        <v>332.56666666666661</v>
      </c>
      <c r="F246" s="260">
        <v>329.58333333333331</v>
      </c>
      <c r="G246" s="260">
        <v>325.61666666666662</v>
      </c>
      <c r="H246" s="260">
        <v>339.51666666666659</v>
      </c>
      <c r="I246" s="260">
        <v>343.48333333333329</v>
      </c>
      <c r="J246" s="260">
        <v>346.46666666666658</v>
      </c>
      <c r="K246" s="259">
        <v>340.5</v>
      </c>
      <c r="L246" s="259">
        <v>333.55</v>
      </c>
      <c r="M246" s="259">
        <v>0.20158000000000001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379.4</v>
      </c>
      <c r="D247" s="260">
        <v>378.13333333333338</v>
      </c>
      <c r="E247" s="260">
        <v>374.86666666666679</v>
      </c>
      <c r="F247" s="260">
        <v>370.33333333333343</v>
      </c>
      <c r="G247" s="260">
        <v>367.06666666666683</v>
      </c>
      <c r="H247" s="260">
        <v>382.66666666666674</v>
      </c>
      <c r="I247" s="260">
        <v>385.93333333333328</v>
      </c>
      <c r="J247" s="260">
        <v>390.4666666666667</v>
      </c>
      <c r="K247" s="259">
        <v>381.4</v>
      </c>
      <c r="L247" s="259">
        <v>373.6</v>
      </c>
      <c r="M247" s="259">
        <v>17.19519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193.85</v>
      </c>
      <c r="D248" s="260">
        <v>193</v>
      </c>
      <c r="E248" s="260">
        <v>190.85</v>
      </c>
      <c r="F248" s="260">
        <v>187.85</v>
      </c>
      <c r="G248" s="260">
        <v>185.7</v>
      </c>
      <c r="H248" s="260">
        <v>196</v>
      </c>
      <c r="I248" s="260">
        <v>198.14999999999998</v>
      </c>
      <c r="J248" s="260">
        <v>201.15</v>
      </c>
      <c r="K248" s="259">
        <v>195.15</v>
      </c>
      <c r="L248" s="259">
        <v>190</v>
      </c>
      <c r="M248" s="259">
        <v>33.447029999999998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1159.95</v>
      </c>
      <c r="D249" s="260">
        <v>1174.6833333333332</v>
      </c>
      <c r="E249" s="260">
        <v>1135.3666666666663</v>
      </c>
      <c r="F249" s="260">
        <v>1110.7833333333331</v>
      </c>
      <c r="G249" s="260">
        <v>1071.4666666666662</v>
      </c>
      <c r="H249" s="260">
        <v>1199.2666666666664</v>
      </c>
      <c r="I249" s="260">
        <v>1238.5833333333335</v>
      </c>
      <c r="J249" s="260">
        <v>1263.1666666666665</v>
      </c>
      <c r="K249" s="259">
        <v>1214</v>
      </c>
      <c r="L249" s="259">
        <v>1150.0999999999999</v>
      </c>
      <c r="M249" s="259">
        <v>112.42103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14.35</v>
      </c>
      <c r="D250" s="260">
        <v>14.333333333333334</v>
      </c>
      <c r="E250" s="260">
        <v>14.216666666666669</v>
      </c>
      <c r="F250" s="260">
        <v>14.083333333333334</v>
      </c>
      <c r="G250" s="260">
        <v>13.966666666666669</v>
      </c>
      <c r="H250" s="260">
        <v>14.466666666666669</v>
      </c>
      <c r="I250" s="260">
        <v>14.583333333333332</v>
      </c>
      <c r="J250" s="260">
        <v>14.716666666666669</v>
      </c>
      <c r="K250" s="259">
        <v>14.45</v>
      </c>
      <c r="L250" s="259">
        <v>14.2</v>
      </c>
      <c r="M250" s="259">
        <v>13.688929999999999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3974.85</v>
      </c>
      <c r="D251" s="260">
        <v>3927.4833333333336</v>
      </c>
      <c r="E251" s="260">
        <v>3867.3666666666672</v>
      </c>
      <c r="F251" s="260">
        <v>3759.8833333333337</v>
      </c>
      <c r="G251" s="260">
        <v>3699.7666666666673</v>
      </c>
      <c r="H251" s="260">
        <v>4034.9666666666672</v>
      </c>
      <c r="I251" s="260">
        <v>4095.0833333333339</v>
      </c>
      <c r="J251" s="260">
        <v>4202.5666666666675</v>
      </c>
      <c r="K251" s="259">
        <v>3987.6</v>
      </c>
      <c r="L251" s="259">
        <v>3820</v>
      </c>
      <c r="M251" s="259">
        <v>3.0464600000000002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1500.9</v>
      </c>
      <c r="D252" s="260">
        <v>1493.0333333333335</v>
      </c>
      <c r="E252" s="260">
        <v>1482.0666666666671</v>
      </c>
      <c r="F252" s="260">
        <v>1463.2333333333336</v>
      </c>
      <c r="G252" s="260">
        <v>1452.2666666666671</v>
      </c>
      <c r="H252" s="260">
        <v>1511.866666666667</v>
      </c>
      <c r="I252" s="260">
        <v>1522.8333333333337</v>
      </c>
      <c r="J252" s="260">
        <v>1541.666666666667</v>
      </c>
      <c r="K252" s="259">
        <v>1504</v>
      </c>
      <c r="L252" s="259">
        <v>1474.2</v>
      </c>
      <c r="M252" s="259">
        <v>45.839390000000002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513.04999999999995</v>
      </c>
      <c r="D253" s="260">
        <v>511.75</v>
      </c>
      <c r="E253" s="260">
        <v>507.5</v>
      </c>
      <c r="F253" s="260">
        <v>501.95</v>
      </c>
      <c r="G253" s="260">
        <v>497.7</v>
      </c>
      <c r="H253" s="260">
        <v>517.29999999999995</v>
      </c>
      <c r="I253" s="260">
        <v>521.54999999999995</v>
      </c>
      <c r="J253" s="260">
        <v>527.1</v>
      </c>
      <c r="K253" s="259">
        <v>516</v>
      </c>
      <c r="L253" s="259">
        <v>506.2</v>
      </c>
      <c r="M253" s="259">
        <v>4.2533099999999999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512.95000000000005</v>
      </c>
      <c r="D254" s="260">
        <v>513.36666666666667</v>
      </c>
      <c r="E254" s="260">
        <v>507.63333333333333</v>
      </c>
      <c r="F254" s="260">
        <v>502.31666666666666</v>
      </c>
      <c r="G254" s="260">
        <v>496.58333333333331</v>
      </c>
      <c r="H254" s="260">
        <v>518.68333333333339</v>
      </c>
      <c r="I254" s="260">
        <v>524.41666666666674</v>
      </c>
      <c r="J254" s="260">
        <v>529.73333333333335</v>
      </c>
      <c r="K254" s="259">
        <v>519.1</v>
      </c>
      <c r="L254" s="259">
        <v>508.05</v>
      </c>
      <c r="M254" s="259">
        <v>2.3031999999999999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1784.3</v>
      </c>
      <c r="D255" s="260">
        <v>1783.5833333333333</v>
      </c>
      <c r="E255" s="260">
        <v>1762.1666666666665</v>
      </c>
      <c r="F255" s="260">
        <v>1740.0333333333333</v>
      </c>
      <c r="G255" s="260">
        <v>1718.6166666666666</v>
      </c>
      <c r="H255" s="260">
        <v>1805.7166666666665</v>
      </c>
      <c r="I255" s="260">
        <v>1827.133333333333</v>
      </c>
      <c r="J255" s="260">
        <v>1849.2666666666664</v>
      </c>
      <c r="K255" s="259">
        <v>1805</v>
      </c>
      <c r="L255" s="259">
        <v>1761.45</v>
      </c>
      <c r="M255" s="259">
        <v>4.4573499999999999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907.35</v>
      </c>
      <c r="D256" s="260">
        <v>902.5</v>
      </c>
      <c r="E256" s="260">
        <v>896.05</v>
      </c>
      <c r="F256" s="260">
        <v>884.75</v>
      </c>
      <c r="G256" s="260">
        <v>878.3</v>
      </c>
      <c r="H256" s="260">
        <v>913.8</v>
      </c>
      <c r="I256" s="260">
        <v>920.25</v>
      </c>
      <c r="J256" s="260">
        <v>931.55</v>
      </c>
      <c r="K256" s="259">
        <v>908.95</v>
      </c>
      <c r="L256" s="259">
        <v>891.2</v>
      </c>
      <c r="M256" s="259">
        <v>1.5272600000000001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1900</v>
      </c>
      <c r="D257" s="260">
        <v>1901.0166666666664</v>
      </c>
      <c r="E257" s="260">
        <v>1874.0833333333328</v>
      </c>
      <c r="F257" s="260">
        <v>1848.1666666666663</v>
      </c>
      <c r="G257" s="260">
        <v>1821.2333333333327</v>
      </c>
      <c r="H257" s="260">
        <v>1926.9333333333329</v>
      </c>
      <c r="I257" s="260">
        <v>1953.8666666666663</v>
      </c>
      <c r="J257" s="260">
        <v>1979.7833333333331</v>
      </c>
      <c r="K257" s="259">
        <v>1927.95</v>
      </c>
      <c r="L257" s="259">
        <v>1875.1</v>
      </c>
      <c r="M257" s="259">
        <v>1.2180299999999999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2684.7</v>
      </c>
      <c r="D258" s="260">
        <v>2656.45</v>
      </c>
      <c r="E258" s="260">
        <v>2574.9499999999998</v>
      </c>
      <c r="F258" s="260">
        <v>2465.1999999999998</v>
      </c>
      <c r="G258" s="260">
        <v>2383.6999999999998</v>
      </c>
      <c r="H258" s="260">
        <v>2766.2</v>
      </c>
      <c r="I258" s="260">
        <v>2847.7</v>
      </c>
      <c r="J258" s="260">
        <v>2957.45</v>
      </c>
      <c r="K258" s="259">
        <v>2737.95</v>
      </c>
      <c r="L258" s="259">
        <v>2546.6999999999998</v>
      </c>
      <c r="M258" s="259">
        <v>1.75464</v>
      </c>
      <c r="N258" s="1"/>
      <c r="O258" s="1"/>
    </row>
    <row r="259" spans="1:15" ht="12.75" customHeight="1">
      <c r="A259" s="30">
        <v>249</v>
      </c>
      <c r="B259" s="269" t="s">
        <v>971</v>
      </c>
      <c r="C259" s="259">
        <v>412</v>
      </c>
      <c r="D259" s="260">
        <v>411.68333333333334</v>
      </c>
      <c r="E259" s="260">
        <v>408.36666666666667</v>
      </c>
      <c r="F259" s="260">
        <v>404.73333333333335</v>
      </c>
      <c r="G259" s="260">
        <v>401.41666666666669</v>
      </c>
      <c r="H259" s="260">
        <v>415.31666666666666</v>
      </c>
      <c r="I259" s="260">
        <v>418.63333333333338</v>
      </c>
      <c r="J259" s="260">
        <v>422.26666666666665</v>
      </c>
      <c r="K259" s="259">
        <v>415</v>
      </c>
      <c r="L259" s="259">
        <v>408.05</v>
      </c>
      <c r="M259" s="259">
        <v>0.46848000000000001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536</v>
      </c>
      <c r="D260" s="260">
        <v>537.9666666666667</v>
      </c>
      <c r="E260" s="260">
        <v>530.03333333333342</v>
      </c>
      <c r="F260" s="260">
        <v>524.06666666666672</v>
      </c>
      <c r="G260" s="260">
        <v>516.13333333333344</v>
      </c>
      <c r="H260" s="260">
        <v>543.93333333333339</v>
      </c>
      <c r="I260" s="260">
        <v>551.86666666666679</v>
      </c>
      <c r="J260" s="260">
        <v>557.83333333333337</v>
      </c>
      <c r="K260" s="259">
        <v>545.9</v>
      </c>
      <c r="L260" s="259">
        <v>532</v>
      </c>
      <c r="M260" s="259">
        <v>0.69062999999999997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391.65</v>
      </c>
      <c r="D261" s="260">
        <v>387.90000000000003</v>
      </c>
      <c r="E261" s="260">
        <v>381.80000000000007</v>
      </c>
      <c r="F261" s="260">
        <v>371.95000000000005</v>
      </c>
      <c r="G261" s="260">
        <v>365.85000000000008</v>
      </c>
      <c r="H261" s="260">
        <v>397.75000000000006</v>
      </c>
      <c r="I261" s="260">
        <v>403.85000000000008</v>
      </c>
      <c r="J261" s="260">
        <v>413.70000000000005</v>
      </c>
      <c r="K261" s="259">
        <v>394</v>
      </c>
      <c r="L261" s="259">
        <v>378.05</v>
      </c>
      <c r="M261" s="259">
        <v>8.0326500000000003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68.2</v>
      </c>
      <c r="D262" s="260">
        <v>68.100000000000009</v>
      </c>
      <c r="E262" s="260">
        <v>67.250000000000014</v>
      </c>
      <c r="F262" s="260">
        <v>66.300000000000011</v>
      </c>
      <c r="G262" s="260">
        <v>65.450000000000017</v>
      </c>
      <c r="H262" s="260">
        <v>69.050000000000011</v>
      </c>
      <c r="I262" s="260">
        <v>69.900000000000006</v>
      </c>
      <c r="J262" s="260">
        <v>70.850000000000009</v>
      </c>
      <c r="K262" s="259">
        <v>68.95</v>
      </c>
      <c r="L262" s="259">
        <v>67.150000000000006</v>
      </c>
      <c r="M262" s="259">
        <v>7.4447799999999997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317.25</v>
      </c>
      <c r="D263" s="260">
        <v>316.11666666666667</v>
      </c>
      <c r="E263" s="260">
        <v>312.53333333333336</v>
      </c>
      <c r="F263" s="260">
        <v>307.81666666666666</v>
      </c>
      <c r="G263" s="260">
        <v>304.23333333333335</v>
      </c>
      <c r="H263" s="260">
        <v>320.83333333333337</v>
      </c>
      <c r="I263" s="260">
        <v>324.41666666666663</v>
      </c>
      <c r="J263" s="260">
        <v>329.13333333333338</v>
      </c>
      <c r="K263" s="259">
        <v>319.7</v>
      </c>
      <c r="L263" s="259">
        <v>311.39999999999998</v>
      </c>
      <c r="M263" s="259">
        <v>6.7877400000000003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628.4</v>
      </c>
      <c r="D264" s="260">
        <v>624.4666666666667</v>
      </c>
      <c r="E264" s="260">
        <v>618.93333333333339</v>
      </c>
      <c r="F264" s="260">
        <v>609.4666666666667</v>
      </c>
      <c r="G264" s="260">
        <v>603.93333333333339</v>
      </c>
      <c r="H264" s="260">
        <v>633.93333333333339</v>
      </c>
      <c r="I264" s="260">
        <v>639.4666666666667</v>
      </c>
      <c r="J264" s="260">
        <v>648.93333333333339</v>
      </c>
      <c r="K264" s="259">
        <v>630</v>
      </c>
      <c r="L264" s="259">
        <v>615</v>
      </c>
      <c r="M264" s="259">
        <v>26.867750000000001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114.55</v>
      </c>
      <c r="D265" s="260">
        <v>112.75</v>
      </c>
      <c r="E265" s="260">
        <v>109.3</v>
      </c>
      <c r="F265" s="260">
        <v>104.05</v>
      </c>
      <c r="G265" s="260">
        <v>100.6</v>
      </c>
      <c r="H265" s="260">
        <v>118</v>
      </c>
      <c r="I265" s="260">
        <v>121.44999999999999</v>
      </c>
      <c r="J265" s="260">
        <v>126.7</v>
      </c>
      <c r="K265" s="259">
        <v>116.2</v>
      </c>
      <c r="L265" s="259">
        <v>107.5</v>
      </c>
      <c r="M265" s="259">
        <v>20.615590000000001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132.19999999999999</v>
      </c>
      <c r="D266" s="260">
        <v>132.51666666666665</v>
      </c>
      <c r="E266" s="260">
        <v>130.33333333333331</v>
      </c>
      <c r="F266" s="260">
        <v>128.46666666666667</v>
      </c>
      <c r="G266" s="260">
        <v>126.28333333333333</v>
      </c>
      <c r="H266" s="260">
        <v>134.3833333333333</v>
      </c>
      <c r="I266" s="260">
        <v>136.56666666666663</v>
      </c>
      <c r="J266" s="260">
        <v>138.43333333333328</v>
      </c>
      <c r="K266" s="259">
        <v>134.69999999999999</v>
      </c>
      <c r="L266" s="259">
        <v>130.65</v>
      </c>
      <c r="M266" s="259">
        <v>4.1694199999999997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443.2</v>
      </c>
      <c r="D267" s="260">
        <v>441.48333333333329</v>
      </c>
      <c r="E267" s="260">
        <v>437.31666666666661</v>
      </c>
      <c r="F267" s="260">
        <v>431.43333333333334</v>
      </c>
      <c r="G267" s="260">
        <v>427.26666666666665</v>
      </c>
      <c r="H267" s="260">
        <v>447.36666666666656</v>
      </c>
      <c r="I267" s="260">
        <v>451.53333333333319</v>
      </c>
      <c r="J267" s="260">
        <v>457.41666666666652</v>
      </c>
      <c r="K267" s="259">
        <v>445.65</v>
      </c>
      <c r="L267" s="259">
        <v>435.6</v>
      </c>
      <c r="M267" s="259">
        <v>28.873619999999999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591.75</v>
      </c>
      <c r="D268" s="260">
        <v>595.31666666666672</v>
      </c>
      <c r="E268" s="260">
        <v>582.93333333333339</v>
      </c>
      <c r="F268" s="260">
        <v>574.11666666666667</v>
      </c>
      <c r="G268" s="260">
        <v>561.73333333333335</v>
      </c>
      <c r="H268" s="260">
        <v>604.13333333333344</v>
      </c>
      <c r="I268" s="260">
        <v>616.51666666666688</v>
      </c>
      <c r="J268" s="260">
        <v>625.33333333333348</v>
      </c>
      <c r="K268" s="259">
        <v>607.70000000000005</v>
      </c>
      <c r="L268" s="259">
        <v>586.5</v>
      </c>
      <c r="M268" s="259">
        <v>29.200710000000001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533.65</v>
      </c>
      <c r="D269" s="260">
        <v>533.78333333333342</v>
      </c>
      <c r="E269" s="260">
        <v>518.06666666666683</v>
      </c>
      <c r="F269" s="260">
        <v>502.48333333333346</v>
      </c>
      <c r="G269" s="260">
        <v>486.76666666666688</v>
      </c>
      <c r="H269" s="260">
        <v>549.36666666666679</v>
      </c>
      <c r="I269" s="260">
        <v>565.08333333333326</v>
      </c>
      <c r="J269" s="260">
        <v>580.66666666666674</v>
      </c>
      <c r="K269" s="259">
        <v>549.5</v>
      </c>
      <c r="L269" s="259">
        <v>518.20000000000005</v>
      </c>
      <c r="M269" s="259">
        <v>12.492900000000001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323.10000000000002</v>
      </c>
      <c r="D270" s="260">
        <v>323.23333333333335</v>
      </c>
      <c r="E270" s="260">
        <v>319.86666666666667</v>
      </c>
      <c r="F270" s="260">
        <v>316.63333333333333</v>
      </c>
      <c r="G270" s="260">
        <v>313.26666666666665</v>
      </c>
      <c r="H270" s="260">
        <v>326.4666666666667</v>
      </c>
      <c r="I270" s="260">
        <v>329.83333333333337</v>
      </c>
      <c r="J270" s="260">
        <v>333.06666666666672</v>
      </c>
      <c r="K270" s="259">
        <v>326.60000000000002</v>
      </c>
      <c r="L270" s="259">
        <v>320</v>
      </c>
      <c r="M270" s="259">
        <v>1.44607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613.15</v>
      </c>
      <c r="D271" s="260">
        <v>605.73333333333335</v>
      </c>
      <c r="E271" s="260">
        <v>594.4666666666667</v>
      </c>
      <c r="F271" s="260">
        <v>575.7833333333333</v>
      </c>
      <c r="G271" s="260">
        <v>564.51666666666665</v>
      </c>
      <c r="H271" s="260">
        <v>624.41666666666674</v>
      </c>
      <c r="I271" s="260">
        <v>635.68333333333339</v>
      </c>
      <c r="J271" s="260">
        <v>654.36666666666679</v>
      </c>
      <c r="K271" s="259">
        <v>617</v>
      </c>
      <c r="L271" s="259">
        <v>587.04999999999995</v>
      </c>
      <c r="M271" s="259">
        <v>6.3530899999999999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201.05</v>
      </c>
      <c r="D272" s="260">
        <v>198.66666666666666</v>
      </c>
      <c r="E272" s="260">
        <v>193.63333333333333</v>
      </c>
      <c r="F272" s="260">
        <v>186.21666666666667</v>
      </c>
      <c r="G272" s="260">
        <v>181.18333333333334</v>
      </c>
      <c r="H272" s="260">
        <v>206.08333333333331</v>
      </c>
      <c r="I272" s="260">
        <v>211.11666666666667</v>
      </c>
      <c r="J272" s="260">
        <v>218.5333333333333</v>
      </c>
      <c r="K272" s="259">
        <v>203.7</v>
      </c>
      <c r="L272" s="259">
        <v>191.25</v>
      </c>
      <c r="M272" s="259">
        <v>3.6746599999999998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570.54999999999995</v>
      </c>
      <c r="D273" s="260">
        <v>569.16666666666663</v>
      </c>
      <c r="E273" s="260">
        <v>565.38333333333321</v>
      </c>
      <c r="F273" s="260">
        <v>560.21666666666658</v>
      </c>
      <c r="G273" s="260">
        <v>556.43333333333317</v>
      </c>
      <c r="H273" s="260">
        <v>574.33333333333326</v>
      </c>
      <c r="I273" s="260">
        <v>578.11666666666679</v>
      </c>
      <c r="J273" s="260">
        <v>583.2833333333333</v>
      </c>
      <c r="K273" s="259">
        <v>572.95000000000005</v>
      </c>
      <c r="L273" s="259">
        <v>564</v>
      </c>
      <c r="M273" s="259">
        <v>0.94801999999999997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1496.4</v>
      </c>
      <c r="D274" s="260">
        <v>1506.8500000000001</v>
      </c>
      <c r="E274" s="260">
        <v>1474.5500000000002</v>
      </c>
      <c r="F274" s="260">
        <v>1452.7</v>
      </c>
      <c r="G274" s="260">
        <v>1420.4</v>
      </c>
      <c r="H274" s="260">
        <v>1528.7000000000003</v>
      </c>
      <c r="I274" s="260">
        <v>1561</v>
      </c>
      <c r="J274" s="260">
        <v>1582.8500000000004</v>
      </c>
      <c r="K274" s="259">
        <v>1539.15</v>
      </c>
      <c r="L274" s="259">
        <v>1485</v>
      </c>
      <c r="M274" s="259">
        <v>0.89493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205.15</v>
      </c>
      <c r="D275" s="260">
        <v>208.58333333333334</v>
      </c>
      <c r="E275" s="260">
        <v>199.26666666666668</v>
      </c>
      <c r="F275" s="260">
        <v>193.38333333333333</v>
      </c>
      <c r="G275" s="260">
        <v>184.06666666666666</v>
      </c>
      <c r="H275" s="260">
        <v>214.4666666666667</v>
      </c>
      <c r="I275" s="260">
        <v>223.78333333333336</v>
      </c>
      <c r="J275" s="260">
        <v>229.66666666666671</v>
      </c>
      <c r="K275" s="259">
        <v>217.9</v>
      </c>
      <c r="L275" s="259">
        <v>202.7</v>
      </c>
      <c r="M275" s="259">
        <v>5.6763399999999997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652.9</v>
      </c>
      <c r="D276" s="260">
        <v>651.93333333333339</v>
      </c>
      <c r="E276" s="260">
        <v>645.11666666666679</v>
      </c>
      <c r="F276" s="260">
        <v>637.33333333333337</v>
      </c>
      <c r="G276" s="260">
        <v>630.51666666666677</v>
      </c>
      <c r="H276" s="260">
        <v>659.71666666666681</v>
      </c>
      <c r="I276" s="260">
        <v>666.53333333333342</v>
      </c>
      <c r="J276" s="260">
        <v>674.31666666666683</v>
      </c>
      <c r="K276" s="259">
        <v>658.75</v>
      </c>
      <c r="L276" s="259">
        <v>644.15</v>
      </c>
      <c r="M276" s="259">
        <v>18.989789999999999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397.3</v>
      </c>
      <c r="D277" s="260">
        <v>394.95</v>
      </c>
      <c r="E277" s="260">
        <v>388.15</v>
      </c>
      <c r="F277" s="260">
        <v>379</v>
      </c>
      <c r="G277" s="260">
        <v>372.2</v>
      </c>
      <c r="H277" s="260">
        <v>404.09999999999997</v>
      </c>
      <c r="I277" s="260">
        <v>410.90000000000003</v>
      </c>
      <c r="J277" s="260">
        <v>420.04999999999995</v>
      </c>
      <c r="K277" s="259">
        <v>401.75</v>
      </c>
      <c r="L277" s="259">
        <v>385.8</v>
      </c>
      <c r="M277" s="259">
        <v>4.9589299999999996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1100.8499999999999</v>
      </c>
      <c r="D278" s="260">
        <v>1098.2833333333335</v>
      </c>
      <c r="E278" s="260">
        <v>1088.116666666667</v>
      </c>
      <c r="F278" s="260">
        <v>1075.3833333333334</v>
      </c>
      <c r="G278" s="260">
        <v>1065.2166666666669</v>
      </c>
      <c r="H278" s="260">
        <v>1111.0166666666671</v>
      </c>
      <c r="I278" s="260">
        <v>1121.1833333333336</v>
      </c>
      <c r="J278" s="260">
        <v>1133.9166666666672</v>
      </c>
      <c r="K278" s="259">
        <v>1108.45</v>
      </c>
      <c r="L278" s="259">
        <v>1085.55</v>
      </c>
      <c r="M278" s="259">
        <v>0.81218999999999997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442.3</v>
      </c>
      <c r="D279" s="260">
        <v>439.23333333333329</v>
      </c>
      <c r="E279" s="260">
        <v>434.46666666666658</v>
      </c>
      <c r="F279" s="260">
        <v>426.63333333333327</v>
      </c>
      <c r="G279" s="260">
        <v>421.86666666666656</v>
      </c>
      <c r="H279" s="260">
        <v>447.06666666666661</v>
      </c>
      <c r="I279" s="260">
        <v>451.83333333333337</v>
      </c>
      <c r="J279" s="260">
        <v>459.66666666666663</v>
      </c>
      <c r="K279" s="259">
        <v>444</v>
      </c>
      <c r="L279" s="259">
        <v>431.4</v>
      </c>
      <c r="M279" s="259">
        <v>1.1420999999999999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104.5</v>
      </c>
      <c r="D280" s="260">
        <v>104.7</v>
      </c>
      <c r="E280" s="260">
        <v>104.05000000000001</v>
      </c>
      <c r="F280" s="260">
        <v>103.60000000000001</v>
      </c>
      <c r="G280" s="260">
        <v>102.95000000000002</v>
      </c>
      <c r="H280" s="260">
        <v>105.15</v>
      </c>
      <c r="I280" s="260">
        <v>105.80000000000001</v>
      </c>
      <c r="J280" s="260">
        <v>106.25</v>
      </c>
      <c r="K280" s="259">
        <v>105.35</v>
      </c>
      <c r="L280" s="259">
        <v>104.25</v>
      </c>
      <c r="M280" s="259">
        <v>28.89733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481.35</v>
      </c>
      <c r="D281" s="260">
        <v>479.83333333333331</v>
      </c>
      <c r="E281" s="260">
        <v>474.81666666666661</v>
      </c>
      <c r="F281" s="260">
        <v>468.2833333333333</v>
      </c>
      <c r="G281" s="260">
        <v>463.26666666666659</v>
      </c>
      <c r="H281" s="260">
        <v>486.36666666666662</v>
      </c>
      <c r="I281" s="260">
        <v>491.38333333333338</v>
      </c>
      <c r="J281" s="260">
        <v>497.91666666666663</v>
      </c>
      <c r="K281" s="259">
        <v>484.85</v>
      </c>
      <c r="L281" s="259">
        <v>473.3</v>
      </c>
      <c r="M281" s="259">
        <v>0.39399000000000001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92.25</v>
      </c>
      <c r="D282" s="260">
        <v>91.433333333333337</v>
      </c>
      <c r="E282" s="260">
        <v>89.366666666666674</v>
      </c>
      <c r="F282" s="260">
        <v>86.483333333333334</v>
      </c>
      <c r="G282" s="260">
        <v>84.416666666666671</v>
      </c>
      <c r="H282" s="260">
        <v>94.316666666666677</v>
      </c>
      <c r="I282" s="260">
        <v>96.38333333333334</v>
      </c>
      <c r="J282" s="260">
        <v>99.26666666666668</v>
      </c>
      <c r="K282" s="259">
        <v>93.5</v>
      </c>
      <c r="L282" s="259">
        <v>88.55</v>
      </c>
      <c r="M282" s="259">
        <v>73.060299999999998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424.25</v>
      </c>
      <c r="D283" s="260">
        <v>426.98333333333335</v>
      </c>
      <c r="E283" s="260">
        <v>419.76666666666671</v>
      </c>
      <c r="F283" s="260">
        <v>415.28333333333336</v>
      </c>
      <c r="G283" s="260">
        <v>408.06666666666672</v>
      </c>
      <c r="H283" s="260">
        <v>431.4666666666667</v>
      </c>
      <c r="I283" s="260">
        <v>438.68333333333339</v>
      </c>
      <c r="J283" s="260">
        <v>443.16666666666669</v>
      </c>
      <c r="K283" s="259">
        <v>434.2</v>
      </c>
      <c r="L283" s="259">
        <v>422.5</v>
      </c>
      <c r="M283" s="259">
        <v>1.6983900000000001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1863.55</v>
      </c>
      <c r="D284" s="260">
        <v>1867.2833333333335</v>
      </c>
      <c r="E284" s="260">
        <v>1851.616666666667</v>
      </c>
      <c r="F284" s="260">
        <v>1839.6833333333334</v>
      </c>
      <c r="G284" s="260">
        <v>1824.0166666666669</v>
      </c>
      <c r="H284" s="260">
        <v>1879.2166666666672</v>
      </c>
      <c r="I284" s="260">
        <v>1894.8833333333337</v>
      </c>
      <c r="J284" s="260">
        <v>1906.8166666666673</v>
      </c>
      <c r="K284" s="259">
        <v>1882.95</v>
      </c>
      <c r="L284" s="259">
        <v>1855.35</v>
      </c>
      <c r="M284" s="259">
        <v>15.91107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1441.95</v>
      </c>
      <c r="D285" s="260">
        <v>1444.9666666666665</v>
      </c>
      <c r="E285" s="260">
        <v>1418.9833333333329</v>
      </c>
      <c r="F285" s="260">
        <v>1396.0166666666664</v>
      </c>
      <c r="G285" s="260">
        <v>1370.0333333333328</v>
      </c>
      <c r="H285" s="260">
        <v>1467.9333333333329</v>
      </c>
      <c r="I285" s="260">
        <v>1493.9166666666665</v>
      </c>
      <c r="J285" s="260">
        <v>1516.883333333333</v>
      </c>
      <c r="K285" s="259">
        <v>1470.95</v>
      </c>
      <c r="L285" s="259">
        <v>1422</v>
      </c>
      <c r="M285" s="259">
        <v>0.27139999999999997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79.05</v>
      </c>
      <c r="D286" s="260">
        <v>79</v>
      </c>
      <c r="E286" s="260">
        <v>78.05</v>
      </c>
      <c r="F286" s="260">
        <v>77.05</v>
      </c>
      <c r="G286" s="260">
        <v>76.099999999999994</v>
      </c>
      <c r="H286" s="260">
        <v>80</v>
      </c>
      <c r="I286" s="260">
        <v>80.949999999999989</v>
      </c>
      <c r="J286" s="260">
        <v>81.95</v>
      </c>
      <c r="K286" s="259">
        <v>79.95</v>
      </c>
      <c r="L286" s="259">
        <v>78</v>
      </c>
      <c r="M286" s="259">
        <v>50.780110000000001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3530.9</v>
      </c>
      <c r="D287" s="260">
        <v>3503.9666666666667</v>
      </c>
      <c r="E287" s="260">
        <v>3453.0333333333333</v>
      </c>
      <c r="F287" s="260">
        <v>3375.1666666666665</v>
      </c>
      <c r="G287" s="260">
        <v>3324.2333333333331</v>
      </c>
      <c r="H287" s="260">
        <v>3581.8333333333335</v>
      </c>
      <c r="I287" s="260">
        <v>3632.7666666666669</v>
      </c>
      <c r="J287" s="260">
        <v>3710.6333333333337</v>
      </c>
      <c r="K287" s="259">
        <v>3554.9</v>
      </c>
      <c r="L287" s="259">
        <v>3426.1</v>
      </c>
      <c r="M287" s="259">
        <v>5.1702399999999997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419.3</v>
      </c>
      <c r="D288" s="260">
        <v>415.15000000000003</v>
      </c>
      <c r="E288" s="260">
        <v>409.45000000000005</v>
      </c>
      <c r="F288" s="260">
        <v>399.6</v>
      </c>
      <c r="G288" s="260">
        <v>393.90000000000003</v>
      </c>
      <c r="H288" s="260">
        <v>425.00000000000006</v>
      </c>
      <c r="I288" s="260">
        <v>430.7</v>
      </c>
      <c r="J288" s="260">
        <v>440.55000000000007</v>
      </c>
      <c r="K288" s="259">
        <v>420.85</v>
      </c>
      <c r="L288" s="259">
        <v>405.3</v>
      </c>
      <c r="M288" s="259">
        <v>19.728760000000001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12256.9</v>
      </c>
      <c r="D289" s="260">
        <v>12336.133333333333</v>
      </c>
      <c r="E289" s="260">
        <v>12122.266666666666</v>
      </c>
      <c r="F289" s="260">
        <v>11987.633333333333</v>
      </c>
      <c r="G289" s="260">
        <v>11773.766666666666</v>
      </c>
      <c r="H289" s="260">
        <v>12470.766666666666</v>
      </c>
      <c r="I289" s="260">
        <v>12684.633333333331</v>
      </c>
      <c r="J289" s="260">
        <v>12819.266666666666</v>
      </c>
      <c r="K289" s="259">
        <v>12550</v>
      </c>
      <c r="L289" s="259">
        <v>12201.5</v>
      </c>
      <c r="M289" s="259">
        <v>5.9229999999999998E-2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4758.6000000000004</v>
      </c>
      <c r="D290" s="260">
        <v>4728.55</v>
      </c>
      <c r="E290" s="260">
        <v>4690.1000000000004</v>
      </c>
      <c r="F290" s="260">
        <v>4621.6000000000004</v>
      </c>
      <c r="G290" s="260">
        <v>4583.1500000000005</v>
      </c>
      <c r="H290" s="260">
        <v>4797.05</v>
      </c>
      <c r="I290" s="260">
        <v>4835.4999999999991</v>
      </c>
      <c r="J290" s="260">
        <v>4904</v>
      </c>
      <c r="K290" s="259">
        <v>4767</v>
      </c>
      <c r="L290" s="259">
        <v>4660.05</v>
      </c>
      <c r="M290" s="259">
        <v>2.13951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1904.15</v>
      </c>
      <c r="D291" s="260">
        <v>1902.75</v>
      </c>
      <c r="E291" s="260">
        <v>1887.7</v>
      </c>
      <c r="F291" s="260">
        <v>1871.25</v>
      </c>
      <c r="G291" s="260">
        <v>1856.2</v>
      </c>
      <c r="H291" s="260">
        <v>1919.2</v>
      </c>
      <c r="I291" s="260">
        <v>1934.2500000000002</v>
      </c>
      <c r="J291" s="260">
        <v>1950.7</v>
      </c>
      <c r="K291" s="259">
        <v>1917.8</v>
      </c>
      <c r="L291" s="259">
        <v>1886.3</v>
      </c>
      <c r="M291" s="259">
        <v>13.74019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354.5</v>
      </c>
      <c r="D292" s="260">
        <v>355.35000000000008</v>
      </c>
      <c r="E292" s="260">
        <v>352.25000000000017</v>
      </c>
      <c r="F292" s="260">
        <v>350.00000000000011</v>
      </c>
      <c r="G292" s="260">
        <v>346.9000000000002</v>
      </c>
      <c r="H292" s="260">
        <v>357.60000000000014</v>
      </c>
      <c r="I292" s="260">
        <v>360.70000000000005</v>
      </c>
      <c r="J292" s="260">
        <v>362.9500000000001</v>
      </c>
      <c r="K292" s="259">
        <v>358.45</v>
      </c>
      <c r="L292" s="259">
        <v>353.1</v>
      </c>
      <c r="M292" s="259">
        <v>1.4278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526.20000000000005</v>
      </c>
      <c r="D293" s="260">
        <v>524.56666666666672</v>
      </c>
      <c r="E293" s="260">
        <v>518.63333333333344</v>
      </c>
      <c r="F293" s="260">
        <v>511.06666666666672</v>
      </c>
      <c r="G293" s="260">
        <v>505.13333333333344</v>
      </c>
      <c r="H293" s="260">
        <v>532.13333333333344</v>
      </c>
      <c r="I293" s="260">
        <v>538.06666666666661</v>
      </c>
      <c r="J293" s="260">
        <v>545.63333333333344</v>
      </c>
      <c r="K293" s="259">
        <v>530.5</v>
      </c>
      <c r="L293" s="259">
        <v>517</v>
      </c>
      <c r="M293" s="259">
        <v>17.208819999999999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326.75</v>
      </c>
      <c r="D294" s="260">
        <v>326.2166666666667</v>
      </c>
      <c r="E294" s="260">
        <v>324.48333333333341</v>
      </c>
      <c r="F294" s="260">
        <v>322.2166666666667</v>
      </c>
      <c r="G294" s="260">
        <v>320.48333333333341</v>
      </c>
      <c r="H294" s="260">
        <v>328.48333333333341</v>
      </c>
      <c r="I294" s="260">
        <v>330.21666666666675</v>
      </c>
      <c r="J294" s="260">
        <v>332.48333333333341</v>
      </c>
      <c r="K294" s="259">
        <v>327.95</v>
      </c>
      <c r="L294" s="259">
        <v>323.95</v>
      </c>
      <c r="M294" s="259">
        <v>3.2316099999999999</v>
      </c>
      <c r="N294" s="1"/>
      <c r="O294" s="1"/>
    </row>
    <row r="295" spans="1:15" ht="12.75" customHeight="1">
      <c r="A295" s="30">
        <v>285</v>
      </c>
      <c r="B295" s="269" t="s">
        <v>963</v>
      </c>
      <c r="C295" s="259">
        <v>601</v>
      </c>
      <c r="D295" s="260">
        <v>602.98333333333335</v>
      </c>
      <c r="E295" s="260">
        <v>598.01666666666665</v>
      </c>
      <c r="F295" s="260">
        <v>595.0333333333333</v>
      </c>
      <c r="G295" s="260">
        <v>590.06666666666661</v>
      </c>
      <c r="H295" s="260">
        <v>605.9666666666667</v>
      </c>
      <c r="I295" s="260">
        <v>610.93333333333339</v>
      </c>
      <c r="J295" s="260">
        <v>613.91666666666674</v>
      </c>
      <c r="K295" s="259">
        <v>607.95000000000005</v>
      </c>
      <c r="L295" s="259">
        <v>600</v>
      </c>
      <c r="M295" s="259">
        <v>10.42196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3108.75</v>
      </c>
      <c r="D296" s="260">
        <v>3119.8833333333337</v>
      </c>
      <c r="E296" s="260">
        <v>3082.9166666666674</v>
      </c>
      <c r="F296" s="260">
        <v>3057.0833333333339</v>
      </c>
      <c r="G296" s="260">
        <v>3020.1166666666677</v>
      </c>
      <c r="H296" s="260">
        <v>3145.7166666666672</v>
      </c>
      <c r="I296" s="260">
        <v>3182.6833333333334</v>
      </c>
      <c r="J296" s="260">
        <v>3208.5166666666669</v>
      </c>
      <c r="K296" s="259">
        <v>3156.85</v>
      </c>
      <c r="L296" s="259">
        <v>3094.05</v>
      </c>
      <c r="M296" s="259">
        <v>0.20483999999999999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679.7</v>
      </c>
      <c r="D297" s="260">
        <v>680.8</v>
      </c>
      <c r="E297" s="260">
        <v>670.19999999999993</v>
      </c>
      <c r="F297" s="260">
        <v>660.69999999999993</v>
      </c>
      <c r="G297" s="260">
        <v>650.09999999999991</v>
      </c>
      <c r="H297" s="260">
        <v>690.3</v>
      </c>
      <c r="I297" s="260">
        <v>700.89999999999986</v>
      </c>
      <c r="J297" s="260">
        <v>710.4</v>
      </c>
      <c r="K297" s="259">
        <v>691.4</v>
      </c>
      <c r="L297" s="259">
        <v>671.3</v>
      </c>
      <c r="M297" s="259">
        <v>15.9331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1687.05</v>
      </c>
      <c r="D298" s="260">
        <v>1683.55</v>
      </c>
      <c r="E298" s="260">
        <v>1674.1999999999998</v>
      </c>
      <c r="F298" s="260">
        <v>1661.35</v>
      </c>
      <c r="G298" s="260">
        <v>1651.9999999999998</v>
      </c>
      <c r="H298" s="260">
        <v>1696.3999999999999</v>
      </c>
      <c r="I298" s="260">
        <v>1705.7499999999998</v>
      </c>
      <c r="J298" s="260">
        <v>1718.6</v>
      </c>
      <c r="K298" s="259">
        <v>1692.9</v>
      </c>
      <c r="L298" s="259">
        <v>1670.7</v>
      </c>
      <c r="M298" s="259">
        <v>0.12870000000000001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35.049999999999997</v>
      </c>
      <c r="D299" s="260">
        <v>35</v>
      </c>
      <c r="E299" s="260">
        <v>34.700000000000003</v>
      </c>
      <c r="F299" s="260">
        <v>34.35</v>
      </c>
      <c r="G299" s="260">
        <v>34.050000000000004</v>
      </c>
      <c r="H299" s="260">
        <v>35.35</v>
      </c>
      <c r="I299" s="260">
        <v>35.65</v>
      </c>
      <c r="J299" s="260">
        <v>36</v>
      </c>
      <c r="K299" s="259">
        <v>35.299999999999997</v>
      </c>
      <c r="L299" s="259">
        <v>34.65</v>
      </c>
      <c r="M299" s="259">
        <v>6.2229900000000002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155.4</v>
      </c>
      <c r="D300" s="260">
        <v>155.45000000000002</v>
      </c>
      <c r="E300" s="260">
        <v>152.45000000000005</v>
      </c>
      <c r="F300" s="260">
        <v>149.50000000000003</v>
      </c>
      <c r="G300" s="260">
        <v>146.50000000000006</v>
      </c>
      <c r="H300" s="260">
        <v>158.40000000000003</v>
      </c>
      <c r="I300" s="260">
        <v>161.39999999999998</v>
      </c>
      <c r="J300" s="260">
        <v>164.35000000000002</v>
      </c>
      <c r="K300" s="259">
        <v>158.44999999999999</v>
      </c>
      <c r="L300" s="259">
        <v>152.5</v>
      </c>
      <c r="M300" s="259">
        <v>1.8091900000000001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84171.8</v>
      </c>
      <c r="D301" s="260">
        <v>83923.933333333334</v>
      </c>
      <c r="E301" s="260">
        <v>83347.866666666669</v>
      </c>
      <c r="F301" s="260">
        <v>82523.933333333334</v>
      </c>
      <c r="G301" s="260">
        <v>81947.866666666669</v>
      </c>
      <c r="H301" s="260">
        <v>84747.866666666669</v>
      </c>
      <c r="I301" s="260">
        <v>85323.933333333349</v>
      </c>
      <c r="J301" s="260">
        <v>86147.866666666669</v>
      </c>
      <c r="K301" s="259">
        <v>84500</v>
      </c>
      <c r="L301" s="259">
        <v>83100</v>
      </c>
      <c r="M301" s="259">
        <v>0.12767000000000001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1634.95</v>
      </c>
      <c r="D302" s="260">
        <v>1622.4166666666667</v>
      </c>
      <c r="E302" s="260">
        <v>1602.6333333333334</v>
      </c>
      <c r="F302" s="260">
        <v>1570.3166666666666</v>
      </c>
      <c r="G302" s="260">
        <v>1550.5333333333333</v>
      </c>
      <c r="H302" s="260">
        <v>1654.7333333333336</v>
      </c>
      <c r="I302" s="260">
        <v>1674.5166666666669</v>
      </c>
      <c r="J302" s="260">
        <v>1706.8333333333337</v>
      </c>
      <c r="K302" s="259">
        <v>1642.2</v>
      </c>
      <c r="L302" s="259">
        <v>1590.1</v>
      </c>
      <c r="M302" s="259">
        <v>1.0838099999999999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1008.9</v>
      </c>
      <c r="D303" s="260">
        <v>1010.3000000000001</v>
      </c>
      <c r="E303" s="260">
        <v>1001.6000000000001</v>
      </c>
      <c r="F303" s="260">
        <v>994.30000000000007</v>
      </c>
      <c r="G303" s="260">
        <v>985.60000000000014</v>
      </c>
      <c r="H303" s="260">
        <v>1017.6000000000001</v>
      </c>
      <c r="I303" s="260">
        <v>1026.3000000000002</v>
      </c>
      <c r="J303" s="260">
        <v>1033.6000000000001</v>
      </c>
      <c r="K303" s="259">
        <v>1019</v>
      </c>
      <c r="L303" s="259">
        <v>1003</v>
      </c>
      <c r="M303" s="259">
        <v>1.0717099999999999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783.05</v>
      </c>
      <c r="D304" s="260">
        <v>781.55000000000007</v>
      </c>
      <c r="E304" s="260">
        <v>774.50000000000011</v>
      </c>
      <c r="F304" s="260">
        <v>765.95</v>
      </c>
      <c r="G304" s="260">
        <v>758.90000000000009</v>
      </c>
      <c r="H304" s="260">
        <v>790.10000000000014</v>
      </c>
      <c r="I304" s="260">
        <v>797.15000000000009</v>
      </c>
      <c r="J304" s="260">
        <v>805.70000000000016</v>
      </c>
      <c r="K304" s="259">
        <v>788.6</v>
      </c>
      <c r="L304" s="259">
        <v>773</v>
      </c>
      <c r="M304" s="259">
        <v>3.2222200000000001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212.25</v>
      </c>
      <c r="D305" s="260">
        <v>212.33333333333334</v>
      </c>
      <c r="E305" s="260">
        <v>210.2166666666667</v>
      </c>
      <c r="F305" s="260">
        <v>208.18333333333337</v>
      </c>
      <c r="G305" s="260">
        <v>206.06666666666672</v>
      </c>
      <c r="H305" s="260">
        <v>214.36666666666667</v>
      </c>
      <c r="I305" s="260">
        <v>216.48333333333329</v>
      </c>
      <c r="J305" s="260">
        <v>218.51666666666665</v>
      </c>
      <c r="K305" s="259">
        <v>214.45</v>
      </c>
      <c r="L305" s="259">
        <v>210.3</v>
      </c>
      <c r="M305" s="259">
        <v>19.50694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1250</v>
      </c>
      <c r="D306" s="260">
        <v>1242.5166666666667</v>
      </c>
      <c r="E306" s="260">
        <v>1231.0333333333333</v>
      </c>
      <c r="F306" s="260">
        <v>1212.0666666666666</v>
      </c>
      <c r="G306" s="260">
        <v>1200.5833333333333</v>
      </c>
      <c r="H306" s="260">
        <v>1261.4833333333333</v>
      </c>
      <c r="I306" s="260">
        <v>1272.9666666666665</v>
      </c>
      <c r="J306" s="260">
        <v>1291.9333333333334</v>
      </c>
      <c r="K306" s="259">
        <v>1254</v>
      </c>
      <c r="L306" s="259">
        <v>1223.55</v>
      </c>
      <c r="M306" s="259">
        <v>18.313459999999999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311.95</v>
      </c>
      <c r="D307" s="260">
        <v>316.31666666666666</v>
      </c>
      <c r="E307" s="260">
        <v>304.63333333333333</v>
      </c>
      <c r="F307" s="260">
        <v>297.31666666666666</v>
      </c>
      <c r="G307" s="260">
        <v>285.63333333333333</v>
      </c>
      <c r="H307" s="260">
        <v>323.63333333333333</v>
      </c>
      <c r="I307" s="260">
        <v>335.31666666666661</v>
      </c>
      <c r="J307" s="260">
        <v>342.63333333333333</v>
      </c>
      <c r="K307" s="259">
        <v>328</v>
      </c>
      <c r="L307" s="259">
        <v>309</v>
      </c>
      <c r="M307" s="259">
        <v>20.823039999999999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280.7</v>
      </c>
      <c r="D308" s="260">
        <v>281.73333333333335</v>
      </c>
      <c r="E308" s="260">
        <v>278.9666666666667</v>
      </c>
      <c r="F308" s="260">
        <v>277.23333333333335</v>
      </c>
      <c r="G308" s="260">
        <v>274.4666666666667</v>
      </c>
      <c r="H308" s="260">
        <v>283.4666666666667</v>
      </c>
      <c r="I308" s="260">
        <v>286.23333333333335</v>
      </c>
      <c r="J308" s="260">
        <v>287.9666666666667</v>
      </c>
      <c r="K308" s="259">
        <v>284.5</v>
      </c>
      <c r="L308" s="259">
        <v>280</v>
      </c>
      <c r="M308" s="259">
        <v>1.3586100000000001</v>
      </c>
      <c r="N308" s="1"/>
      <c r="O308" s="1"/>
    </row>
    <row r="309" spans="1:15" ht="12.75" customHeight="1">
      <c r="A309" s="30">
        <v>299</v>
      </c>
      <c r="B309" s="269" t="s">
        <v>972</v>
      </c>
      <c r="C309" s="259">
        <v>407.95</v>
      </c>
      <c r="D309" s="260">
        <v>407.5</v>
      </c>
      <c r="E309" s="260">
        <v>402</v>
      </c>
      <c r="F309" s="260">
        <v>396.05</v>
      </c>
      <c r="G309" s="260">
        <v>390.55</v>
      </c>
      <c r="H309" s="260">
        <v>413.45</v>
      </c>
      <c r="I309" s="260">
        <v>418.95</v>
      </c>
      <c r="J309" s="260">
        <v>424.9</v>
      </c>
      <c r="K309" s="259">
        <v>413</v>
      </c>
      <c r="L309" s="259">
        <v>401.55</v>
      </c>
      <c r="M309" s="259">
        <v>0.68235000000000001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546.79999999999995</v>
      </c>
      <c r="D310" s="260">
        <v>549.2833333333333</v>
      </c>
      <c r="E310" s="260">
        <v>539.56666666666661</v>
      </c>
      <c r="F310" s="260">
        <v>532.33333333333326</v>
      </c>
      <c r="G310" s="260">
        <v>522.61666666666656</v>
      </c>
      <c r="H310" s="260">
        <v>556.51666666666665</v>
      </c>
      <c r="I310" s="260">
        <v>566.23333333333335</v>
      </c>
      <c r="J310" s="260">
        <v>573.4666666666667</v>
      </c>
      <c r="K310" s="259">
        <v>559</v>
      </c>
      <c r="L310" s="259">
        <v>542.04999999999995</v>
      </c>
      <c r="M310" s="259">
        <v>2.7099600000000001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104.85</v>
      </c>
      <c r="D311" s="260">
        <v>103.61666666666667</v>
      </c>
      <c r="E311" s="260">
        <v>102.13333333333335</v>
      </c>
      <c r="F311" s="260">
        <v>99.416666666666686</v>
      </c>
      <c r="G311" s="260">
        <v>97.933333333333366</v>
      </c>
      <c r="H311" s="260">
        <v>106.33333333333334</v>
      </c>
      <c r="I311" s="260">
        <v>107.81666666666666</v>
      </c>
      <c r="J311" s="260">
        <v>110.53333333333333</v>
      </c>
      <c r="K311" s="259">
        <v>105.1</v>
      </c>
      <c r="L311" s="259">
        <v>100.9</v>
      </c>
      <c r="M311" s="259">
        <v>51.906390000000002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59.3</v>
      </c>
      <c r="D312" s="260">
        <v>59.199999999999996</v>
      </c>
      <c r="E312" s="260">
        <v>57.149999999999991</v>
      </c>
      <c r="F312" s="260">
        <v>54.999999999999993</v>
      </c>
      <c r="G312" s="260">
        <v>52.949999999999989</v>
      </c>
      <c r="H312" s="260">
        <v>61.349999999999994</v>
      </c>
      <c r="I312" s="260">
        <v>63.399999999999991</v>
      </c>
      <c r="J312" s="260">
        <v>65.55</v>
      </c>
      <c r="K312" s="259">
        <v>61.25</v>
      </c>
      <c r="L312" s="259">
        <v>57.05</v>
      </c>
      <c r="M312" s="259">
        <v>56.96631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523.85</v>
      </c>
      <c r="D313" s="260">
        <v>521.00000000000011</v>
      </c>
      <c r="E313" s="260">
        <v>517.05000000000018</v>
      </c>
      <c r="F313" s="260">
        <v>510.25000000000011</v>
      </c>
      <c r="G313" s="260">
        <v>506.30000000000018</v>
      </c>
      <c r="H313" s="260">
        <v>527.80000000000018</v>
      </c>
      <c r="I313" s="260">
        <v>531.75000000000023</v>
      </c>
      <c r="J313" s="260">
        <v>538.55000000000018</v>
      </c>
      <c r="K313" s="259">
        <v>524.95000000000005</v>
      </c>
      <c r="L313" s="259">
        <v>514.20000000000005</v>
      </c>
      <c r="M313" s="259">
        <v>16.09093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8707.4</v>
      </c>
      <c r="D314" s="260">
        <v>8685.8666666666668</v>
      </c>
      <c r="E314" s="260">
        <v>8632.5333333333328</v>
      </c>
      <c r="F314" s="260">
        <v>8557.6666666666661</v>
      </c>
      <c r="G314" s="260">
        <v>8504.3333333333321</v>
      </c>
      <c r="H314" s="260">
        <v>8760.7333333333336</v>
      </c>
      <c r="I314" s="260">
        <v>8814.0666666666657</v>
      </c>
      <c r="J314" s="260">
        <v>8888.9333333333343</v>
      </c>
      <c r="K314" s="259">
        <v>8739.2000000000007</v>
      </c>
      <c r="L314" s="259">
        <v>8611</v>
      </c>
      <c r="M314" s="259">
        <v>3.2827000000000002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1694.4</v>
      </c>
      <c r="D315" s="260">
        <v>1675.0333333333335</v>
      </c>
      <c r="E315" s="260">
        <v>1636.0666666666671</v>
      </c>
      <c r="F315" s="260">
        <v>1577.7333333333336</v>
      </c>
      <c r="G315" s="260">
        <v>1538.7666666666671</v>
      </c>
      <c r="H315" s="260">
        <v>1733.366666666667</v>
      </c>
      <c r="I315" s="260">
        <v>1772.3333333333337</v>
      </c>
      <c r="J315" s="260">
        <v>1830.666666666667</v>
      </c>
      <c r="K315" s="259">
        <v>1714</v>
      </c>
      <c r="L315" s="259">
        <v>1616.7</v>
      </c>
      <c r="M315" s="259">
        <v>0.72277999999999998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709.85</v>
      </c>
      <c r="D316" s="260">
        <v>720</v>
      </c>
      <c r="E316" s="260">
        <v>697.1</v>
      </c>
      <c r="F316" s="260">
        <v>684.35</v>
      </c>
      <c r="G316" s="260">
        <v>661.45</v>
      </c>
      <c r="H316" s="260">
        <v>732.75</v>
      </c>
      <c r="I316" s="260">
        <v>755.65000000000009</v>
      </c>
      <c r="J316" s="260">
        <v>768.4</v>
      </c>
      <c r="K316" s="259">
        <v>742.9</v>
      </c>
      <c r="L316" s="259">
        <v>707.25</v>
      </c>
      <c r="M316" s="259">
        <v>7.5583900000000002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413.6</v>
      </c>
      <c r="D317" s="260">
        <v>408.23333333333335</v>
      </c>
      <c r="E317" s="260">
        <v>394.4666666666667</v>
      </c>
      <c r="F317" s="260">
        <v>375.33333333333337</v>
      </c>
      <c r="G317" s="260">
        <v>361.56666666666672</v>
      </c>
      <c r="H317" s="260">
        <v>427.36666666666667</v>
      </c>
      <c r="I317" s="260">
        <v>441.13333333333333</v>
      </c>
      <c r="J317" s="260">
        <v>460.26666666666665</v>
      </c>
      <c r="K317" s="259">
        <v>422</v>
      </c>
      <c r="L317" s="259">
        <v>389.1</v>
      </c>
      <c r="M317" s="259">
        <v>97.832509999999999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651.65</v>
      </c>
      <c r="D318" s="260">
        <v>644.94999999999993</v>
      </c>
      <c r="E318" s="260">
        <v>632.29999999999984</v>
      </c>
      <c r="F318" s="260">
        <v>612.94999999999993</v>
      </c>
      <c r="G318" s="260">
        <v>600.29999999999984</v>
      </c>
      <c r="H318" s="260">
        <v>664.29999999999984</v>
      </c>
      <c r="I318" s="260">
        <v>676.94999999999993</v>
      </c>
      <c r="J318" s="260">
        <v>696.29999999999984</v>
      </c>
      <c r="K318" s="259">
        <v>657.6</v>
      </c>
      <c r="L318" s="259">
        <v>625.6</v>
      </c>
      <c r="M318" s="259">
        <v>40.062440000000002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589.85</v>
      </c>
      <c r="D319" s="260">
        <v>589.26666666666665</v>
      </c>
      <c r="E319" s="260">
        <v>583.5333333333333</v>
      </c>
      <c r="F319" s="260">
        <v>577.2166666666667</v>
      </c>
      <c r="G319" s="260">
        <v>571.48333333333335</v>
      </c>
      <c r="H319" s="260">
        <v>595.58333333333326</v>
      </c>
      <c r="I319" s="260">
        <v>601.31666666666661</v>
      </c>
      <c r="J319" s="260">
        <v>607.63333333333321</v>
      </c>
      <c r="K319" s="259">
        <v>595</v>
      </c>
      <c r="L319" s="259">
        <v>582.95000000000005</v>
      </c>
      <c r="M319" s="259">
        <v>9.4979999999999995E-2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883.25</v>
      </c>
      <c r="D320" s="260">
        <v>896.16666666666663</v>
      </c>
      <c r="E320" s="260">
        <v>864.33333333333326</v>
      </c>
      <c r="F320" s="260">
        <v>845.41666666666663</v>
      </c>
      <c r="G320" s="260">
        <v>813.58333333333326</v>
      </c>
      <c r="H320" s="260">
        <v>915.08333333333326</v>
      </c>
      <c r="I320" s="260">
        <v>946.91666666666652</v>
      </c>
      <c r="J320" s="260">
        <v>965.83333333333326</v>
      </c>
      <c r="K320" s="259">
        <v>928</v>
      </c>
      <c r="L320" s="259">
        <v>877.25</v>
      </c>
      <c r="M320" s="259">
        <v>7.7577100000000003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1551.25</v>
      </c>
      <c r="D321" s="260">
        <v>1544.2</v>
      </c>
      <c r="E321" s="260">
        <v>1533.6000000000001</v>
      </c>
      <c r="F321" s="260">
        <v>1515.95</v>
      </c>
      <c r="G321" s="260">
        <v>1505.3500000000001</v>
      </c>
      <c r="H321" s="260">
        <v>1561.8500000000001</v>
      </c>
      <c r="I321" s="260">
        <v>1572.45</v>
      </c>
      <c r="J321" s="260">
        <v>1590.1000000000001</v>
      </c>
      <c r="K321" s="259">
        <v>1554.8</v>
      </c>
      <c r="L321" s="259">
        <v>1526.55</v>
      </c>
      <c r="M321" s="259">
        <v>0.54993000000000003</v>
      </c>
      <c r="N321" s="1"/>
      <c r="O321" s="1"/>
    </row>
    <row r="322" spans="1:15" ht="12.75" customHeight="1">
      <c r="A322" s="30">
        <v>312</v>
      </c>
      <c r="B322" s="269" t="s">
        <v>964</v>
      </c>
      <c r="C322" s="259">
        <v>87.65</v>
      </c>
      <c r="D322" s="260">
        <v>88.066666666666663</v>
      </c>
      <c r="E322" s="260">
        <v>86.883333333333326</v>
      </c>
      <c r="F322" s="260">
        <v>86.11666666666666</v>
      </c>
      <c r="G322" s="260">
        <v>84.933333333333323</v>
      </c>
      <c r="H322" s="260">
        <v>88.833333333333329</v>
      </c>
      <c r="I322" s="260">
        <v>90.016666666666666</v>
      </c>
      <c r="J322" s="260">
        <v>90.783333333333331</v>
      </c>
      <c r="K322" s="259">
        <v>89.25</v>
      </c>
      <c r="L322" s="259">
        <v>87.3</v>
      </c>
      <c r="M322" s="259">
        <v>13.429449999999999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702.2</v>
      </c>
      <c r="D323" s="260">
        <v>705.68333333333339</v>
      </c>
      <c r="E323" s="260">
        <v>693.51666666666677</v>
      </c>
      <c r="F323" s="260">
        <v>684.83333333333337</v>
      </c>
      <c r="G323" s="260">
        <v>672.66666666666674</v>
      </c>
      <c r="H323" s="260">
        <v>714.36666666666679</v>
      </c>
      <c r="I323" s="260">
        <v>726.5333333333333</v>
      </c>
      <c r="J323" s="260">
        <v>735.21666666666681</v>
      </c>
      <c r="K323" s="259">
        <v>717.85</v>
      </c>
      <c r="L323" s="259">
        <v>697</v>
      </c>
      <c r="M323" s="259">
        <v>0.99936999999999998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2147.4</v>
      </c>
      <c r="D324" s="260">
        <v>2123.3166666666666</v>
      </c>
      <c r="E324" s="260">
        <v>2095.6333333333332</v>
      </c>
      <c r="F324" s="260">
        <v>2043.8666666666668</v>
      </c>
      <c r="G324" s="260">
        <v>2016.1833333333334</v>
      </c>
      <c r="H324" s="260">
        <v>2175.083333333333</v>
      </c>
      <c r="I324" s="260">
        <v>2202.7666666666664</v>
      </c>
      <c r="J324" s="260">
        <v>2254.5333333333328</v>
      </c>
      <c r="K324" s="259">
        <v>2151</v>
      </c>
      <c r="L324" s="259">
        <v>2071.5500000000002</v>
      </c>
      <c r="M324" s="259">
        <v>4.1895699999999998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1329.4</v>
      </c>
      <c r="D325" s="260">
        <v>1330.55</v>
      </c>
      <c r="E325" s="260">
        <v>1318.85</v>
      </c>
      <c r="F325" s="260">
        <v>1308.3</v>
      </c>
      <c r="G325" s="260">
        <v>1296.5999999999999</v>
      </c>
      <c r="H325" s="260">
        <v>1341.1</v>
      </c>
      <c r="I325" s="260">
        <v>1352.8000000000002</v>
      </c>
      <c r="J325" s="260">
        <v>1363.35</v>
      </c>
      <c r="K325" s="259">
        <v>1342.25</v>
      </c>
      <c r="L325" s="259">
        <v>1320</v>
      </c>
      <c r="M325" s="259">
        <v>1.1880900000000001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1048</v>
      </c>
      <c r="D326" s="260">
        <v>1051.1166666666666</v>
      </c>
      <c r="E326" s="260">
        <v>1033.1333333333332</v>
      </c>
      <c r="F326" s="260">
        <v>1018.2666666666667</v>
      </c>
      <c r="G326" s="260">
        <v>1000.2833333333333</v>
      </c>
      <c r="H326" s="260">
        <v>1065.9833333333331</v>
      </c>
      <c r="I326" s="260">
        <v>1083.9666666666662</v>
      </c>
      <c r="J326" s="260">
        <v>1098.833333333333</v>
      </c>
      <c r="K326" s="259">
        <v>1069.0999999999999</v>
      </c>
      <c r="L326" s="259">
        <v>1036.25</v>
      </c>
      <c r="M326" s="259">
        <v>7.1558599999999997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589.70000000000005</v>
      </c>
      <c r="D327" s="260">
        <v>590.11666666666667</v>
      </c>
      <c r="E327" s="260">
        <v>587.23333333333335</v>
      </c>
      <c r="F327" s="260">
        <v>584.76666666666665</v>
      </c>
      <c r="G327" s="260">
        <v>581.88333333333333</v>
      </c>
      <c r="H327" s="260">
        <v>592.58333333333337</v>
      </c>
      <c r="I327" s="260">
        <v>595.46666666666681</v>
      </c>
      <c r="J327" s="260">
        <v>597.93333333333339</v>
      </c>
      <c r="K327" s="259">
        <v>593</v>
      </c>
      <c r="L327" s="259">
        <v>587.65</v>
      </c>
      <c r="M327" s="259">
        <v>1.49492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32.25</v>
      </c>
      <c r="D328" s="260">
        <v>32.383333333333333</v>
      </c>
      <c r="E328" s="260">
        <v>31.966666666666669</v>
      </c>
      <c r="F328" s="260">
        <v>31.683333333333337</v>
      </c>
      <c r="G328" s="260">
        <v>31.266666666666673</v>
      </c>
      <c r="H328" s="260">
        <v>32.666666666666664</v>
      </c>
      <c r="I328" s="260">
        <v>33.083333333333336</v>
      </c>
      <c r="J328" s="260">
        <v>33.36666666666666</v>
      </c>
      <c r="K328" s="259">
        <v>32.799999999999997</v>
      </c>
      <c r="L328" s="259">
        <v>32.1</v>
      </c>
      <c r="M328" s="259">
        <v>21.313800000000001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72.400000000000006</v>
      </c>
      <c r="D329" s="260">
        <v>72.350000000000009</v>
      </c>
      <c r="E329" s="260">
        <v>71.750000000000014</v>
      </c>
      <c r="F329" s="260">
        <v>71.100000000000009</v>
      </c>
      <c r="G329" s="260">
        <v>70.500000000000014</v>
      </c>
      <c r="H329" s="260">
        <v>73.000000000000014</v>
      </c>
      <c r="I329" s="260">
        <v>73.600000000000009</v>
      </c>
      <c r="J329" s="260">
        <v>74.250000000000014</v>
      </c>
      <c r="K329" s="259">
        <v>72.95</v>
      </c>
      <c r="L329" s="259">
        <v>71.7</v>
      </c>
      <c r="M329" s="259">
        <v>39.389159999999997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39.9</v>
      </c>
      <c r="D330" s="260">
        <v>39.883333333333333</v>
      </c>
      <c r="E330" s="260">
        <v>39.466666666666669</v>
      </c>
      <c r="F330" s="260">
        <v>39.033333333333339</v>
      </c>
      <c r="G330" s="260">
        <v>38.616666666666674</v>
      </c>
      <c r="H330" s="260">
        <v>40.316666666666663</v>
      </c>
      <c r="I330" s="260">
        <v>40.733333333333334</v>
      </c>
      <c r="J330" s="260">
        <v>41.166666666666657</v>
      </c>
      <c r="K330" s="259">
        <v>40.299999999999997</v>
      </c>
      <c r="L330" s="259">
        <v>39.450000000000003</v>
      </c>
      <c r="M330" s="259">
        <v>157.20124999999999</v>
      </c>
      <c r="N330" s="1"/>
      <c r="O330" s="1"/>
    </row>
    <row r="331" spans="1:15" ht="12.75" customHeight="1">
      <c r="A331" s="30">
        <v>321</v>
      </c>
      <c r="B331" s="269" t="s">
        <v>973</v>
      </c>
      <c r="C331" s="259">
        <v>283.8</v>
      </c>
      <c r="D331" s="260">
        <v>282.41666666666669</v>
      </c>
      <c r="E331" s="260">
        <v>279.38333333333338</v>
      </c>
      <c r="F331" s="260">
        <v>274.9666666666667</v>
      </c>
      <c r="G331" s="260">
        <v>271.93333333333339</v>
      </c>
      <c r="H331" s="260">
        <v>286.83333333333337</v>
      </c>
      <c r="I331" s="260">
        <v>289.86666666666667</v>
      </c>
      <c r="J331" s="260">
        <v>294.28333333333336</v>
      </c>
      <c r="K331" s="259">
        <v>285.45</v>
      </c>
      <c r="L331" s="259">
        <v>278</v>
      </c>
      <c r="M331" s="259">
        <v>3.4057300000000001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69.849999999999994</v>
      </c>
      <c r="D332" s="260">
        <v>70.3</v>
      </c>
      <c r="E332" s="260">
        <v>69.05</v>
      </c>
      <c r="F332" s="260">
        <v>68.25</v>
      </c>
      <c r="G332" s="260">
        <v>67</v>
      </c>
      <c r="H332" s="260">
        <v>71.099999999999994</v>
      </c>
      <c r="I332" s="260">
        <v>72.349999999999994</v>
      </c>
      <c r="J332" s="260">
        <v>73.149999999999991</v>
      </c>
      <c r="K332" s="259">
        <v>71.55</v>
      </c>
      <c r="L332" s="259">
        <v>69.5</v>
      </c>
      <c r="M332" s="259">
        <v>22.008389999999999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264</v>
      </c>
      <c r="D333" s="260">
        <v>261</v>
      </c>
      <c r="E333" s="260">
        <v>256</v>
      </c>
      <c r="F333" s="260">
        <v>248</v>
      </c>
      <c r="G333" s="260">
        <v>243</v>
      </c>
      <c r="H333" s="260">
        <v>269</v>
      </c>
      <c r="I333" s="260">
        <v>274</v>
      </c>
      <c r="J333" s="260">
        <v>282</v>
      </c>
      <c r="K333" s="259">
        <v>266</v>
      </c>
      <c r="L333" s="259">
        <v>253</v>
      </c>
      <c r="M333" s="259">
        <v>7.7093299999999996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166.95</v>
      </c>
      <c r="D334" s="260">
        <v>165.45000000000002</v>
      </c>
      <c r="E334" s="260">
        <v>163.00000000000003</v>
      </c>
      <c r="F334" s="260">
        <v>159.05000000000001</v>
      </c>
      <c r="G334" s="260">
        <v>156.60000000000002</v>
      </c>
      <c r="H334" s="260">
        <v>169.40000000000003</v>
      </c>
      <c r="I334" s="260">
        <v>171.85000000000002</v>
      </c>
      <c r="J334" s="260">
        <v>175.80000000000004</v>
      </c>
      <c r="K334" s="259">
        <v>167.9</v>
      </c>
      <c r="L334" s="259">
        <v>161.5</v>
      </c>
      <c r="M334" s="259">
        <v>120.2072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722.4</v>
      </c>
      <c r="D335" s="260">
        <v>722.25</v>
      </c>
      <c r="E335" s="260">
        <v>717.5</v>
      </c>
      <c r="F335" s="260">
        <v>712.6</v>
      </c>
      <c r="G335" s="260">
        <v>707.85</v>
      </c>
      <c r="H335" s="260">
        <v>727.15</v>
      </c>
      <c r="I335" s="260">
        <v>731.9</v>
      </c>
      <c r="J335" s="260">
        <v>736.8</v>
      </c>
      <c r="K335" s="259">
        <v>727</v>
      </c>
      <c r="L335" s="259">
        <v>717.35</v>
      </c>
      <c r="M335" s="259">
        <v>1.6724399999999999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70.3</v>
      </c>
      <c r="D336" s="260">
        <v>69.616666666666674</v>
      </c>
      <c r="E336" s="260">
        <v>68.733333333333348</v>
      </c>
      <c r="F336" s="260">
        <v>67.166666666666671</v>
      </c>
      <c r="G336" s="260">
        <v>66.283333333333346</v>
      </c>
      <c r="H336" s="260">
        <v>71.183333333333351</v>
      </c>
      <c r="I336" s="260">
        <v>72.066666666666677</v>
      </c>
      <c r="J336" s="260">
        <v>73.633333333333354</v>
      </c>
      <c r="K336" s="259">
        <v>70.5</v>
      </c>
      <c r="L336" s="259">
        <v>68.05</v>
      </c>
      <c r="M336" s="259">
        <v>94.56456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4418.75</v>
      </c>
      <c r="D337" s="260">
        <v>4336</v>
      </c>
      <c r="E337" s="260">
        <v>4234</v>
      </c>
      <c r="F337" s="260">
        <v>4049.25</v>
      </c>
      <c r="G337" s="260">
        <v>3947.25</v>
      </c>
      <c r="H337" s="260">
        <v>4520.75</v>
      </c>
      <c r="I337" s="260">
        <v>4622.75</v>
      </c>
      <c r="J337" s="260">
        <v>4807.5</v>
      </c>
      <c r="K337" s="259">
        <v>4438</v>
      </c>
      <c r="L337" s="259">
        <v>4151.25</v>
      </c>
      <c r="M337" s="259">
        <v>10.37194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687.85</v>
      </c>
      <c r="D338" s="260">
        <v>692.56666666666661</v>
      </c>
      <c r="E338" s="260">
        <v>679.28333333333319</v>
      </c>
      <c r="F338" s="260">
        <v>670.71666666666658</v>
      </c>
      <c r="G338" s="260">
        <v>657.43333333333317</v>
      </c>
      <c r="H338" s="260">
        <v>701.13333333333321</v>
      </c>
      <c r="I338" s="260">
        <v>714.41666666666652</v>
      </c>
      <c r="J338" s="260">
        <v>722.98333333333323</v>
      </c>
      <c r="K338" s="259">
        <v>705.85</v>
      </c>
      <c r="L338" s="259">
        <v>684</v>
      </c>
      <c r="M338" s="259">
        <v>2.0150100000000002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20061.099999999999</v>
      </c>
      <c r="D339" s="260">
        <v>19968.266666666666</v>
      </c>
      <c r="E339" s="260">
        <v>19792.833333333332</v>
      </c>
      <c r="F339" s="260">
        <v>19524.566666666666</v>
      </c>
      <c r="G339" s="260">
        <v>19349.133333333331</v>
      </c>
      <c r="H339" s="260">
        <v>20236.533333333333</v>
      </c>
      <c r="I339" s="260">
        <v>20411.966666666667</v>
      </c>
      <c r="J339" s="260">
        <v>20680.233333333334</v>
      </c>
      <c r="K339" s="259">
        <v>20143.7</v>
      </c>
      <c r="L339" s="259">
        <v>19700</v>
      </c>
      <c r="M339" s="259">
        <v>1.1285400000000001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65.099999999999994</v>
      </c>
      <c r="D340" s="260">
        <v>65.3</v>
      </c>
      <c r="E340" s="260">
        <v>64.449999999999989</v>
      </c>
      <c r="F340" s="260">
        <v>63.8</v>
      </c>
      <c r="G340" s="260">
        <v>62.949999999999989</v>
      </c>
      <c r="H340" s="260">
        <v>65.949999999999989</v>
      </c>
      <c r="I340" s="260">
        <v>66.799999999999983</v>
      </c>
      <c r="J340" s="260">
        <v>67.449999999999989</v>
      </c>
      <c r="K340" s="259">
        <v>66.150000000000006</v>
      </c>
      <c r="L340" s="259">
        <v>64.650000000000006</v>
      </c>
      <c r="M340" s="259">
        <v>6.3234199999999996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270.3</v>
      </c>
      <c r="D341" s="260">
        <v>269.68333333333334</v>
      </c>
      <c r="E341" s="260">
        <v>265.36666666666667</v>
      </c>
      <c r="F341" s="260">
        <v>260.43333333333334</v>
      </c>
      <c r="G341" s="260">
        <v>256.11666666666667</v>
      </c>
      <c r="H341" s="260">
        <v>274.61666666666667</v>
      </c>
      <c r="I341" s="260">
        <v>278.93333333333339</v>
      </c>
      <c r="J341" s="260">
        <v>283.86666666666667</v>
      </c>
      <c r="K341" s="259">
        <v>274</v>
      </c>
      <c r="L341" s="259">
        <v>264.75</v>
      </c>
      <c r="M341" s="259">
        <v>18.728809999999999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396.3</v>
      </c>
      <c r="D342" s="260">
        <v>395.0333333333333</v>
      </c>
      <c r="E342" s="260">
        <v>390.06666666666661</v>
      </c>
      <c r="F342" s="260">
        <v>383.83333333333331</v>
      </c>
      <c r="G342" s="260">
        <v>378.86666666666662</v>
      </c>
      <c r="H342" s="260">
        <v>401.26666666666659</v>
      </c>
      <c r="I342" s="260">
        <v>406.23333333333329</v>
      </c>
      <c r="J342" s="260">
        <v>412.46666666666658</v>
      </c>
      <c r="K342" s="259">
        <v>400</v>
      </c>
      <c r="L342" s="259">
        <v>388.8</v>
      </c>
      <c r="M342" s="259">
        <v>1.33341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860.65</v>
      </c>
      <c r="D343" s="260">
        <v>860.5333333333333</v>
      </c>
      <c r="E343" s="260">
        <v>846.61666666666656</v>
      </c>
      <c r="F343" s="260">
        <v>832.58333333333326</v>
      </c>
      <c r="G343" s="260">
        <v>818.66666666666652</v>
      </c>
      <c r="H343" s="260">
        <v>874.56666666666661</v>
      </c>
      <c r="I343" s="260">
        <v>888.48333333333335</v>
      </c>
      <c r="J343" s="260">
        <v>902.51666666666665</v>
      </c>
      <c r="K343" s="259">
        <v>874.45</v>
      </c>
      <c r="L343" s="259">
        <v>846.5</v>
      </c>
      <c r="M343" s="259">
        <v>5.7675599999999996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129.6</v>
      </c>
      <c r="D344" s="260">
        <v>128.80000000000001</v>
      </c>
      <c r="E344" s="260">
        <v>126.60000000000002</v>
      </c>
      <c r="F344" s="260">
        <v>123.60000000000001</v>
      </c>
      <c r="G344" s="260">
        <v>121.40000000000002</v>
      </c>
      <c r="H344" s="260">
        <v>131.80000000000001</v>
      </c>
      <c r="I344" s="260">
        <v>134</v>
      </c>
      <c r="J344" s="260">
        <v>137.00000000000003</v>
      </c>
      <c r="K344" s="259">
        <v>131</v>
      </c>
      <c r="L344" s="259">
        <v>125.8</v>
      </c>
      <c r="M344" s="259">
        <v>187.48363000000001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195.15</v>
      </c>
      <c r="D345" s="260">
        <v>192.43333333333331</v>
      </c>
      <c r="E345" s="260">
        <v>188.86666666666662</v>
      </c>
      <c r="F345" s="260">
        <v>182.58333333333331</v>
      </c>
      <c r="G345" s="260">
        <v>179.01666666666662</v>
      </c>
      <c r="H345" s="260">
        <v>198.71666666666661</v>
      </c>
      <c r="I345" s="260">
        <v>202.28333333333327</v>
      </c>
      <c r="J345" s="260">
        <v>208.56666666666661</v>
      </c>
      <c r="K345" s="259">
        <v>196</v>
      </c>
      <c r="L345" s="259">
        <v>186.15</v>
      </c>
      <c r="M345" s="259">
        <v>53.502099999999999</v>
      </c>
      <c r="N345" s="1"/>
      <c r="O345" s="1"/>
    </row>
    <row r="346" spans="1:15" ht="12.75" customHeight="1">
      <c r="A346" s="30">
        <v>336</v>
      </c>
      <c r="B346" s="269" t="s">
        <v>974</v>
      </c>
      <c r="C346" s="259">
        <v>577.15</v>
      </c>
      <c r="D346" s="260">
        <v>577.01666666666677</v>
      </c>
      <c r="E346" s="260">
        <v>574.03333333333353</v>
      </c>
      <c r="F346" s="260">
        <v>570.91666666666674</v>
      </c>
      <c r="G346" s="260">
        <v>567.93333333333351</v>
      </c>
      <c r="H346" s="260">
        <v>580.13333333333355</v>
      </c>
      <c r="I346" s="260">
        <v>583.1166666666669</v>
      </c>
      <c r="J346" s="260">
        <v>586.23333333333358</v>
      </c>
      <c r="K346" s="259">
        <v>580</v>
      </c>
      <c r="L346" s="259">
        <v>573.9</v>
      </c>
      <c r="M346" s="259">
        <v>0.97407999999999995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632.75</v>
      </c>
      <c r="D347" s="260">
        <v>638.25</v>
      </c>
      <c r="E347" s="260">
        <v>625.5</v>
      </c>
      <c r="F347" s="260">
        <v>618.25</v>
      </c>
      <c r="G347" s="260">
        <v>605.5</v>
      </c>
      <c r="H347" s="260">
        <v>645.5</v>
      </c>
      <c r="I347" s="260">
        <v>658.25</v>
      </c>
      <c r="J347" s="260">
        <v>665.5</v>
      </c>
      <c r="K347" s="259">
        <v>651</v>
      </c>
      <c r="L347" s="259">
        <v>631</v>
      </c>
      <c r="M347" s="259">
        <v>14.562530000000001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2920.05</v>
      </c>
      <c r="D348" s="260">
        <v>2914.5166666666669</v>
      </c>
      <c r="E348" s="260">
        <v>2892.1333333333337</v>
      </c>
      <c r="F348" s="260">
        <v>2864.2166666666667</v>
      </c>
      <c r="G348" s="260">
        <v>2841.8333333333335</v>
      </c>
      <c r="H348" s="260">
        <v>2942.4333333333338</v>
      </c>
      <c r="I348" s="260">
        <v>2964.8166666666671</v>
      </c>
      <c r="J348" s="260">
        <v>2992.733333333334</v>
      </c>
      <c r="K348" s="259">
        <v>2936.9</v>
      </c>
      <c r="L348" s="259">
        <v>2886.6</v>
      </c>
      <c r="M348" s="259">
        <v>1.2794399999999999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268.7</v>
      </c>
      <c r="D349" s="260">
        <v>270.0333333333333</v>
      </c>
      <c r="E349" s="260">
        <v>266.36666666666662</v>
      </c>
      <c r="F349" s="260">
        <v>264.0333333333333</v>
      </c>
      <c r="G349" s="260">
        <v>260.36666666666662</v>
      </c>
      <c r="H349" s="260">
        <v>272.36666666666662</v>
      </c>
      <c r="I349" s="260">
        <v>276.03333333333336</v>
      </c>
      <c r="J349" s="260">
        <v>278.36666666666662</v>
      </c>
      <c r="K349" s="259">
        <v>273.7</v>
      </c>
      <c r="L349" s="259">
        <v>267.7</v>
      </c>
      <c r="M349" s="259">
        <v>1.48034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400.75</v>
      </c>
      <c r="D350" s="260">
        <v>407.83333333333331</v>
      </c>
      <c r="E350" s="260">
        <v>391.16666666666663</v>
      </c>
      <c r="F350" s="260">
        <v>381.58333333333331</v>
      </c>
      <c r="G350" s="260">
        <v>364.91666666666663</v>
      </c>
      <c r="H350" s="260">
        <v>417.41666666666663</v>
      </c>
      <c r="I350" s="260">
        <v>434.08333333333326</v>
      </c>
      <c r="J350" s="260">
        <v>443.66666666666663</v>
      </c>
      <c r="K350" s="259">
        <v>424.5</v>
      </c>
      <c r="L350" s="259">
        <v>398.25</v>
      </c>
      <c r="M350" s="259">
        <v>20.85369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139.15</v>
      </c>
      <c r="D351" s="260">
        <v>138.6</v>
      </c>
      <c r="E351" s="260">
        <v>136.79999999999998</v>
      </c>
      <c r="F351" s="260">
        <v>134.44999999999999</v>
      </c>
      <c r="G351" s="260">
        <v>132.64999999999998</v>
      </c>
      <c r="H351" s="260">
        <v>140.94999999999999</v>
      </c>
      <c r="I351" s="260">
        <v>142.75</v>
      </c>
      <c r="J351" s="260">
        <v>145.1</v>
      </c>
      <c r="K351" s="259">
        <v>140.4</v>
      </c>
      <c r="L351" s="259">
        <v>136.25</v>
      </c>
      <c r="M351" s="259">
        <v>5.0453599999999996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3140.5</v>
      </c>
      <c r="D352" s="260">
        <v>3137.6666666666665</v>
      </c>
      <c r="E352" s="260">
        <v>3107.833333333333</v>
      </c>
      <c r="F352" s="260">
        <v>3075.1666666666665</v>
      </c>
      <c r="G352" s="260">
        <v>3045.333333333333</v>
      </c>
      <c r="H352" s="260">
        <v>3170.333333333333</v>
      </c>
      <c r="I352" s="260">
        <v>3200.1666666666661</v>
      </c>
      <c r="J352" s="260">
        <v>3232.833333333333</v>
      </c>
      <c r="K352" s="259">
        <v>3167.5</v>
      </c>
      <c r="L352" s="259">
        <v>3105</v>
      </c>
      <c r="M352" s="259">
        <v>2.3126600000000002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444.05</v>
      </c>
      <c r="D353" s="260">
        <v>436.01666666666665</v>
      </c>
      <c r="E353" s="260">
        <v>425.0333333333333</v>
      </c>
      <c r="F353" s="260">
        <v>406.01666666666665</v>
      </c>
      <c r="G353" s="260">
        <v>395.0333333333333</v>
      </c>
      <c r="H353" s="260">
        <v>455.0333333333333</v>
      </c>
      <c r="I353" s="260">
        <v>466.01666666666665</v>
      </c>
      <c r="J353" s="260">
        <v>485.0333333333333</v>
      </c>
      <c r="K353" s="259">
        <v>447</v>
      </c>
      <c r="L353" s="259">
        <v>417</v>
      </c>
      <c r="M353" s="259">
        <v>28.759160000000001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257.55</v>
      </c>
      <c r="D354" s="260">
        <v>258.33333333333331</v>
      </c>
      <c r="E354" s="260">
        <v>255.21666666666664</v>
      </c>
      <c r="F354" s="260">
        <v>252.88333333333333</v>
      </c>
      <c r="G354" s="260">
        <v>249.76666666666665</v>
      </c>
      <c r="H354" s="260">
        <v>260.66666666666663</v>
      </c>
      <c r="I354" s="260">
        <v>263.7833333333333</v>
      </c>
      <c r="J354" s="260">
        <v>266.11666666666662</v>
      </c>
      <c r="K354" s="259">
        <v>261.45</v>
      </c>
      <c r="L354" s="259">
        <v>256</v>
      </c>
      <c r="M354" s="259">
        <v>1.333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1738.35</v>
      </c>
      <c r="D355" s="260">
        <v>1748.8666666666668</v>
      </c>
      <c r="E355" s="260">
        <v>1722.4833333333336</v>
      </c>
      <c r="F355" s="260">
        <v>1706.6166666666668</v>
      </c>
      <c r="G355" s="260">
        <v>1680.2333333333336</v>
      </c>
      <c r="H355" s="260">
        <v>1764.7333333333336</v>
      </c>
      <c r="I355" s="260">
        <v>1791.1166666666668</v>
      </c>
      <c r="J355" s="260">
        <v>1806.9833333333336</v>
      </c>
      <c r="K355" s="259">
        <v>1775.25</v>
      </c>
      <c r="L355" s="259">
        <v>1733</v>
      </c>
      <c r="M355" s="259">
        <v>6.6561700000000004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53795.8</v>
      </c>
      <c r="D356" s="260">
        <v>53282.6</v>
      </c>
      <c r="E356" s="260">
        <v>52456.2</v>
      </c>
      <c r="F356" s="260">
        <v>51116.6</v>
      </c>
      <c r="G356" s="260">
        <v>50290.2</v>
      </c>
      <c r="H356" s="260">
        <v>54622.2</v>
      </c>
      <c r="I356" s="260">
        <v>55448.600000000006</v>
      </c>
      <c r="J356" s="260">
        <v>56788.2</v>
      </c>
      <c r="K356" s="259">
        <v>54109</v>
      </c>
      <c r="L356" s="259">
        <v>51943</v>
      </c>
      <c r="M356" s="259">
        <v>0.24579999999999999</v>
      </c>
      <c r="N356" s="1"/>
      <c r="O356" s="1"/>
    </row>
    <row r="357" spans="1:15" ht="12.75" customHeight="1">
      <c r="A357" s="30">
        <v>347</v>
      </c>
      <c r="B357" s="269" t="s">
        <v>965</v>
      </c>
      <c r="C357" s="259">
        <v>1424.55</v>
      </c>
      <c r="D357" s="260">
        <v>1422.05</v>
      </c>
      <c r="E357" s="260">
        <v>1414.5</v>
      </c>
      <c r="F357" s="260">
        <v>1404.45</v>
      </c>
      <c r="G357" s="260">
        <v>1396.9</v>
      </c>
      <c r="H357" s="260">
        <v>1432.1</v>
      </c>
      <c r="I357" s="260">
        <v>1439.6499999999996</v>
      </c>
      <c r="J357" s="260">
        <v>1449.6999999999998</v>
      </c>
      <c r="K357" s="259">
        <v>1429.6</v>
      </c>
      <c r="L357" s="259">
        <v>1412</v>
      </c>
      <c r="M357" s="259">
        <v>2.64588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3706.6</v>
      </c>
      <c r="D358" s="260">
        <v>3669.5333333333333</v>
      </c>
      <c r="E358" s="260">
        <v>3622.0666666666666</v>
      </c>
      <c r="F358" s="260">
        <v>3537.5333333333333</v>
      </c>
      <c r="G358" s="260">
        <v>3490.0666666666666</v>
      </c>
      <c r="H358" s="260">
        <v>3754.0666666666666</v>
      </c>
      <c r="I358" s="260">
        <v>3801.5333333333328</v>
      </c>
      <c r="J358" s="260">
        <v>3886.0666666666666</v>
      </c>
      <c r="K358" s="259">
        <v>3717</v>
      </c>
      <c r="L358" s="259">
        <v>3585</v>
      </c>
      <c r="M358" s="259">
        <v>3.3988299999999998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202.6</v>
      </c>
      <c r="D359" s="260">
        <v>202.15</v>
      </c>
      <c r="E359" s="260">
        <v>201.20000000000002</v>
      </c>
      <c r="F359" s="260">
        <v>199.8</v>
      </c>
      <c r="G359" s="260">
        <v>198.85000000000002</v>
      </c>
      <c r="H359" s="260">
        <v>203.55</v>
      </c>
      <c r="I359" s="260">
        <v>204.5</v>
      </c>
      <c r="J359" s="260">
        <v>205.9</v>
      </c>
      <c r="K359" s="259">
        <v>203.1</v>
      </c>
      <c r="L359" s="259">
        <v>200.75</v>
      </c>
      <c r="M359" s="259">
        <v>10.53726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4346</v>
      </c>
      <c r="D360" s="260">
        <v>4345.3</v>
      </c>
      <c r="E360" s="260">
        <v>4320.6500000000005</v>
      </c>
      <c r="F360" s="260">
        <v>4295.3</v>
      </c>
      <c r="G360" s="260">
        <v>4270.6500000000005</v>
      </c>
      <c r="H360" s="260">
        <v>4370.6500000000005</v>
      </c>
      <c r="I360" s="260">
        <v>4395.3</v>
      </c>
      <c r="J360" s="260">
        <v>4420.6500000000005</v>
      </c>
      <c r="K360" s="259">
        <v>4369.95</v>
      </c>
      <c r="L360" s="259">
        <v>4319.95</v>
      </c>
      <c r="M360" s="259">
        <v>3.7620000000000001E-2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1391.8</v>
      </c>
      <c r="D361" s="260">
        <v>1380.6166666666668</v>
      </c>
      <c r="E361" s="260">
        <v>1360.1833333333336</v>
      </c>
      <c r="F361" s="260">
        <v>1328.5666666666668</v>
      </c>
      <c r="G361" s="260">
        <v>1308.1333333333337</v>
      </c>
      <c r="H361" s="260">
        <v>1412.2333333333336</v>
      </c>
      <c r="I361" s="260">
        <v>1432.666666666667</v>
      </c>
      <c r="J361" s="260">
        <v>1464.2833333333335</v>
      </c>
      <c r="K361" s="259">
        <v>1401.05</v>
      </c>
      <c r="L361" s="259">
        <v>1349</v>
      </c>
      <c r="M361" s="259">
        <v>4.5244299999999997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2689.75</v>
      </c>
      <c r="D362" s="260">
        <v>2685.9500000000003</v>
      </c>
      <c r="E362" s="260">
        <v>2659.9000000000005</v>
      </c>
      <c r="F362" s="260">
        <v>2630.05</v>
      </c>
      <c r="G362" s="260">
        <v>2604.0000000000005</v>
      </c>
      <c r="H362" s="260">
        <v>2715.8000000000006</v>
      </c>
      <c r="I362" s="260">
        <v>2741.8500000000008</v>
      </c>
      <c r="J362" s="260">
        <v>2771.7000000000007</v>
      </c>
      <c r="K362" s="259">
        <v>2712</v>
      </c>
      <c r="L362" s="259">
        <v>2656.1</v>
      </c>
      <c r="M362" s="259">
        <v>4.2717599999999996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942.25</v>
      </c>
      <c r="D363" s="260">
        <v>941.73333333333323</v>
      </c>
      <c r="E363" s="260">
        <v>931.46666666666647</v>
      </c>
      <c r="F363" s="260">
        <v>920.68333333333328</v>
      </c>
      <c r="G363" s="260">
        <v>910.41666666666652</v>
      </c>
      <c r="H363" s="260">
        <v>952.51666666666642</v>
      </c>
      <c r="I363" s="260">
        <v>962.78333333333308</v>
      </c>
      <c r="J363" s="260">
        <v>973.56666666666638</v>
      </c>
      <c r="K363" s="259">
        <v>952</v>
      </c>
      <c r="L363" s="259">
        <v>930.95</v>
      </c>
      <c r="M363" s="259">
        <v>0.16750999999999999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2649.25</v>
      </c>
      <c r="D364" s="260">
        <v>2662.8166666666666</v>
      </c>
      <c r="E364" s="260">
        <v>2616.7333333333331</v>
      </c>
      <c r="F364" s="260">
        <v>2584.2166666666667</v>
      </c>
      <c r="G364" s="260">
        <v>2538.1333333333332</v>
      </c>
      <c r="H364" s="260">
        <v>2695.333333333333</v>
      </c>
      <c r="I364" s="260">
        <v>2741.416666666667</v>
      </c>
      <c r="J364" s="260">
        <v>2773.9333333333329</v>
      </c>
      <c r="K364" s="259">
        <v>2708.9</v>
      </c>
      <c r="L364" s="259">
        <v>2630.3</v>
      </c>
      <c r="M364" s="259">
        <v>4.8338400000000004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1717.65</v>
      </c>
      <c r="D365" s="260">
        <v>1710.8833333333332</v>
      </c>
      <c r="E365" s="260">
        <v>1692.7666666666664</v>
      </c>
      <c r="F365" s="260">
        <v>1667.8833333333332</v>
      </c>
      <c r="G365" s="260">
        <v>1649.7666666666664</v>
      </c>
      <c r="H365" s="260">
        <v>1735.7666666666664</v>
      </c>
      <c r="I365" s="260">
        <v>1753.8833333333332</v>
      </c>
      <c r="J365" s="260">
        <v>1778.7666666666664</v>
      </c>
      <c r="K365" s="259">
        <v>1729</v>
      </c>
      <c r="L365" s="259">
        <v>1686</v>
      </c>
      <c r="M365" s="259">
        <v>1.49885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331</v>
      </c>
      <c r="D366" s="260">
        <v>332.28333333333336</v>
      </c>
      <c r="E366" s="260">
        <v>327.86666666666673</v>
      </c>
      <c r="F366" s="260">
        <v>324.73333333333335</v>
      </c>
      <c r="G366" s="260">
        <v>320.31666666666672</v>
      </c>
      <c r="H366" s="260">
        <v>335.41666666666674</v>
      </c>
      <c r="I366" s="260">
        <v>339.83333333333337</v>
      </c>
      <c r="J366" s="260">
        <v>342.96666666666675</v>
      </c>
      <c r="K366" s="259">
        <v>336.7</v>
      </c>
      <c r="L366" s="259">
        <v>329.15</v>
      </c>
      <c r="M366" s="259">
        <v>32.478650000000002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105.55</v>
      </c>
      <c r="D367" s="260">
        <v>104.91666666666667</v>
      </c>
      <c r="E367" s="260">
        <v>104.08333333333334</v>
      </c>
      <c r="F367" s="260">
        <v>102.61666666666667</v>
      </c>
      <c r="G367" s="260">
        <v>101.78333333333335</v>
      </c>
      <c r="H367" s="260">
        <v>106.38333333333334</v>
      </c>
      <c r="I367" s="260">
        <v>107.21666666666668</v>
      </c>
      <c r="J367" s="260">
        <v>108.68333333333334</v>
      </c>
      <c r="K367" s="259">
        <v>105.75</v>
      </c>
      <c r="L367" s="259">
        <v>103.45</v>
      </c>
      <c r="M367" s="259">
        <v>35.936950000000003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217.5</v>
      </c>
      <c r="D368" s="260">
        <v>215.95000000000002</v>
      </c>
      <c r="E368" s="260">
        <v>213.90000000000003</v>
      </c>
      <c r="F368" s="260">
        <v>210.3</v>
      </c>
      <c r="G368" s="260">
        <v>208.25000000000003</v>
      </c>
      <c r="H368" s="260">
        <v>219.55000000000004</v>
      </c>
      <c r="I368" s="260">
        <v>221.60000000000005</v>
      </c>
      <c r="J368" s="260">
        <v>225.20000000000005</v>
      </c>
      <c r="K368" s="259">
        <v>218</v>
      </c>
      <c r="L368" s="259">
        <v>212.35</v>
      </c>
      <c r="M368" s="259">
        <v>122.783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422.25</v>
      </c>
      <c r="D369" s="260">
        <v>424.9666666666667</v>
      </c>
      <c r="E369" s="260">
        <v>415.98333333333341</v>
      </c>
      <c r="F369" s="260">
        <v>409.7166666666667</v>
      </c>
      <c r="G369" s="260">
        <v>400.73333333333341</v>
      </c>
      <c r="H369" s="260">
        <v>431.23333333333341</v>
      </c>
      <c r="I369" s="260">
        <v>440.21666666666675</v>
      </c>
      <c r="J369" s="260">
        <v>446.48333333333341</v>
      </c>
      <c r="K369" s="259">
        <v>433.95</v>
      </c>
      <c r="L369" s="259">
        <v>418.7</v>
      </c>
      <c r="M369" s="259">
        <v>9.9552300000000002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439.7</v>
      </c>
      <c r="D370" s="260">
        <v>439.33333333333331</v>
      </c>
      <c r="E370" s="260">
        <v>432.26666666666665</v>
      </c>
      <c r="F370" s="260">
        <v>424.83333333333331</v>
      </c>
      <c r="G370" s="260">
        <v>417.76666666666665</v>
      </c>
      <c r="H370" s="260">
        <v>446.76666666666665</v>
      </c>
      <c r="I370" s="260">
        <v>453.83333333333337</v>
      </c>
      <c r="J370" s="260">
        <v>461.26666666666665</v>
      </c>
      <c r="K370" s="259">
        <v>446.4</v>
      </c>
      <c r="L370" s="259">
        <v>431.9</v>
      </c>
      <c r="M370" s="259">
        <v>1.39636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568.35</v>
      </c>
      <c r="D371" s="260">
        <v>568.35</v>
      </c>
      <c r="E371" s="260">
        <v>565</v>
      </c>
      <c r="F371" s="260">
        <v>561.65</v>
      </c>
      <c r="G371" s="260">
        <v>558.29999999999995</v>
      </c>
      <c r="H371" s="260">
        <v>571.70000000000005</v>
      </c>
      <c r="I371" s="260">
        <v>575.05000000000018</v>
      </c>
      <c r="J371" s="260">
        <v>578.40000000000009</v>
      </c>
      <c r="K371" s="259">
        <v>571.70000000000005</v>
      </c>
      <c r="L371" s="259">
        <v>565</v>
      </c>
      <c r="M371" s="259">
        <v>0.78700999999999999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123.05</v>
      </c>
      <c r="D372" s="260">
        <v>122.66666666666667</v>
      </c>
      <c r="E372" s="260">
        <v>121.38333333333334</v>
      </c>
      <c r="F372" s="260">
        <v>119.71666666666667</v>
      </c>
      <c r="G372" s="260">
        <v>118.43333333333334</v>
      </c>
      <c r="H372" s="260">
        <v>124.33333333333334</v>
      </c>
      <c r="I372" s="260">
        <v>125.61666666666667</v>
      </c>
      <c r="J372" s="260">
        <v>127.28333333333335</v>
      </c>
      <c r="K372" s="259">
        <v>123.95</v>
      </c>
      <c r="L372" s="259">
        <v>121</v>
      </c>
      <c r="M372" s="259">
        <v>2.5436200000000002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1403.95</v>
      </c>
      <c r="D373" s="260">
        <v>1399.7833333333335</v>
      </c>
      <c r="E373" s="260">
        <v>1379.5666666666671</v>
      </c>
      <c r="F373" s="260">
        <v>1355.1833333333336</v>
      </c>
      <c r="G373" s="260">
        <v>1334.9666666666672</v>
      </c>
      <c r="H373" s="260">
        <v>1424.166666666667</v>
      </c>
      <c r="I373" s="260">
        <v>1444.3833333333337</v>
      </c>
      <c r="J373" s="260">
        <v>1468.7666666666669</v>
      </c>
      <c r="K373" s="259">
        <v>1420</v>
      </c>
      <c r="L373" s="259">
        <v>1375.4</v>
      </c>
      <c r="M373" s="259">
        <v>0.14030000000000001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4095.05</v>
      </c>
      <c r="D374" s="260">
        <v>4068.6833333333329</v>
      </c>
      <c r="E374" s="260">
        <v>4032.3666666666659</v>
      </c>
      <c r="F374" s="260">
        <v>3969.6833333333329</v>
      </c>
      <c r="G374" s="260">
        <v>3933.3666666666659</v>
      </c>
      <c r="H374" s="260">
        <v>4131.3666666666659</v>
      </c>
      <c r="I374" s="260">
        <v>4167.6833333333325</v>
      </c>
      <c r="J374" s="260">
        <v>4230.3666666666659</v>
      </c>
      <c r="K374" s="259">
        <v>4105</v>
      </c>
      <c r="L374" s="259">
        <v>4006</v>
      </c>
      <c r="M374" s="259">
        <v>3.0339999999999999E-2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13860.1</v>
      </c>
      <c r="D375" s="260">
        <v>13853.366666666667</v>
      </c>
      <c r="E375" s="260">
        <v>13756.733333333334</v>
      </c>
      <c r="F375" s="260">
        <v>13653.366666666667</v>
      </c>
      <c r="G375" s="260">
        <v>13556.733333333334</v>
      </c>
      <c r="H375" s="260">
        <v>13956.733333333334</v>
      </c>
      <c r="I375" s="260">
        <v>14053.366666666669</v>
      </c>
      <c r="J375" s="260">
        <v>14156.733333333334</v>
      </c>
      <c r="K375" s="259">
        <v>13950</v>
      </c>
      <c r="L375" s="259">
        <v>13750</v>
      </c>
      <c r="M375" s="259">
        <v>0.55810000000000004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40.5</v>
      </c>
      <c r="D376" s="260">
        <v>39.949999999999996</v>
      </c>
      <c r="E376" s="260">
        <v>39.149999999999991</v>
      </c>
      <c r="F376" s="260">
        <v>37.799999999999997</v>
      </c>
      <c r="G376" s="260">
        <v>36.999999999999993</v>
      </c>
      <c r="H376" s="260">
        <v>41.29999999999999</v>
      </c>
      <c r="I376" s="260">
        <v>42.099999999999987</v>
      </c>
      <c r="J376" s="260">
        <v>43.449999999999989</v>
      </c>
      <c r="K376" s="259">
        <v>40.75</v>
      </c>
      <c r="L376" s="259">
        <v>38.6</v>
      </c>
      <c r="M376" s="259">
        <v>1210.51376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563.29999999999995</v>
      </c>
      <c r="D377" s="260">
        <v>567.06666666666672</v>
      </c>
      <c r="E377" s="260">
        <v>558.78333333333342</v>
      </c>
      <c r="F377" s="260">
        <v>554.26666666666665</v>
      </c>
      <c r="G377" s="260">
        <v>545.98333333333335</v>
      </c>
      <c r="H377" s="260">
        <v>571.58333333333348</v>
      </c>
      <c r="I377" s="260">
        <v>579.86666666666679</v>
      </c>
      <c r="J377" s="260">
        <v>584.38333333333355</v>
      </c>
      <c r="K377" s="259">
        <v>575.35</v>
      </c>
      <c r="L377" s="259">
        <v>562.54999999999995</v>
      </c>
      <c r="M377" s="259">
        <v>0.95540999999999998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128.80000000000001</v>
      </c>
      <c r="D378" s="260">
        <v>128.11666666666667</v>
      </c>
      <c r="E378" s="260">
        <v>126.23333333333335</v>
      </c>
      <c r="F378" s="260">
        <v>123.66666666666667</v>
      </c>
      <c r="G378" s="260">
        <v>121.78333333333335</v>
      </c>
      <c r="H378" s="260">
        <v>130.68333333333334</v>
      </c>
      <c r="I378" s="260">
        <v>132.56666666666666</v>
      </c>
      <c r="J378" s="260">
        <v>135.13333333333335</v>
      </c>
      <c r="K378" s="259">
        <v>130</v>
      </c>
      <c r="L378" s="259">
        <v>125.55</v>
      </c>
      <c r="M378" s="259">
        <v>102.42588000000001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93.65</v>
      </c>
      <c r="D379" s="260">
        <v>93.383333333333326</v>
      </c>
      <c r="E379" s="260">
        <v>92.866666666666646</v>
      </c>
      <c r="F379" s="260">
        <v>92.083333333333314</v>
      </c>
      <c r="G379" s="260">
        <v>91.566666666666634</v>
      </c>
      <c r="H379" s="260">
        <v>94.166666666666657</v>
      </c>
      <c r="I379" s="260">
        <v>94.683333333333337</v>
      </c>
      <c r="J379" s="260">
        <v>95.466666666666669</v>
      </c>
      <c r="K379" s="259">
        <v>93.9</v>
      </c>
      <c r="L379" s="259">
        <v>92.6</v>
      </c>
      <c r="M379" s="259">
        <v>49.716589999999997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730.95</v>
      </c>
      <c r="D380" s="260">
        <v>723.9</v>
      </c>
      <c r="E380" s="260">
        <v>709.09999999999991</v>
      </c>
      <c r="F380" s="260">
        <v>687.24999999999989</v>
      </c>
      <c r="G380" s="260">
        <v>672.44999999999982</v>
      </c>
      <c r="H380" s="260">
        <v>745.75</v>
      </c>
      <c r="I380" s="260">
        <v>760.55</v>
      </c>
      <c r="J380" s="260">
        <v>782.40000000000009</v>
      </c>
      <c r="K380" s="259">
        <v>738.7</v>
      </c>
      <c r="L380" s="259">
        <v>702.05</v>
      </c>
      <c r="M380" s="259">
        <v>6.2529700000000004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374.3</v>
      </c>
      <c r="D381" s="260">
        <v>375.7166666666667</v>
      </c>
      <c r="E381" s="260">
        <v>370.58333333333337</v>
      </c>
      <c r="F381" s="260">
        <v>366.86666666666667</v>
      </c>
      <c r="G381" s="260">
        <v>361.73333333333335</v>
      </c>
      <c r="H381" s="260">
        <v>379.43333333333339</v>
      </c>
      <c r="I381" s="260">
        <v>384.56666666666672</v>
      </c>
      <c r="J381" s="260">
        <v>388.28333333333342</v>
      </c>
      <c r="K381" s="259">
        <v>380.85</v>
      </c>
      <c r="L381" s="259">
        <v>372</v>
      </c>
      <c r="M381" s="259">
        <v>6.9605100000000002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1053.45</v>
      </c>
      <c r="D382" s="260">
        <v>1057.7666666666667</v>
      </c>
      <c r="E382" s="260">
        <v>1042.7833333333333</v>
      </c>
      <c r="F382" s="260">
        <v>1032.1166666666666</v>
      </c>
      <c r="G382" s="260">
        <v>1017.1333333333332</v>
      </c>
      <c r="H382" s="260">
        <v>1068.4333333333334</v>
      </c>
      <c r="I382" s="260">
        <v>1083.4166666666665</v>
      </c>
      <c r="J382" s="260">
        <v>1094.0833333333335</v>
      </c>
      <c r="K382" s="259">
        <v>1072.75</v>
      </c>
      <c r="L382" s="259">
        <v>1047.0999999999999</v>
      </c>
      <c r="M382" s="259">
        <v>0.77412000000000003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35.75</v>
      </c>
      <c r="D383" s="260">
        <v>36.166666666666664</v>
      </c>
      <c r="E383" s="260">
        <v>35.133333333333326</v>
      </c>
      <c r="F383" s="260">
        <v>34.516666666666659</v>
      </c>
      <c r="G383" s="260">
        <v>33.48333333333332</v>
      </c>
      <c r="H383" s="260">
        <v>36.783333333333331</v>
      </c>
      <c r="I383" s="260">
        <v>37.816666666666677</v>
      </c>
      <c r="J383" s="260">
        <v>38.433333333333337</v>
      </c>
      <c r="K383" s="259">
        <v>37.200000000000003</v>
      </c>
      <c r="L383" s="259">
        <v>35.549999999999997</v>
      </c>
      <c r="M383" s="259">
        <v>128.43852999999999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167.5</v>
      </c>
      <c r="D384" s="260">
        <v>166.41666666666666</v>
      </c>
      <c r="E384" s="260">
        <v>164.63333333333333</v>
      </c>
      <c r="F384" s="260">
        <v>161.76666666666668</v>
      </c>
      <c r="G384" s="260">
        <v>159.98333333333335</v>
      </c>
      <c r="H384" s="260">
        <v>169.2833333333333</v>
      </c>
      <c r="I384" s="260">
        <v>171.06666666666666</v>
      </c>
      <c r="J384" s="260">
        <v>173.93333333333328</v>
      </c>
      <c r="K384" s="259">
        <v>168.2</v>
      </c>
      <c r="L384" s="259">
        <v>163.55000000000001</v>
      </c>
      <c r="M384" s="259">
        <v>8.6444799999999997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698.25</v>
      </c>
      <c r="D385" s="260">
        <v>699.69999999999993</v>
      </c>
      <c r="E385" s="260">
        <v>683.39999999999986</v>
      </c>
      <c r="F385" s="260">
        <v>668.55</v>
      </c>
      <c r="G385" s="260">
        <v>652.24999999999989</v>
      </c>
      <c r="H385" s="260">
        <v>714.54999999999984</v>
      </c>
      <c r="I385" s="260">
        <v>730.8499999999998</v>
      </c>
      <c r="J385" s="260">
        <v>745.69999999999982</v>
      </c>
      <c r="K385" s="259">
        <v>716</v>
      </c>
      <c r="L385" s="259">
        <v>684.85</v>
      </c>
      <c r="M385" s="259">
        <v>5.6294300000000002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226.2</v>
      </c>
      <c r="D386" s="260">
        <v>224.98333333333335</v>
      </c>
      <c r="E386" s="260">
        <v>219.31666666666669</v>
      </c>
      <c r="F386" s="260">
        <v>212.43333333333334</v>
      </c>
      <c r="G386" s="260">
        <v>206.76666666666668</v>
      </c>
      <c r="H386" s="260">
        <v>231.8666666666667</v>
      </c>
      <c r="I386" s="260">
        <v>237.53333333333333</v>
      </c>
      <c r="J386" s="260">
        <v>244.41666666666671</v>
      </c>
      <c r="K386" s="259">
        <v>230.65</v>
      </c>
      <c r="L386" s="259">
        <v>218.1</v>
      </c>
      <c r="M386" s="259">
        <v>35.350580000000001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98.95</v>
      </c>
      <c r="D387" s="260">
        <v>98.116666666666674</v>
      </c>
      <c r="E387" s="260">
        <v>96.883333333333354</v>
      </c>
      <c r="F387" s="260">
        <v>94.816666666666677</v>
      </c>
      <c r="G387" s="260">
        <v>93.583333333333357</v>
      </c>
      <c r="H387" s="260">
        <v>100.18333333333335</v>
      </c>
      <c r="I387" s="260">
        <v>101.41666666666667</v>
      </c>
      <c r="J387" s="260">
        <v>103.48333333333335</v>
      </c>
      <c r="K387" s="259">
        <v>99.35</v>
      </c>
      <c r="L387" s="259">
        <v>96.05</v>
      </c>
      <c r="M387" s="259">
        <v>32.815390000000001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2014.6</v>
      </c>
      <c r="D388" s="260">
        <v>2044.4166666666667</v>
      </c>
      <c r="E388" s="260">
        <v>1948.2333333333336</v>
      </c>
      <c r="F388" s="260">
        <v>1881.8666666666668</v>
      </c>
      <c r="G388" s="260">
        <v>1785.6833333333336</v>
      </c>
      <c r="H388" s="260">
        <v>2110.7833333333338</v>
      </c>
      <c r="I388" s="260">
        <v>2206.9666666666662</v>
      </c>
      <c r="J388" s="260">
        <v>2273.3333333333335</v>
      </c>
      <c r="K388" s="259">
        <v>2140.6</v>
      </c>
      <c r="L388" s="259">
        <v>1978.05</v>
      </c>
      <c r="M388" s="259">
        <v>0.61411000000000004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48.8</v>
      </c>
      <c r="D389" s="260">
        <v>48.9</v>
      </c>
      <c r="E389" s="260">
        <v>48.199999999999996</v>
      </c>
      <c r="F389" s="260">
        <v>47.599999999999994</v>
      </c>
      <c r="G389" s="260">
        <v>46.899999999999991</v>
      </c>
      <c r="H389" s="260">
        <v>49.5</v>
      </c>
      <c r="I389" s="260">
        <v>50.2</v>
      </c>
      <c r="J389" s="260">
        <v>50.800000000000004</v>
      </c>
      <c r="K389" s="259">
        <v>49.6</v>
      </c>
      <c r="L389" s="259">
        <v>48.3</v>
      </c>
      <c r="M389" s="259">
        <v>9.1468699999999998</v>
      </c>
      <c r="N389" s="1"/>
      <c r="O389" s="1"/>
    </row>
    <row r="390" spans="1:15" ht="12.75" customHeight="1">
      <c r="A390" s="30">
        <v>380</v>
      </c>
      <c r="B390" s="269" t="s">
        <v>975</v>
      </c>
      <c r="C390" s="259">
        <v>1167.7</v>
      </c>
      <c r="D390" s="260">
        <v>1163.9166666666667</v>
      </c>
      <c r="E390" s="260">
        <v>1153.8333333333335</v>
      </c>
      <c r="F390" s="260">
        <v>1139.9666666666667</v>
      </c>
      <c r="G390" s="260">
        <v>1129.8833333333334</v>
      </c>
      <c r="H390" s="260">
        <v>1177.7833333333335</v>
      </c>
      <c r="I390" s="260">
        <v>1187.866666666667</v>
      </c>
      <c r="J390" s="260">
        <v>1201.7333333333336</v>
      </c>
      <c r="K390" s="259">
        <v>1174</v>
      </c>
      <c r="L390" s="259">
        <v>1150.05</v>
      </c>
      <c r="M390" s="259">
        <v>1.6705099999999999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136.25</v>
      </c>
      <c r="D391" s="260">
        <v>136.79999999999998</v>
      </c>
      <c r="E391" s="260">
        <v>134.89999999999998</v>
      </c>
      <c r="F391" s="260">
        <v>133.54999999999998</v>
      </c>
      <c r="G391" s="260">
        <v>131.64999999999998</v>
      </c>
      <c r="H391" s="260">
        <v>138.14999999999998</v>
      </c>
      <c r="I391" s="260">
        <v>140.05000000000001</v>
      </c>
      <c r="J391" s="260">
        <v>141.39999999999998</v>
      </c>
      <c r="K391" s="259">
        <v>138.69999999999999</v>
      </c>
      <c r="L391" s="259">
        <v>135.44999999999999</v>
      </c>
      <c r="M391" s="259">
        <v>19.148679999999999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967.15</v>
      </c>
      <c r="D392" s="260">
        <v>967.5333333333333</v>
      </c>
      <c r="E392" s="260">
        <v>959.61666666666656</v>
      </c>
      <c r="F392" s="260">
        <v>952.08333333333326</v>
      </c>
      <c r="G392" s="260">
        <v>944.16666666666652</v>
      </c>
      <c r="H392" s="260">
        <v>975.06666666666661</v>
      </c>
      <c r="I392" s="260">
        <v>982.98333333333335</v>
      </c>
      <c r="J392" s="260">
        <v>990.51666666666665</v>
      </c>
      <c r="K392" s="259">
        <v>975.45</v>
      </c>
      <c r="L392" s="259">
        <v>960</v>
      </c>
      <c r="M392" s="259">
        <v>0.86228000000000005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2500.6</v>
      </c>
      <c r="D393" s="260">
        <v>2501.5333333333333</v>
      </c>
      <c r="E393" s="260">
        <v>2484.0666666666666</v>
      </c>
      <c r="F393" s="260">
        <v>2467.5333333333333</v>
      </c>
      <c r="G393" s="260">
        <v>2450.0666666666666</v>
      </c>
      <c r="H393" s="260">
        <v>2518.0666666666666</v>
      </c>
      <c r="I393" s="260">
        <v>2535.5333333333328</v>
      </c>
      <c r="J393" s="260">
        <v>2552.0666666666666</v>
      </c>
      <c r="K393" s="259">
        <v>2519</v>
      </c>
      <c r="L393" s="259">
        <v>2485</v>
      </c>
      <c r="M393" s="259">
        <v>40.229190000000003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122.95</v>
      </c>
      <c r="D394" s="260">
        <v>123.16666666666667</v>
      </c>
      <c r="E394" s="260">
        <v>122.08333333333334</v>
      </c>
      <c r="F394" s="260">
        <v>121.21666666666667</v>
      </c>
      <c r="G394" s="260">
        <v>120.13333333333334</v>
      </c>
      <c r="H394" s="260">
        <v>124.03333333333335</v>
      </c>
      <c r="I394" s="260">
        <v>125.11666666666669</v>
      </c>
      <c r="J394" s="260">
        <v>125.98333333333335</v>
      </c>
      <c r="K394" s="259">
        <v>124.25</v>
      </c>
      <c r="L394" s="259">
        <v>122.3</v>
      </c>
      <c r="M394" s="259">
        <v>3.1854399999999998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905.1</v>
      </c>
      <c r="D395" s="260">
        <v>908.2166666666667</v>
      </c>
      <c r="E395" s="260">
        <v>900.28333333333342</v>
      </c>
      <c r="F395" s="260">
        <v>895.4666666666667</v>
      </c>
      <c r="G395" s="260">
        <v>887.53333333333342</v>
      </c>
      <c r="H395" s="260">
        <v>913.03333333333342</v>
      </c>
      <c r="I395" s="260">
        <v>920.96666666666681</v>
      </c>
      <c r="J395" s="260">
        <v>925.78333333333342</v>
      </c>
      <c r="K395" s="259">
        <v>916.15</v>
      </c>
      <c r="L395" s="259">
        <v>903.4</v>
      </c>
      <c r="M395" s="259">
        <v>0.16639000000000001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1392.6</v>
      </c>
      <c r="D396" s="260">
        <v>1390.6666666666667</v>
      </c>
      <c r="E396" s="260">
        <v>1363.7333333333336</v>
      </c>
      <c r="F396" s="260">
        <v>1334.8666666666668</v>
      </c>
      <c r="G396" s="260">
        <v>1307.9333333333336</v>
      </c>
      <c r="H396" s="260">
        <v>1419.5333333333335</v>
      </c>
      <c r="I396" s="260">
        <v>1446.4666666666665</v>
      </c>
      <c r="J396" s="260">
        <v>1475.3333333333335</v>
      </c>
      <c r="K396" s="259">
        <v>1417.6</v>
      </c>
      <c r="L396" s="259">
        <v>1361.8</v>
      </c>
      <c r="M396" s="259">
        <v>1.9788399999999999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886.95</v>
      </c>
      <c r="D397" s="260">
        <v>882.83333333333337</v>
      </c>
      <c r="E397" s="260">
        <v>875.41666666666674</v>
      </c>
      <c r="F397" s="260">
        <v>863.88333333333333</v>
      </c>
      <c r="G397" s="260">
        <v>856.4666666666667</v>
      </c>
      <c r="H397" s="260">
        <v>894.36666666666679</v>
      </c>
      <c r="I397" s="260">
        <v>901.78333333333353</v>
      </c>
      <c r="J397" s="260">
        <v>913.31666666666683</v>
      </c>
      <c r="K397" s="259">
        <v>890.25</v>
      </c>
      <c r="L397" s="259">
        <v>871.3</v>
      </c>
      <c r="M397" s="259">
        <v>6.4215999999999998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1222.95</v>
      </c>
      <c r="D398" s="260">
        <v>1222.3166666666666</v>
      </c>
      <c r="E398" s="260">
        <v>1214.6333333333332</v>
      </c>
      <c r="F398" s="260">
        <v>1206.3166666666666</v>
      </c>
      <c r="G398" s="260">
        <v>1198.6333333333332</v>
      </c>
      <c r="H398" s="260">
        <v>1230.6333333333332</v>
      </c>
      <c r="I398" s="260">
        <v>1238.3166666666666</v>
      </c>
      <c r="J398" s="260">
        <v>1246.6333333333332</v>
      </c>
      <c r="K398" s="259">
        <v>1230</v>
      </c>
      <c r="L398" s="259">
        <v>1214</v>
      </c>
      <c r="M398" s="259">
        <v>8.7859499999999997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415.5</v>
      </c>
      <c r="D399" s="260">
        <v>416.4666666666667</v>
      </c>
      <c r="E399" s="260">
        <v>413.03333333333342</v>
      </c>
      <c r="F399" s="260">
        <v>410.56666666666672</v>
      </c>
      <c r="G399" s="260">
        <v>407.13333333333344</v>
      </c>
      <c r="H399" s="260">
        <v>418.93333333333339</v>
      </c>
      <c r="I399" s="260">
        <v>422.36666666666667</v>
      </c>
      <c r="J399" s="260">
        <v>424.83333333333337</v>
      </c>
      <c r="K399" s="259">
        <v>419.9</v>
      </c>
      <c r="L399" s="259">
        <v>414</v>
      </c>
      <c r="M399" s="259">
        <v>8.6830000000000004E-2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30.95</v>
      </c>
      <c r="D400" s="260">
        <v>31.333333333333332</v>
      </c>
      <c r="E400" s="260">
        <v>30.316666666666663</v>
      </c>
      <c r="F400" s="260">
        <v>29.68333333333333</v>
      </c>
      <c r="G400" s="260">
        <v>28.666666666666661</v>
      </c>
      <c r="H400" s="260">
        <v>31.966666666666665</v>
      </c>
      <c r="I400" s="260">
        <v>32.983333333333334</v>
      </c>
      <c r="J400" s="260">
        <v>33.616666666666667</v>
      </c>
      <c r="K400" s="259">
        <v>32.35</v>
      </c>
      <c r="L400" s="259">
        <v>30.7</v>
      </c>
      <c r="M400" s="259">
        <v>93.439109999999999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4487.8999999999996</v>
      </c>
      <c r="D401" s="260">
        <v>4507.9333333333334</v>
      </c>
      <c r="E401" s="260">
        <v>4431.0166666666664</v>
      </c>
      <c r="F401" s="260">
        <v>4374.1333333333332</v>
      </c>
      <c r="G401" s="260">
        <v>4297.2166666666662</v>
      </c>
      <c r="H401" s="260">
        <v>4564.8166666666666</v>
      </c>
      <c r="I401" s="260">
        <v>4641.7333333333327</v>
      </c>
      <c r="J401" s="260">
        <v>4698.6166666666668</v>
      </c>
      <c r="K401" s="259">
        <v>4584.8500000000004</v>
      </c>
      <c r="L401" s="259">
        <v>4451.05</v>
      </c>
      <c r="M401" s="259">
        <v>8.881E-2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2576.1</v>
      </c>
      <c r="D402" s="260">
        <v>2569.7166666666667</v>
      </c>
      <c r="E402" s="260">
        <v>2554.4333333333334</v>
      </c>
      <c r="F402" s="260">
        <v>2532.7666666666669</v>
      </c>
      <c r="G402" s="260">
        <v>2517.4833333333336</v>
      </c>
      <c r="H402" s="260">
        <v>2591.3833333333332</v>
      </c>
      <c r="I402" s="260">
        <v>2606.666666666667</v>
      </c>
      <c r="J402" s="260">
        <v>2628.333333333333</v>
      </c>
      <c r="K402" s="259">
        <v>2585</v>
      </c>
      <c r="L402" s="259">
        <v>2548.0500000000002</v>
      </c>
      <c r="M402" s="259">
        <v>3.6989399999999999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63.5</v>
      </c>
      <c r="D403" s="260">
        <v>63.316666666666663</v>
      </c>
      <c r="E403" s="260">
        <v>62.133333333333326</v>
      </c>
      <c r="F403" s="260">
        <v>60.766666666666666</v>
      </c>
      <c r="G403" s="260">
        <v>59.583333333333329</v>
      </c>
      <c r="H403" s="260">
        <v>64.683333333333323</v>
      </c>
      <c r="I403" s="260">
        <v>65.86666666666666</v>
      </c>
      <c r="J403" s="260">
        <v>67.23333333333332</v>
      </c>
      <c r="K403" s="259">
        <v>64.5</v>
      </c>
      <c r="L403" s="259">
        <v>61.95</v>
      </c>
      <c r="M403" s="259">
        <v>162.07220000000001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5557.5</v>
      </c>
      <c r="D404" s="260">
        <v>5587.2333333333336</v>
      </c>
      <c r="E404" s="260">
        <v>5490.2666666666673</v>
      </c>
      <c r="F404" s="260">
        <v>5423.0333333333338</v>
      </c>
      <c r="G404" s="260">
        <v>5326.0666666666675</v>
      </c>
      <c r="H404" s="260">
        <v>5654.4666666666672</v>
      </c>
      <c r="I404" s="260">
        <v>5751.4333333333343</v>
      </c>
      <c r="J404" s="260">
        <v>5818.666666666667</v>
      </c>
      <c r="K404" s="259">
        <v>5684.2</v>
      </c>
      <c r="L404" s="259">
        <v>5520</v>
      </c>
      <c r="M404" s="259">
        <v>0.73770000000000002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1441.7</v>
      </c>
      <c r="D405" s="260">
        <v>1444.2833333333335</v>
      </c>
      <c r="E405" s="260">
        <v>1420.5666666666671</v>
      </c>
      <c r="F405" s="260">
        <v>1399.4333333333336</v>
      </c>
      <c r="G405" s="260">
        <v>1375.7166666666672</v>
      </c>
      <c r="H405" s="260">
        <v>1465.416666666667</v>
      </c>
      <c r="I405" s="260">
        <v>1489.1333333333337</v>
      </c>
      <c r="J405" s="260">
        <v>1510.2666666666669</v>
      </c>
      <c r="K405" s="259">
        <v>1468</v>
      </c>
      <c r="L405" s="259">
        <v>1423.15</v>
      </c>
      <c r="M405" s="259">
        <v>0.34936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392.45</v>
      </c>
      <c r="D406" s="260">
        <v>386.4666666666667</v>
      </c>
      <c r="E406" s="260">
        <v>374.93333333333339</v>
      </c>
      <c r="F406" s="260">
        <v>357.41666666666669</v>
      </c>
      <c r="G406" s="260">
        <v>345.88333333333338</v>
      </c>
      <c r="H406" s="260">
        <v>403.98333333333341</v>
      </c>
      <c r="I406" s="260">
        <v>415.51666666666671</v>
      </c>
      <c r="J406" s="260">
        <v>433.03333333333342</v>
      </c>
      <c r="K406" s="259">
        <v>398</v>
      </c>
      <c r="L406" s="259">
        <v>368.95</v>
      </c>
      <c r="M406" s="259">
        <v>3.6021999999999998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2946</v>
      </c>
      <c r="D407" s="260">
        <v>3014.3166666666671</v>
      </c>
      <c r="E407" s="260">
        <v>2837.6833333333343</v>
      </c>
      <c r="F407" s="260">
        <v>2729.3666666666672</v>
      </c>
      <c r="G407" s="260">
        <v>2552.7333333333345</v>
      </c>
      <c r="H407" s="260">
        <v>3122.6333333333341</v>
      </c>
      <c r="I407" s="260">
        <v>3299.2666666666664</v>
      </c>
      <c r="J407" s="260">
        <v>3407.5833333333339</v>
      </c>
      <c r="K407" s="259">
        <v>3190.95</v>
      </c>
      <c r="L407" s="259">
        <v>2906</v>
      </c>
      <c r="M407" s="259">
        <v>3.48908</v>
      </c>
      <c r="N407" s="1"/>
      <c r="O407" s="1"/>
    </row>
    <row r="408" spans="1:15" ht="12.75" customHeight="1">
      <c r="A408" s="30">
        <v>398</v>
      </c>
      <c r="B408" s="269" t="s">
        <v>976</v>
      </c>
      <c r="C408" s="259">
        <v>471.1</v>
      </c>
      <c r="D408" s="260">
        <v>462.59999999999997</v>
      </c>
      <c r="E408" s="260">
        <v>440.79999999999995</v>
      </c>
      <c r="F408" s="260">
        <v>410.5</v>
      </c>
      <c r="G408" s="260">
        <v>388.7</v>
      </c>
      <c r="H408" s="260">
        <v>492.89999999999992</v>
      </c>
      <c r="I408" s="260">
        <v>514.70000000000005</v>
      </c>
      <c r="J408" s="260">
        <v>544.99999999999989</v>
      </c>
      <c r="K408" s="259">
        <v>484.4</v>
      </c>
      <c r="L408" s="259">
        <v>432.3</v>
      </c>
      <c r="M408" s="259">
        <v>2.99031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2711.35</v>
      </c>
      <c r="D409" s="260">
        <v>2714.1</v>
      </c>
      <c r="E409" s="260">
        <v>2698.25</v>
      </c>
      <c r="F409" s="260">
        <v>2685.15</v>
      </c>
      <c r="G409" s="260">
        <v>2669.3</v>
      </c>
      <c r="H409" s="260">
        <v>2727.2</v>
      </c>
      <c r="I409" s="260">
        <v>2743.0499999999993</v>
      </c>
      <c r="J409" s="260">
        <v>2756.1499999999996</v>
      </c>
      <c r="K409" s="259">
        <v>2729.95</v>
      </c>
      <c r="L409" s="259">
        <v>2701</v>
      </c>
      <c r="M409" s="259">
        <v>3.3669999999999999E-2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323.25</v>
      </c>
      <c r="D410" s="260">
        <v>326.28333333333336</v>
      </c>
      <c r="E410" s="260">
        <v>318.06666666666672</v>
      </c>
      <c r="F410" s="260">
        <v>312.88333333333338</v>
      </c>
      <c r="G410" s="260">
        <v>304.66666666666674</v>
      </c>
      <c r="H410" s="260">
        <v>331.4666666666667</v>
      </c>
      <c r="I410" s="260">
        <v>339.68333333333328</v>
      </c>
      <c r="J410" s="260">
        <v>344.86666666666667</v>
      </c>
      <c r="K410" s="259">
        <v>334.5</v>
      </c>
      <c r="L410" s="259">
        <v>321.10000000000002</v>
      </c>
      <c r="M410" s="259">
        <v>6.1160399999999999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118.5</v>
      </c>
      <c r="D411" s="260">
        <v>118.75</v>
      </c>
      <c r="E411" s="260">
        <v>117.75</v>
      </c>
      <c r="F411" s="260">
        <v>117</v>
      </c>
      <c r="G411" s="260">
        <v>116</v>
      </c>
      <c r="H411" s="260">
        <v>119.5</v>
      </c>
      <c r="I411" s="260">
        <v>120.5</v>
      </c>
      <c r="J411" s="260">
        <v>121.25</v>
      </c>
      <c r="K411" s="259">
        <v>119.75</v>
      </c>
      <c r="L411" s="259">
        <v>118</v>
      </c>
      <c r="M411" s="259">
        <v>4.6338200000000001</v>
      </c>
      <c r="N411" s="1"/>
      <c r="O411" s="1"/>
    </row>
    <row r="412" spans="1:15" ht="12.75" customHeight="1">
      <c r="A412" s="30">
        <v>402</v>
      </c>
      <c r="B412" s="269" t="s">
        <v>977</v>
      </c>
      <c r="C412" s="259">
        <v>774.8</v>
      </c>
      <c r="D412" s="260">
        <v>770.15</v>
      </c>
      <c r="E412" s="260">
        <v>738.3</v>
      </c>
      <c r="F412" s="260">
        <v>701.8</v>
      </c>
      <c r="G412" s="260">
        <v>669.94999999999993</v>
      </c>
      <c r="H412" s="260">
        <v>806.65</v>
      </c>
      <c r="I412" s="260">
        <v>838.50000000000011</v>
      </c>
      <c r="J412" s="260">
        <v>875</v>
      </c>
      <c r="K412" s="259">
        <v>802</v>
      </c>
      <c r="L412" s="259">
        <v>733.65</v>
      </c>
      <c r="M412" s="259">
        <v>3.7680799999999999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21895.7</v>
      </c>
      <c r="D413" s="260">
        <v>21694.899999999998</v>
      </c>
      <c r="E413" s="260">
        <v>21299.799999999996</v>
      </c>
      <c r="F413" s="260">
        <v>20703.899999999998</v>
      </c>
      <c r="G413" s="260">
        <v>20308.799999999996</v>
      </c>
      <c r="H413" s="260">
        <v>22290.799999999996</v>
      </c>
      <c r="I413" s="260">
        <v>22685.899999999994</v>
      </c>
      <c r="J413" s="260">
        <v>23281.799999999996</v>
      </c>
      <c r="K413" s="259">
        <v>22090</v>
      </c>
      <c r="L413" s="259">
        <v>21099</v>
      </c>
      <c r="M413" s="259">
        <v>0.69423999999999997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61.45</v>
      </c>
      <c r="D414" s="260">
        <v>61.699999999999996</v>
      </c>
      <c r="E414" s="260">
        <v>60.849999999999994</v>
      </c>
      <c r="F414" s="260">
        <v>60.25</v>
      </c>
      <c r="G414" s="260">
        <v>59.4</v>
      </c>
      <c r="H414" s="260">
        <v>62.29999999999999</v>
      </c>
      <c r="I414" s="260">
        <v>63.15</v>
      </c>
      <c r="J414" s="260">
        <v>63.749999999999986</v>
      </c>
      <c r="K414" s="259">
        <v>62.55</v>
      </c>
      <c r="L414" s="259">
        <v>61.1</v>
      </c>
      <c r="M414" s="259">
        <v>96.496049999999997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1215.8</v>
      </c>
      <c r="D415" s="260">
        <v>1213.0833333333333</v>
      </c>
      <c r="E415" s="260">
        <v>1197.7166666666665</v>
      </c>
      <c r="F415" s="260">
        <v>1179.6333333333332</v>
      </c>
      <c r="G415" s="260">
        <v>1164.2666666666664</v>
      </c>
      <c r="H415" s="260">
        <v>1231.1666666666665</v>
      </c>
      <c r="I415" s="260">
        <v>1246.5333333333333</v>
      </c>
      <c r="J415" s="260">
        <v>1264.6166666666666</v>
      </c>
      <c r="K415" s="259">
        <v>1228.45</v>
      </c>
      <c r="L415" s="259">
        <v>1195</v>
      </c>
      <c r="M415" s="259">
        <v>6.6782399999999997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304.35000000000002</v>
      </c>
      <c r="D416" s="260">
        <v>303.70000000000005</v>
      </c>
      <c r="E416" s="260">
        <v>297.60000000000008</v>
      </c>
      <c r="F416" s="260">
        <v>290.85000000000002</v>
      </c>
      <c r="G416" s="260">
        <v>284.75000000000006</v>
      </c>
      <c r="H416" s="260">
        <v>310.4500000000001</v>
      </c>
      <c r="I416" s="260">
        <v>316.55</v>
      </c>
      <c r="J416" s="260">
        <v>323.30000000000013</v>
      </c>
      <c r="K416" s="259">
        <v>309.8</v>
      </c>
      <c r="L416" s="259">
        <v>296.95</v>
      </c>
      <c r="M416" s="259">
        <v>1.8281499999999999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2875.9</v>
      </c>
      <c r="D417" s="260">
        <v>2885.4666666666667</v>
      </c>
      <c r="E417" s="260">
        <v>2841.9333333333334</v>
      </c>
      <c r="F417" s="260">
        <v>2807.9666666666667</v>
      </c>
      <c r="G417" s="260">
        <v>2764.4333333333334</v>
      </c>
      <c r="H417" s="260">
        <v>2919.4333333333334</v>
      </c>
      <c r="I417" s="260">
        <v>2962.9666666666672</v>
      </c>
      <c r="J417" s="260">
        <v>2996.9333333333334</v>
      </c>
      <c r="K417" s="259">
        <v>2929</v>
      </c>
      <c r="L417" s="259">
        <v>2851.5</v>
      </c>
      <c r="M417" s="259">
        <v>7.1304100000000004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640.1</v>
      </c>
      <c r="D418" s="260">
        <v>641.19999999999993</v>
      </c>
      <c r="E418" s="260">
        <v>636.89999999999986</v>
      </c>
      <c r="F418" s="260">
        <v>633.69999999999993</v>
      </c>
      <c r="G418" s="260">
        <v>629.39999999999986</v>
      </c>
      <c r="H418" s="260">
        <v>644.39999999999986</v>
      </c>
      <c r="I418" s="260">
        <v>648.69999999999982</v>
      </c>
      <c r="J418" s="260">
        <v>651.89999999999986</v>
      </c>
      <c r="K418" s="259">
        <v>645.5</v>
      </c>
      <c r="L418" s="259">
        <v>638</v>
      </c>
      <c r="M418" s="259">
        <v>0.42910999999999999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3910.4</v>
      </c>
      <c r="D419" s="260">
        <v>3915.7000000000003</v>
      </c>
      <c r="E419" s="260">
        <v>3875.7000000000007</v>
      </c>
      <c r="F419" s="260">
        <v>3841.0000000000005</v>
      </c>
      <c r="G419" s="260">
        <v>3801.0000000000009</v>
      </c>
      <c r="H419" s="260">
        <v>3950.4000000000005</v>
      </c>
      <c r="I419" s="260">
        <v>3990.3999999999996</v>
      </c>
      <c r="J419" s="260">
        <v>4025.1000000000004</v>
      </c>
      <c r="K419" s="259">
        <v>3955.7</v>
      </c>
      <c r="L419" s="259">
        <v>3881</v>
      </c>
      <c r="M419" s="259">
        <v>0.23213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484.2</v>
      </c>
      <c r="D420" s="260">
        <v>486.75</v>
      </c>
      <c r="E420" s="260">
        <v>476.45</v>
      </c>
      <c r="F420" s="260">
        <v>468.7</v>
      </c>
      <c r="G420" s="260">
        <v>458.4</v>
      </c>
      <c r="H420" s="260">
        <v>494.5</v>
      </c>
      <c r="I420" s="260">
        <v>504.79999999999995</v>
      </c>
      <c r="J420" s="260">
        <v>512.54999999999995</v>
      </c>
      <c r="K420" s="259">
        <v>497.05</v>
      </c>
      <c r="L420" s="259">
        <v>479</v>
      </c>
      <c r="M420" s="259">
        <v>12.26234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509.35</v>
      </c>
      <c r="D421" s="260">
        <v>509.7833333333333</v>
      </c>
      <c r="E421" s="260">
        <v>504.56666666666661</v>
      </c>
      <c r="F421" s="260">
        <v>499.7833333333333</v>
      </c>
      <c r="G421" s="260">
        <v>494.56666666666661</v>
      </c>
      <c r="H421" s="260">
        <v>514.56666666666661</v>
      </c>
      <c r="I421" s="260">
        <v>519.7833333333333</v>
      </c>
      <c r="J421" s="260">
        <v>524.56666666666661</v>
      </c>
      <c r="K421" s="259">
        <v>515</v>
      </c>
      <c r="L421" s="259">
        <v>505</v>
      </c>
      <c r="M421" s="259">
        <v>1.7071000000000001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728.05</v>
      </c>
      <c r="D422" s="260">
        <v>725.51666666666677</v>
      </c>
      <c r="E422" s="260">
        <v>719.08333333333348</v>
      </c>
      <c r="F422" s="260">
        <v>710.11666666666667</v>
      </c>
      <c r="G422" s="260">
        <v>703.68333333333339</v>
      </c>
      <c r="H422" s="260">
        <v>734.48333333333358</v>
      </c>
      <c r="I422" s="260">
        <v>740.91666666666674</v>
      </c>
      <c r="J422" s="260">
        <v>749.88333333333367</v>
      </c>
      <c r="K422" s="259">
        <v>731.95</v>
      </c>
      <c r="L422" s="259">
        <v>716.55</v>
      </c>
      <c r="M422" s="259">
        <v>1.4631099999999999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555.4</v>
      </c>
      <c r="D423" s="260">
        <v>552.49999999999989</v>
      </c>
      <c r="E423" s="260">
        <v>548.19999999999982</v>
      </c>
      <c r="F423" s="260">
        <v>540.99999999999989</v>
      </c>
      <c r="G423" s="260">
        <v>536.69999999999982</v>
      </c>
      <c r="H423" s="260">
        <v>559.69999999999982</v>
      </c>
      <c r="I423" s="260">
        <v>563.99999999999977</v>
      </c>
      <c r="J423" s="260">
        <v>571.19999999999982</v>
      </c>
      <c r="K423" s="259">
        <v>556.79999999999995</v>
      </c>
      <c r="L423" s="259">
        <v>545.29999999999995</v>
      </c>
      <c r="M423" s="259">
        <v>112.25588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79.599999999999994</v>
      </c>
      <c r="D424" s="260">
        <v>79.05</v>
      </c>
      <c r="E424" s="260">
        <v>78.199999999999989</v>
      </c>
      <c r="F424" s="260">
        <v>76.8</v>
      </c>
      <c r="G424" s="260">
        <v>75.949999999999989</v>
      </c>
      <c r="H424" s="260">
        <v>80.449999999999989</v>
      </c>
      <c r="I424" s="260">
        <v>81.299999999999983</v>
      </c>
      <c r="J424" s="260">
        <v>82.699999999999989</v>
      </c>
      <c r="K424" s="259">
        <v>79.900000000000006</v>
      </c>
      <c r="L424" s="259">
        <v>77.650000000000006</v>
      </c>
      <c r="M424" s="259">
        <v>136.11207999999999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295.75</v>
      </c>
      <c r="D425" s="260">
        <v>295.28333333333336</v>
      </c>
      <c r="E425" s="260">
        <v>293.4666666666667</v>
      </c>
      <c r="F425" s="260">
        <v>291.18333333333334</v>
      </c>
      <c r="G425" s="260">
        <v>289.36666666666667</v>
      </c>
      <c r="H425" s="260">
        <v>297.56666666666672</v>
      </c>
      <c r="I425" s="260">
        <v>299.38333333333344</v>
      </c>
      <c r="J425" s="260">
        <v>301.66666666666674</v>
      </c>
      <c r="K425" s="259">
        <v>297.10000000000002</v>
      </c>
      <c r="L425" s="259">
        <v>293</v>
      </c>
      <c r="M425" s="259">
        <v>1.0743499999999999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161.75</v>
      </c>
      <c r="D426" s="260">
        <v>161.28333333333333</v>
      </c>
      <c r="E426" s="260">
        <v>159.66666666666666</v>
      </c>
      <c r="F426" s="260">
        <v>157.58333333333331</v>
      </c>
      <c r="G426" s="260">
        <v>155.96666666666664</v>
      </c>
      <c r="H426" s="260">
        <v>163.36666666666667</v>
      </c>
      <c r="I426" s="260">
        <v>164.98333333333335</v>
      </c>
      <c r="J426" s="260">
        <v>167.06666666666669</v>
      </c>
      <c r="K426" s="259">
        <v>162.9</v>
      </c>
      <c r="L426" s="259">
        <v>159.19999999999999</v>
      </c>
      <c r="M426" s="259">
        <v>4.2592400000000001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400.05</v>
      </c>
      <c r="D427" s="260">
        <v>401</v>
      </c>
      <c r="E427" s="260">
        <v>397.05</v>
      </c>
      <c r="F427" s="260">
        <v>394.05</v>
      </c>
      <c r="G427" s="260">
        <v>390.1</v>
      </c>
      <c r="H427" s="260">
        <v>404</v>
      </c>
      <c r="I427" s="260">
        <v>407.95000000000005</v>
      </c>
      <c r="J427" s="260">
        <v>410.95</v>
      </c>
      <c r="K427" s="259">
        <v>404.95</v>
      </c>
      <c r="L427" s="259">
        <v>398</v>
      </c>
      <c r="M427" s="259">
        <v>0.74529000000000001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520.54999999999995</v>
      </c>
      <c r="D428" s="260">
        <v>520.15</v>
      </c>
      <c r="E428" s="260">
        <v>512.4</v>
      </c>
      <c r="F428" s="260">
        <v>504.25</v>
      </c>
      <c r="G428" s="260">
        <v>496.5</v>
      </c>
      <c r="H428" s="260">
        <v>528.29999999999995</v>
      </c>
      <c r="I428" s="260">
        <v>536.04999999999995</v>
      </c>
      <c r="J428" s="260">
        <v>544.19999999999993</v>
      </c>
      <c r="K428" s="259">
        <v>527.9</v>
      </c>
      <c r="L428" s="259">
        <v>512</v>
      </c>
      <c r="M428" s="259">
        <v>5.0576400000000001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234.8</v>
      </c>
      <c r="D429" s="260">
        <v>231.96666666666667</v>
      </c>
      <c r="E429" s="260">
        <v>226.83333333333334</v>
      </c>
      <c r="F429" s="260">
        <v>218.86666666666667</v>
      </c>
      <c r="G429" s="260">
        <v>213.73333333333335</v>
      </c>
      <c r="H429" s="260">
        <v>239.93333333333334</v>
      </c>
      <c r="I429" s="260">
        <v>245.06666666666666</v>
      </c>
      <c r="J429" s="260">
        <v>253.03333333333333</v>
      </c>
      <c r="K429" s="259">
        <v>237.1</v>
      </c>
      <c r="L429" s="259">
        <v>224</v>
      </c>
      <c r="M429" s="259">
        <v>4.7050799999999997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980.35</v>
      </c>
      <c r="D430" s="260">
        <v>976.58333333333337</v>
      </c>
      <c r="E430" s="260">
        <v>970.31666666666672</v>
      </c>
      <c r="F430" s="260">
        <v>960.2833333333333</v>
      </c>
      <c r="G430" s="260">
        <v>954.01666666666665</v>
      </c>
      <c r="H430" s="260">
        <v>986.61666666666679</v>
      </c>
      <c r="I430" s="260">
        <v>992.88333333333344</v>
      </c>
      <c r="J430" s="260">
        <v>1002.9166666666669</v>
      </c>
      <c r="K430" s="259">
        <v>982.85</v>
      </c>
      <c r="L430" s="259">
        <v>966.55</v>
      </c>
      <c r="M430" s="259">
        <v>16.696660000000001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540.45000000000005</v>
      </c>
      <c r="D431" s="260">
        <v>536.7166666666667</v>
      </c>
      <c r="E431" s="260">
        <v>530.18333333333339</v>
      </c>
      <c r="F431" s="260">
        <v>519.91666666666674</v>
      </c>
      <c r="G431" s="260">
        <v>513.38333333333344</v>
      </c>
      <c r="H431" s="260">
        <v>546.98333333333335</v>
      </c>
      <c r="I431" s="260">
        <v>553.51666666666665</v>
      </c>
      <c r="J431" s="260">
        <v>563.7833333333333</v>
      </c>
      <c r="K431" s="259">
        <v>543.25</v>
      </c>
      <c r="L431" s="259">
        <v>526.45000000000005</v>
      </c>
      <c r="M431" s="259">
        <v>8.9843499999999992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2384.15</v>
      </c>
      <c r="D432" s="260">
        <v>2368.75</v>
      </c>
      <c r="E432" s="260">
        <v>2337.5</v>
      </c>
      <c r="F432" s="260">
        <v>2290.85</v>
      </c>
      <c r="G432" s="260">
        <v>2259.6</v>
      </c>
      <c r="H432" s="260">
        <v>2415.4</v>
      </c>
      <c r="I432" s="260">
        <v>2446.65</v>
      </c>
      <c r="J432" s="260">
        <v>2493.3000000000002</v>
      </c>
      <c r="K432" s="259">
        <v>2400</v>
      </c>
      <c r="L432" s="259">
        <v>2322.1</v>
      </c>
      <c r="M432" s="259">
        <v>0.39478000000000002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883.35</v>
      </c>
      <c r="D433" s="260">
        <v>889.21666666666658</v>
      </c>
      <c r="E433" s="260">
        <v>868.43333333333317</v>
      </c>
      <c r="F433" s="260">
        <v>853.51666666666654</v>
      </c>
      <c r="G433" s="260">
        <v>832.73333333333312</v>
      </c>
      <c r="H433" s="260">
        <v>904.13333333333321</v>
      </c>
      <c r="I433" s="260">
        <v>924.91666666666674</v>
      </c>
      <c r="J433" s="260">
        <v>939.83333333333326</v>
      </c>
      <c r="K433" s="259">
        <v>910</v>
      </c>
      <c r="L433" s="259">
        <v>874.3</v>
      </c>
      <c r="M433" s="259">
        <v>2.3745799999999999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377.85</v>
      </c>
      <c r="D434" s="260">
        <v>380.34999999999997</v>
      </c>
      <c r="E434" s="260">
        <v>373.49999999999994</v>
      </c>
      <c r="F434" s="260">
        <v>369.15</v>
      </c>
      <c r="G434" s="260">
        <v>362.29999999999995</v>
      </c>
      <c r="H434" s="260">
        <v>384.69999999999993</v>
      </c>
      <c r="I434" s="260">
        <v>391.54999999999995</v>
      </c>
      <c r="J434" s="260">
        <v>395.89999999999992</v>
      </c>
      <c r="K434" s="259">
        <v>387.2</v>
      </c>
      <c r="L434" s="259">
        <v>376</v>
      </c>
      <c r="M434" s="259">
        <v>1.9332199999999999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330.4</v>
      </c>
      <c r="D435" s="260">
        <v>330.08333333333331</v>
      </c>
      <c r="E435" s="260">
        <v>326.16666666666663</v>
      </c>
      <c r="F435" s="260">
        <v>321.93333333333334</v>
      </c>
      <c r="G435" s="260">
        <v>318.01666666666665</v>
      </c>
      <c r="H435" s="260">
        <v>334.31666666666661</v>
      </c>
      <c r="I435" s="260">
        <v>338.23333333333323</v>
      </c>
      <c r="J435" s="260">
        <v>342.46666666666658</v>
      </c>
      <c r="K435" s="259">
        <v>334</v>
      </c>
      <c r="L435" s="259">
        <v>325.85000000000002</v>
      </c>
      <c r="M435" s="259">
        <v>0.50314999999999999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2057.65</v>
      </c>
      <c r="D436" s="260">
        <v>2058.5499999999997</v>
      </c>
      <c r="E436" s="260">
        <v>2026.0999999999995</v>
      </c>
      <c r="F436" s="260">
        <v>1994.5499999999997</v>
      </c>
      <c r="G436" s="260">
        <v>1962.0999999999995</v>
      </c>
      <c r="H436" s="260">
        <v>2090.0999999999995</v>
      </c>
      <c r="I436" s="260">
        <v>2122.5499999999993</v>
      </c>
      <c r="J436" s="260">
        <v>2154.0999999999995</v>
      </c>
      <c r="K436" s="259">
        <v>2091</v>
      </c>
      <c r="L436" s="259">
        <v>2027</v>
      </c>
      <c r="M436" s="259">
        <v>0.66508999999999996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410.65</v>
      </c>
      <c r="D437" s="260">
        <v>407.90000000000003</v>
      </c>
      <c r="E437" s="260">
        <v>404.00000000000006</v>
      </c>
      <c r="F437" s="260">
        <v>397.35</v>
      </c>
      <c r="G437" s="260">
        <v>393.45000000000005</v>
      </c>
      <c r="H437" s="260">
        <v>414.55000000000007</v>
      </c>
      <c r="I437" s="260">
        <v>418.45000000000005</v>
      </c>
      <c r="J437" s="260">
        <v>425.10000000000008</v>
      </c>
      <c r="K437" s="259">
        <v>411.8</v>
      </c>
      <c r="L437" s="259">
        <v>401.25</v>
      </c>
      <c r="M437" s="259">
        <v>1.3724799999999999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8.9</v>
      </c>
      <c r="D438" s="260">
        <v>8.8666666666666671</v>
      </c>
      <c r="E438" s="260">
        <v>8.1333333333333346</v>
      </c>
      <c r="F438" s="260">
        <v>7.3666666666666671</v>
      </c>
      <c r="G438" s="260">
        <v>6.6333333333333346</v>
      </c>
      <c r="H438" s="260">
        <v>9.6333333333333346</v>
      </c>
      <c r="I438" s="260">
        <v>10.366666666666669</v>
      </c>
      <c r="J438" s="260">
        <v>11.133333333333335</v>
      </c>
      <c r="K438" s="259">
        <v>9.6</v>
      </c>
      <c r="L438" s="259">
        <v>8.1</v>
      </c>
      <c r="M438" s="259">
        <v>5973.35268</v>
      </c>
      <c r="N438" s="1"/>
      <c r="O438" s="1"/>
    </row>
    <row r="439" spans="1:15" ht="12.75" customHeight="1">
      <c r="A439" s="30">
        <v>429</v>
      </c>
      <c r="B439" s="269" t="s">
        <v>978</v>
      </c>
      <c r="C439" s="259">
        <v>208.65</v>
      </c>
      <c r="D439" s="260">
        <v>207.98333333333335</v>
      </c>
      <c r="E439" s="260">
        <v>206.16666666666669</v>
      </c>
      <c r="F439" s="260">
        <v>203.68333333333334</v>
      </c>
      <c r="G439" s="260">
        <v>201.86666666666667</v>
      </c>
      <c r="H439" s="260">
        <v>210.4666666666667</v>
      </c>
      <c r="I439" s="260">
        <v>212.28333333333336</v>
      </c>
      <c r="J439" s="260">
        <v>214.76666666666671</v>
      </c>
      <c r="K439" s="259">
        <v>209.8</v>
      </c>
      <c r="L439" s="259">
        <v>205.5</v>
      </c>
      <c r="M439" s="259">
        <v>0.47388000000000002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885.15</v>
      </c>
      <c r="D440" s="260">
        <v>876.96666666666658</v>
      </c>
      <c r="E440" s="260">
        <v>859.23333333333312</v>
      </c>
      <c r="F440" s="260">
        <v>833.31666666666649</v>
      </c>
      <c r="G440" s="260">
        <v>815.58333333333303</v>
      </c>
      <c r="H440" s="260">
        <v>902.88333333333321</v>
      </c>
      <c r="I440" s="260">
        <v>920.61666666666656</v>
      </c>
      <c r="J440" s="260">
        <v>946.5333333333333</v>
      </c>
      <c r="K440" s="259">
        <v>894.7</v>
      </c>
      <c r="L440" s="259">
        <v>851.05</v>
      </c>
      <c r="M440" s="259">
        <v>2.0800999999999998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579.70000000000005</v>
      </c>
      <c r="D441" s="260">
        <v>584.94999999999993</v>
      </c>
      <c r="E441" s="260">
        <v>569.89999999999986</v>
      </c>
      <c r="F441" s="260">
        <v>560.09999999999991</v>
      </c>
      <c r="G441" s="260">
        <v>545.04999999999984</v>
      </c>
      <c r="H441" s="260">
        <v>594.74999999999989</v>
      </c>
      <c r="I441" s="260">
        <v>609.79999999999984</v>
      </c>
      <c r="J441" s="260">
        <v>619.59999999999991</v>
      </c>
      <c r="K441" s="259">
        <v>600</v>
      </c>
      <c r="L441" s="259">
        <v>575.15</v>
      </c>
      <c r="M441" s="259">
        <v>10.857419999999999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1875.95</v>
      </c>
      <c r="D442" s="260">
        <v>1881.0500000000002</v>
      </c>
      <c r="E442" s="260">
        <v>1857.4500000000003</v>
      </c>
      <c r="F442" s="260">
        <v>1838.95</v>
      </c>
      <c r="G442" s="260">
        <v>1815.3500000000001</v>
      </c>
      <c r="H442" s="260">
        <v>1899.5500000000004</v>
      </c>
      <c r="I442" s="260">
        <v>1923.1500000000003</v>
      </c>
      <c r="J442" s="260">
        <v>1941.6500000000005</v>
      </c>
      <c r="K442" s="259">
        <v>1904.65</v>
      </c>
      <c r="L442" s="259">
        <v>1862.55</v>
      </c>
      <c r="M442" s="259">
        <v>0.16403000000000001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645.5</v>
      </c>
      <c r="D443" s="260">
        <v>642.80000000000007</v>
      </c>
      <c r="E443" s="260">
        <v>632.70000000000016</v>
      </c>
      <c r="F443" s="260">
        <v>619.90000000000009</v>
      </c>
      <c r="G443" s="260">
        <v>609.80000000000018</v>
      </c>
      <c r="H443" s="260">
        <v>655.60000000000014</v>
      </c>
      <c r="I443" s="260">
        <v>665.7</v>
      </c>
      <c r="J443" s="260">
        <v>678.50000000000011</v>
      </c>
      <c r="K443" s="259">
        <v>652.9</v>
      </c>
      <c r="L443" s="259">
        <v>630</v>
      </c>
      <c r="M443" s="259">
        <v>0.18762000000000001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995.95</v>
      </c>
      <c r="D444" s="260">
        <v>986.83333333333337</v>
      </c>
      <c r="E444" s="260">
        <v>971.66666666666674</v>
      </c>
      <c r="F444" s="260">
        <v>947.38333333333333</v>
      </c>
      <c r="G444" s="260">
        <v>932.2166666666667</v>
      </c>
      <c r="H444" s="260">
        <v>1011.1166666666668</v>
      </c>
      <c r="I444" s="260">
        <v>1026.2833333333335</v>
      </c>
      <c r="J444" s="260">
        <v>1050.5666666666668</v>
      </c>
      <c r="K444" s="259">
        <v>1002</v>
      </c>
      <c r="L444" s="259">
        <v>962.55</v>
      </c>
      <c r="M444" s="259">
        <v>1.60561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35.549999999999997</v>
      </c>
      <c r="D445" s="260">
        <v>35.466666666666669</v>
      </c>
      <c r="E445" s="260">
        <v>35.183333333333337</v>
      </c>
      <c r="F445" s="260">
        <v>34.81666666666667</v>
      </c>
      <c r="G445" s="260">
        <v>34.533333333333339</v>
      </c>
      <c r="H445" s="260">
        <v>35.833333333333336</v>
      </c>
      <c r="I445" s="260">
        <v>36.116666666666667</v>
      </c>
      <c r="J445" s="260">
        <v>36.483333333333334</v>
      </c>
      <c r="K445" s="259">
        <v>35.75</v>
      </c>
      <c r="L445" s="259">
        <v>35.1</v>
      </c>
      <c r="M445" s="259">
        <v>53.925269999999998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1142.25</v>
      </c>
      <c r="D446" s="260">
        <v>1146.7</v>
      </c>
      <c r="E446" s="260">
        <v>1128.3500000000001</v>
      </c>
      <c r="F446" s="260">
        <v>1114.45</v>
      </c>
      <c r="G446" s="260">
        <v>1096.1000000000001</v>
      </c>
      <c r="H446" s="260">
        <v>1160.6000000000001</v>
      </c>
      <c r="I446" s="260">
        <v>1178.95</v>
      </c>
      <c r="J446" s="260">
        <v>1192.8500000000001</v>
      </c>
      <c r="K446" s="259">
        <v>1165.05</v>
      </c>
      <c r="L446" s="259">
        <v>1132.8</v>
      </c>
      <c r="M446" s="259">
        <v>19.88428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818</v>
      </c>
      <c r="D447" s="260">
        <v>813.35</v>
      </c>
      <c r="E447" s="260">
        <v>796.7</v>
      </c>
      <c r="F447" s="260">
        <v>775.4</v>
      </c>
      <c r="G447" s="260">
        <v>758.75</v>
      </c>
      <c r="H447" s="260">
        <v>834.65000000000009</v>
      </c>
      <c r="I447" s="260">
        <v>851.3</v>
      </c>
      <c r="J447" s="260">
        <v>872.60000000000014</v>
      </c>
      <c r="K447" s="259">
        <v>830</v>
      </c>
      <c r="L447" s="259">
        <v>792.05</v>
      </c>
      <c r="M447" s="259">
        <v>5.3765900000000002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1158.1500000000001</v>
      </c>
      <c r="D448" s="260">
        <v>1156.3</v>
      </c>
      <c r="E448" s="260">
        <v>1148.8499999999999</v>
      </c>
      <c r="F448" s="260">
        <v>1139.55</v>
      </c>
      <c r="G448" s="260">
        <v>1132.0999999999999</v>
      </c>
      <c r="H448" s="260">
        <v>1165.5999999999999</v>
      </c>
      <c r="I448" s="260">
        <v>1173.0500000000002</v>
      </c>
      <c r="J448" s="260">
        <v>1182.3499999999999</v>
      </c>
      <c r="K448" s="259">
        <v>1163.75</v>
      </c>
      <c r="L448" s="259">
        <v>1147</v>
      </c>
      <c r="M448" s="259">
        <v>7.2553999999999998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216.55</v>
      </c>
      <c r="D449" s="260">
        <v>215.33333333333334</v>
      </c>
      <c r="E449" s="260">
        <v>213.51666666666668</v>
      </c>
      <c r="F449" s="260">
        <v>210.48333333333335</v>
      </c>
      <c r="G449" s="260">
        <v>208.66666666666669</v>
      </c>
      <c r="H449" s="260">
        <v>218.36666666666667</v>
      </c>
      <c r="I449" s="260">
        <v>220.18333333333334</v>
      </c>
      <c r="J449" s="260">
        <v>223.21666666666667</v>
      </c>
      <c r="K449" s="259">
        <v>217.15</v>
      </c>
      <c r="L449" s="259">
        <v>212.3</v>
      </c>
      <c r="M449" s="259">
        <v>5.6602800000000002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1209.25</v>
      </c>
      <c r="D450" s="260">
        <v>1206.0833333333333</v>
      </c>
      <c r="E450" s="260">
        <v>1188.1666666666665</v>
      </c>
      <c r="F450" s="260">
        <v>1167.0833333333333</v>
      </c>
      <c r="G450" s="260">
        <v>1149.1666666666665</v>
      </c>
      <c r="H450" s="260">
        <v>1227.1666666666665</v>
      </c>
      <c r="I450" s="260">
        <v>1245.083333333333</v>
      </c>
      <c r="J450" s="260">
        <v>1266.1666666666665</v>
      </c>
      <c r="K450" s="259">
        <v>1224</v>
      </c>
      <c r="L450" s="259">
        <v>1185</v>
      </c>
      <c r="M450" s="259">
        <v>4.1181599999999996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3157.3</v>
      </c>
      <c r="D451" s="260">
        <v>3140.7666666666664</v>
      </c>
      <c r="E451" s="260">
        <v>3121.5333333333328</v>
      </c>
      <c r="F451" s="260">
        <v>3085.7666666666664</v>
      </c>
      <c r="G451" s="260">
        <v>3066.5333333333328</v>
      </c>
      <c r="H451" s="260">
        <v>3176.5333333333328</v>
      </c>
      <c r="I451" s="260">
        <v>3195.7666666666664</v>
      </c>
      <c r="J451" s="260">
        <v>3231.5333333333328</v>
      </c>
      <c r="K451" s="259">
        <v>3160</v>
      </c>
      <c r="L451" s="259">
        <v>3105</v>
      </c>
      <c r="M451" s="259">
        <v>15.876010000000001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770.7</v>
      </c>
      <c r="D452" s="260">
        <v>766.06666666666661</v>
      </c>
      <c r="E452" s="260">
        <v>760.13333333333321</v>
      </c>
      <c r="F452" s="260">
        <v>749.56666666666661</v>
      </c>
      <c r="G452" s="260">
        <v>743.63333333333321</v>
      </c>
      <c r="H452" s="260">
        <v>776.63333333333321</v>
      </c>
      <c r="I452" s="260">
        <v>782.56666666666661</v>
      </c>
      <c r="J452" s="260">
        <v>793.13333333333321</v>
      </c>
      <c r="K452" s="259">
        <v>772</v>
      </c>
      <c r="L452" s="259">
        <v>755.5</v>
      </c>
      <c r="M452" s="259">
        <v>9.5556199999999993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7374.75</v>
      </c>
      <c r="D453" s="260">
        <v>7332.6333333333341</v>
      </c>
      <c r="E453" s="260">
        <v>7275.2666666666682</v>
      </c>
      <c r="F453" s="260">
        <v>7175.7833333333338</v>
      </c>
      <c r="G453" s="260">
        <v>7118.4166666666679</v>
      </c>
      <c r="H453" s="260">
        <v>7432.1166666666686</v>
      </c>
      <c r="I453" s="260">
        <v>7489.4833333333354</v>
      </c>
      <c r="J453" s="260">
        <v>7588.966666666669</v>
      </c>
      <c r="K453" s="259">
        <v>7390</v>
      </c>
      <c r="L453" s="259">
        <v>7233.15</v>
      </c>
      <c r="M453" s="259">
        <v>3.2830300000000001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2339.0500000000002</v>
      </c>
      <c r="D454" s="260">
        <v>2345.6833333333334</v>
      </c>
      <c r="E454" s="260">
        <v>2313.3666666666668</v>
      </c>
      <c r="F454" s="260">
        <v>2287.6833333333334</v>
      </c>
      <c r="G454" s="260">
        <v>2255.3666666666668</v>
      </c>
      <c r="H454" s="260">
        <v>2371.3666666666668</v>
      </c>
      <c r="I454" s="260">
        <v>2403.6833333333334</v>
      </c>
      <c r="J454" s="260">
        <v>2429.3666666666668</v>
      </c>
      <c r="K454" s="259">
        <v>2378</v>
      </c>
      <c r="L454" s="259">
        <v>2320</v>
      </c>
      <c r="M454" s="259">
        <v>0.24746000000000001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192.7</v>
      </c>
      <c r="D455" s="260">
        <v>192.43333333333331</v>
      </c>
      <c r="E455" s="260">
        <v>191.16666666666663</v>
      </c>
      <c r="F455" s="260">
        <v>189.63333333333333</v>
      </c>
      <c r="G455" s="260">
        <v>188.36666666666665</v>
      </c>
      <c r="H455" s="260">
        <v>193.96666666666661</v>
      </c>
      <c r="I455" s="260">
        <v>195.23333333333332</v>
      </c>
      <c r="J455" s="260">
        <v>196.76666666666659</v>
      </c>
      <c r="K455" s="259">
        <v>193.7</v>
      </c>
      <c r="L455" s="259">
        <v>190.9</v>
      </c>
      <c r="M455" s="259">
        <v>9.6280400000000004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398.1</v>
      </c>
      <c r="D456" s="260">
        <v>397.0333333333333</v>
      </c>
      <c r="E456" s="260">
        <v>394.16666666666663</v>
      </c>
      <c r="F456" s="260">
        <v>390.23333333333335</v>
      </c>
      <c r="G456" s="260">
        <v>387.36666666666667</v>
      </c>
      <c r="H456" s="260">
        <v>400.96666666666658</v>
      </c>
      <c r="I456" s="260">
        <v>403.83333333333326</v>
      </c>
      <c r="J456" s="260">
        <v>407.76666666666654</v>
      </c>
      <c r="K456" s="259">
        <v>399.9</v>
      </c>
      <c r="L456" s="259">
        <v>393.1</v>
      </c>
      <c r="M456" s="259">
        <v>107.47183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220.8</v>
      </c>
      <c r="D457" s="260">
        <v>219.4</v>
      </c>
      <c r="E457" s="260">
        <v>217.5</v>
      </c>
      <c r="F457" s="260">
        <v>214.2</v>
      </c>
      <c r="G457" s="260">
        <v>212.29999999999998</v>
      </c>
      <c r="H457" s="260">
        <v>222.70000000000002</v>
      </c>
      <c r="I457" s="260">
        <v>224.60000000000005</v>
      </c>
      <c r="J457" s="260">
        <v>227.90000000000003</v>
      </c>
      <c r="K457" s="259">
        <v>221.3</v>
      </c>
      <c r="L457" s="259">
        <v>216.1</v>
      </c>
      <c r="M457" s="259">
        <v>78.895480000000006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100.9</v>
      </c>
      <c r="D458" s="260">
        <v>100.30000000000001</v>
      </c>
      <c r="E458" s="260">
        <v>99.40000000000002</v>
      </c>
      <c r="F458" s="260">
        <v>97.9</v>
      </c>
      <c r="G458" s="260">
        <v>97.000000000000014</v>
      </c>
      <c r="H458" s="260">
        <v>101.80000000000003</v>
      </c>
      <c r="I458" s="260">
        <v>102.7</v>
      </c>
      <c r="J458" s="260">
        <v>104.20000000000003</v>
      </c>
      <c r="K458" s="259">
        <v>101.2</v>
      </c>
      <c r="L458" s="259">
        <v>98.8</v>
      </c>
      <c r="M458" s="259">
        <v>380.91314999999997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105.25</v>
      </c>
      <c r="D459" s="260">
        <v>105.45</v>
      </c>
      <c r="E459" s="260">
        <v>101.9</v>
      </c>
      <c r="F459" s="260">
        <v>98.55</v>
      </c>
      <c r="G459" s="260">
        <v>95</v>
      </c>
      <c r="H459" s="260">
        <v>108.80000000000001</v>
      </c>
      <c r="I459" s="260">
        <v>112.35</v>
      </c>
      <c r="J459" s="260">
        <v>115.70000000000002</v>
      </c>
      <c r="K459" s="259">
        <v>109</v>
      </c>
      <c r="L459" s="259">
        <v>102.1</v>
      </c>
      <c r="M459" s="259">
        <v>7.5198900000000002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2925.85</v>
      </c>
      <c r="D460" s="260">
        <v>2934.2666666666664</v>
      </c>
      <c r="E460" s="260">
        <v>2908.9833333333327</v>
      </c>
      <c r="F460" s="260">
        <v>2892.1166666666663</v>
      </c>
      <c r="G460" s="260">
        <v>2866.8333333333326</v>
      </c>
      <c r="H460" s="260">
        <v>2951.1333333333328</v>
      </c>
      <c r="I460" s="260">
        <v>2976.4166666666665</v>
      </c>
      <c r="J460" s="260">
        <v>2993.2833333333328</v>
      </c>
      <c r="K460" s="259">
        <v>2959.55</v>
      </c>
      <c r="L460" s="259">
        <v>2917.4</v>
      </c>
      <c r="M460" s="259">
        <v>3.6830000000000002E-2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1041.6500000000001</v>
      </c>
      <c r="D461" s="260">
        <v>1030.6833333333334</v>
      </c>
      <c r="E461" s="260">
        <v>1017.9666666666667</v>
      </c>
      <c r="F461" s="260">
        <v>994.2833333333333</v>
      </c>
      <c r="G461" s="260">
        <v>981.56666666666661</v>
      </c>
      <c r="H461" s="260">
        <v>1054.3666666666668</v>
      </c>
      <c r="I461" s="260">
        <v>1067.0833333333335</v>
      </c>
      <c r="J461" s="260">
        <v>1090.7666666666669</v>
      </c>
      <c r="K461" s="259">
        <v>1043.4000000000001</v>
      </c>
      <c r="L461" s="259">
        <v>1007</v>
      </c>
      <c r="M461" s="259">
        <v>18.529050000000002</v>
      </c>
      <c r="N461" s="1"/>
      <c r="O461" s="1"/>
    </row>
    <row r="462" spans="1:15" ht="12.75" customHeight="1">
      <c r="A462" s="30">
        <v>452</v>
      </c>
      <c r="B462" s="269" t="s">
        <v>979</v>
      </c>
      <c r="C462" s="259">
        <v>690.75</v>
      </c>
      <c r="D462" s="260">
        <v>695.05000000000007</v>
      </c>
      <c r="E462" s="260">
        <v>680.70000000000016</v>
      </c>
      <c r="F462" s="260">
        <v>670.65000000000009</v>
      </c>
      <c r="G462" s="260">
        <v>656.30000000000018</v>
      </c>
      <c r="H462" s="260">
        <v>705.10000000000014</v>
      </c>
      <c r="I462" s="260">
        <v>719.45</v>
      </c>
      <c r="J462" s="260">
        <v>729.50000000000011</v>
      </c>
      <c r="K462" s="259">
        <v>709.4</v>
      </c>
      <c r="L462" s="259">
        <v>685</v>
      </c>
      <c r="M462" s="259">
        <v>4.6262499999999998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85.75</v>
      </c>
      <c r="D463" s="260">
        <v>85.816666666666663</v>
      </c>
      <c r="E463" s="260">
        <v>85.48333333333332</v>
      </c>
      <c r="F463" s="260">
        <v>85.216666666666654</v>
      </c>
      <c r="G463" s="260">
        <v>84.883333333333312</v>
      </c>
      <c r="H463" s="260">
        <v>86.083333333333329</v>
      </c>
      <c r="I463" s="260">
        <v>86.416666666666671</v>
      </c>
      <c r="J463" s="260">
        <v>86.683333333333337</v>
      </c>
      <c r="K463" s="259">
        <v>86.15</v>
      </c>
      <c r="L463" s="259">
        <v>85.55</v>
      </c>
      <c r="M463" s="259">
        <v>1.0357700000000001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708.1</v>
      </c>
      <c r="D464" s="260">
        <v>702.23333333333323</v>
      </c>
      <c r="E464" s="260">
        <v>694.91666666666652</v>
      </c>
      <c r="F464" s="260">
        <v>681.73333333333323</v>
      </c>
      <c r="G464" s="260">
        <v>674.41666666666652</v>
      </c>
      <c r="H464" s="260">
        <v>715.41666666666652</v>
      </c>
      <c r="I464" s="260">
        <v>722.73333333333335</v>
      </c>
      <c r="J464" s="260">
        <v>735.91666666666652</v>
      </c>
      <c r="K464" s="259">
        <v>709.55</v>
      </c>
      <c r="L464" s="259">
        <v>689.05</v>
      </c>
      <c r="M464" s="259">
        <v>3.9292400000000001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1996.8</v>
      </c>
      <c r="D465" s="260">
        <v>2021.7333333333333</v>
      </c>
      <c r="E465" s="260">
        <v>1945.0666666666666</v>
      </c>
      <c r="F465" s="260">
        <v>1893.3333333333333</v>
      </c>
      <c r="G465" s="260">
        <v>1816.6666666666665</v>
      </c>
      <c r="H465" s="260">
        <v>2073.4666666666667</v>
      </c>
      <c r="I465" s="260">
        <v>2150.1333333333332</v>
      </c>
      <c r="J465" s="260">
        <v>2201.8666666666668</v>
      </c>
      <c r="K465" s="259">
        <v>2098.4</v>
      </c>
      <c r="L465" s="259">
        <v>1970</v>
      </c>
      <c r="M465" s="259">
        <v>1.2850600000000001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638.95000000000005</v>
      </c>
      <c r="D466" s="260">
        <v>641.30000000000007</v>
      </c>
      <c r="E466" s="260">
        <v>630.05000000000018</v>
      </c>
      <c r="F466" s="260">
        <v>621.15000000000009</v>
      </c>
      <c r="G466" s="260">
        <v>609.9000000000002</v>
      </c>
      <c r="H466" s="260">
        <v>650.20000000000016</v>
      </c>
      <c r="I466" s="260">
        <v>661.44999999999993</v>
      </c>
      <c r="J466" s="260">
        <v>670.35000000000014</v>
      </c>
      <c r="K466" s="259">
        <v>652.54999999999995</v>
      </c>
      <c r="L466" s="259">
        <v>632.4</v>
      </c>
      <c r="M466" s="259">
        <v>1.5580000000000001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3053.3</v>
      </c>
      <c r="D467" s="260">
        <v>3070.6166666666668</v>
      </c>
      <c r="E467" s="260">
        <v>3007.6833333333334</v>
      </c>
      <c r="F467" s="260">
        <v>2962.0666666666666</v>
      </c>
      <c r="G467" s="260">
        <v>2899.1333333333332</v>
      </c>
      <c r="H467" s="260">
        <v>3116.2333333333336</v>
      </c>
      <c r="I467" s="260">
        <v>3179.166666666667</v>
      </c>
      <c r="J467" s="260">
        <v>3224.7833333333338</v>
      </c>
      <c r="K467" s="259">
        <v>3133.55</v>
      </c>
      <c r="L467" s="259">
        <v>3025</v>
      </c>
      <c r="M467" s="259">
        <v>0.21448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2631.5</v>
      </c>
      <c r="D468" s="260">
        <v>2618.9500000000003</v>
      </c>
      <c r="E468" s="260">
        <v>2593.9000000000005</v>
      </c>
      <c r="F468" s="260">
        <v>2556.3000000000002</v>
      </c>
      <c r="G468" s="260">
        <v>2531.2500000000005</v>
      </c>
      <c r="H468" s="260">
        <v>2656.5500000000006</v>
      </c>
      <c r="I468" s="260">
        <v>2681.6000000000008</v>
      </c>
      <c r="J468" s="260">
        <v>2719.2000000000007</v>
      </c>
      <c r="K468" s="259">
        <v>2644</v>
      </c>
      <c r="L468" s="259">
        <v>2581.35</v>
      </c>
      <c r="M468" s="259">
        <v>10.22636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1594.05</v>
      </c>
      <c r="D469" s="260">
        <v>1590.6333333333332</v>
      </c>
      <c r="E469" s="260">
        <v>1574.3166666666664</v>
      </c>
      <c r="F469" s="260">
        <v>1554.5833333333333</v>
      </c>
      <c r="G469" s="260">
        <v>1538.2666666666664</v>
      </c>
      <c r="H469" s="260">
        <v>1610.3666666666663</v>
      </c>
      <c r="I469" s="260">
        <v>1626.6833333333329</v>
      </c>
      <c r="J469" s="260">
        <v>1646.4166666666663</v>
      </c>
      <c r="K469" s="259">
        <v>1606.95</v>
      </c>
      <c r="L469" s="259">
        <v>1570.9</v>
      </c>
      <c r="M469" s="259">
        <v>3.2606799999999998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485.4</v>
      </c>
      <c r="D470" s="260">
        <v>482.7166666666667</v>
      </c>
      <c r="E470" s="260">
        <v>478.68333333333339</v>
      </c>
      <c r="F470" s="260">
        <v>471.9666666666667</v>
      </c>
      <c r="G470" s="260">
        <v>467.93333333333339</v>
      </c>
      <c r="H470" s="260">
        <v>489.43333333333339</v>
      </c>
      <c r="I470" s="260">
        <v>493.4666666666667</v>
      </c>
      <c r="J470" s="260">
        <v>500.18333333333339</v>
      </c>
      <c r="K470" s="259">
        <v>486.75</v>
      </c>
      <c r="L470" s="259">
        <v>476</v>
      </c>
      <c r="M470" s="259">
        <v>2.3806600000000002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827.8</v>
      </c>
      <c r="D471" s="260">
        <v>821.01666666666677</v>
      </c>
      <c r="E471" s="260">
        <v>797.08333333333348</v>
      </c>
      <c r="F471" s="260">
        <v>766.36666666666667</v>
      </c>
      <c r="G471" s="260">
        <v>742.43333333333339</v>
      </c>
      <c r="H471" s="260">
        <v>851.73333333333358</v>
      </c>
      <c r="I471" s="260">
        <v>875.66666666666674</v>
      </c>
      <c r="J471" s="260">
        <v>906.38333333333367</v>
      </c>
      <c r="K471" s="259">
        <v>844.95</v>
      </c>
      <c r="L471" s="259">
        <v>790.3</v>
      </c>
      <c r="M471" s="259">
        <v>8.0057200000000002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1425.5</v>
      </c>
      <c r="D472" s="260">
        <v>1420.7</v>
      </c>
      <c r="E472" s="260">
        <v>1409.8000000000002</v>
      </c>
      <c r="F472" s="260">
        <v>1394.1000000000001</v>
      </c>
      <c r="G472" s="260">
        <v>1383.2000000000003</v>
      </c>
      <c r="H472" s="260">
        <v>1436.4</v>
      </c>
      <c r="I472" s="260">
        <v>1447.3000000000002</v>
      </c>
      <c r="J472" s="260">
        <v>1463</v>
      </c>
      <c r="K472" s="259">
        <v>1431.6</v>
      </c>
      <c r="L472" s="259">
        <v>1405</v>
      </c>
      <c r="M472" s="259">
        <v>4.3968999999999996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35.200000000000003</v>
      </c>
      <c r="D473" s="260">
        <v>35</v>
      </c>
      <c r="E473" s="260">
        <v>34.5</v>
      </c>
      <c r="F473" s="260">
        <v>33.799999999999997</v>
      </c>
      <c r="G473" s="260">
        <v>33.299999999999997</v>
      </c>
      <c r="H473" s="260">
        <v>35.700000000000003</v>
      </c>
      <c r="I473" s="260">
        <v>36.200000000000003</v>
      </c>
      <c r="J473" s="260">
        <v>36.900000000000006</v>
      </c>
      <c r="K473" s="259">
        <v>35.5</v>
      </c>
      <c r="L473" s="259">
        <v>34.299999999999997</v>
      </c>
      <c r="M473" s="259">
        <v>62.591279999999998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281.05</v>
      </c>
      <c r="D474" s="260">
        <v>278.5333333333333</v>
      </c>
      <c r="E474" s="260">
        <v>274.31666666666661</v>
      </c>
      <c r="F474" s="260">
        <v>267.58333333333331</v>
      </c>
      <c r="G474" s="260">
        <v>263.36666666666662</v>
      </c>
      <c r="H474" s="260">
        <v>285.26666666666659</v>
      </c>
      <c r="I474" s="260">
        <v>289.48333333333329</v>
      </c>
      <c r="J474" s="260">
        <v>296.21666666666658</v>
      </c>
      <c r="K474" s="259">
        <v>282.75</v>
      </c>
      <c r="L474" s="259">
        <v>271.8</v>
      </c>
      <c r="M474" s="259">
        <v>4.2734399999999999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272.39999999999998</v>
      </c>
      <c r="D475" s="260">
        <v>270.8</v>
      </c>
      <c r="E475" s="260">
        <v>267.60000000000002</v>
      </c>
      <c r="F475" s="260">
        <v>262.8</v>
      </c>
      <c r="G475" s="260">
        <v>259.60000000000002</v>
      </c>
      <c r="H475" s="260">
        <v>275.60000000000002</v>
      </c>
      <c r="I475" s="260">
        <v>278.79999999999995</v>
      </c>
      <c r="J475" s="260">
        <v>283.60000000000002</v>
      </c>
      <c r="K475" s="259">
        <v>274</v>
      </c>
      <c r="L475" s="259">
        <v>266</v>
      </c>
      <c r="M475" s="259">
        <v>6.1528400000000003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2793.15</v>
      </c>
      <c r="D476" s="260">
        <v>2744.1333333333332</v>
      </c>
      <c r="E476" s="260">
        <v>2644.2666666666664</v>
      </c>
      <c r="F476" s="260">
        <v>2495.3833333333332</v>
      </c>
      <c r="G476" s="260">
        <v>2395.5166666666664</v>
      </c>
      <c r="H476" s="260">
        <v>2893.0166666666664</v>
      </c>
      <c r="I476" s="260">
        <v>2992.8833333333332</v>
      </c>
      <c r="J476" s="260">
        <v>3141.7666666666664</v>
      </c>
      <c r="K476" s="259">
        <v>2844</v>
      </c>
      <c r="L476" s="259">
        <v>2595.25</v>
      </c>
      <c r="M476" s="259">
        <v>6.3366699999999998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726.05</v>
      </c>
      <c r="D477" s="260">
        <v>725.65</v>
      </c>
      <c r="E477" s="260">
        <v>721.25</v>
      </c>
      <c r="F477" s="260">
        <v>716.45</v>
      </c>
      <c r="G477" s="260">
        <v>712.05000000000007</v>
      </c>
      <c r="H477" s="260">
        <v>730.44999999999993</v>
      </c>
      <c r="I477" s="260">
        <v>734.8499999999998</v>
      </c>
      <c r="J477" s="260">
        <v>739.64999999999986</v>
      </c>
      <c r="K477" s="259">
        <v>730.05</v>
      </c>
      <c r="L477" s="259">
        <v>720.85</v>
      </c>
      <c r="M477" s="259">
        <v>0.39650999999999997</v>
      </c>
      <c r="N477" s="1"/>
      <c r="O477" s="1"/>
    </row>
    <row r="478" spans="1:15" ht="12.75" customHeight="1">
      <c r="A478" s="30">
        <v>468</v>
      </c>
      <c r="B478" s="269" t="s">
        <v>980</v>
      </c>
      <c r="C478" s="259">
        <v>536.70000000000005</v>
      </c>
      <c r="D478" s="260">
        <v>537.16666666666663</v>
      </c>
      <c r="E478" s="260">
        <v>531.13333333333321</v>
      </c>
      <c r="F478" s="260">
        <v>525.56666666666661</v>
      </c>
      <c r="G478" s="260">
        <v>519.53333333333319</v>
      </c>
      <c r="H478" s="260">
        <v>542.73333333333323</v>
      </c>
      <c r="I478" s="260">
        <v>548.76666666666677</v>
      </c>
      <c r="J478" s="260">
        <v>554.33333333333326</v>
      </c>
      <c r="K478" s="259">
        <v>543.20000000000005</v>
      </c>
      <c r="L478" s="259">
        <v>531.6</v>
      </c>
      <c r="M478" s="259">
        <v>5.3335100000000004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713.5</v>
      </c>
      <c r="D479" s="260">
        <v>698.73333333333323</v>
      </c>
      <c r="E479" s="260">
        <v>681.66666666666652</v>
      </c>
      <c r="F479" s="260">
        <v>649.83333333333326</v>
      </c>
      <c r="G479" s="260">
        <v>632.76666666666654</v>
      </c>
      <c r="H479" s="260">
        <v>730.56666666666649</v>
      </c>
      <c r="I479" s="260">
        <v>747.63333333333333</v>
      </c>
      <c r="J479" s="260">
        <v>779.46666666666647</v>
      </c>
      <c r="K479" s="259">
        <v>715.8</v>
      </c>
      <c r="L479" s="259">
        <v>666.9</v>
      </c>
      <c r="M479" s="259">
        <v>72.105500000000006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790.7</v>
      </c>
      <c r="D480" s="260">
        <v>779.91666666666663</v>
      </c>
      <c r="E480" s="260">
        <v>759.83333333333326</v>
      </c>
      <c r="F480" s="260">
        <v>728.96666666666658</v>
      </c>
      <c r="G480" s="260">
        <v>708.88333333333321</v>
      </c>
      <c r="H480" s="260">
        <v>810.7833333333333</v>
      </c>
      <c r="I480" s="260">
        <v>830.86666666666656</v>
      </c>
      <c r="J480" s="260">
        <v>861.73333333333335</v>
      </c>
      <c r="K480" s="259">
        <v>800</v>
      </c>
      <c r="L480" s="259">
        <v>749.05</v>
      </c>
      <c r="M480" s="259">
        <v>2.21773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6302.3</v>
      </c>
      <c r="D481" s="260">
        <v>6330.7666666666664</v>
      </c>
      <c r="E481" s="260">
        <v>6248.5333333333328</v>
      </c>
      <c r="F481" s="260">
        <v>6194.7666666666664</v>
      </c>
      <c r="G481" s="260">
        <v>6112.5333333333328</v>
      </c>
      <c r="H481" s="260">
        <v>6384.5333333333328</v>
      </c>
      <c r="I481" s="260">
        <v>6466.7666666666664</v>
      </c>
      <c r="J481" s="260">
        <v>6520.5333333333328</v>
      </c>
      <c r="K481" s="259">
        <v>6413</v>
      </c>
      <c r="L481" s="259">
        <v>6277</v>
      </c>
      <c r="M481" s="259">
        <v>4.7696199999999997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47.25</v>
      </c>
      <c r="D482" s="260">
        <v>46.916666666666664</v>
      </c>
      <c r="E482" s="260">
        <v>46.083333333333329</v>
      </c>
      <c r="F482" s="260">
        <v>44.916666666666664</v>
      </c>
      <c r="G482" s="260">
        <v>44.083333333333329</v>
      </c>
      <c r="H482" s="260">
        <v>48.083333333333329</v>
      </c>
      <c r="I482" s="260">
        <v>48.916666666666657</v>
      </c>
      <c r="J482" s="260">
        <v>50.083333333333329</v>
      </c>
      <c r="K482" s="259">
        <v>47.75</v>
      </c>
      <c r="L482" s="259">
        <v>45.75</v>
      </c>
      <c r="M482" s="259">
        <v>199.02538000000001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1659.6</v>
      </c>
      <c r="D483" s="260">
        <v>1663.3500000000001</v>
      </c>
      <c r="E483" s="260">
        <v>1643.7000000000003</v>
      </c>
      <c r="F483" s="260">
        <v>1627.8000000000002</v>
      </c>
      <c r="G483" s="260">
        <v>1608.1500000000003</v>
      </c>
      <c r="H483" s="260">
        <v>1679.2500000000002</v>
      </c>
      <c r="I483" s="260">
        <v>1698.9000000000003</v>
      </c>
      <c r="J483" s="260">
        <v>1714.8000000000002</v>
      </c>
      <c r="K483" s="259">
        <v>1683</v>
      </c>
      <c r="L483" s="259">
        <v>1647.45</v>
      </c>
      <c r="M483" s="259">
        <v>1.24814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830.95</v>
      </c>
      <c r="D484" s="275">
        <v>829.11666666666679</v>
      </c>
      <c r="E484" s="275">
        <v>822.63333333333355</v>
      </c>
      <c r="F484" s="275">
        <v>814.31666666666672</v>
      </c>
      <c r="G484" s="275">
        <v>807.83333333333348</v>
      </c>
      <c r="H484" s="275">
        <v>837.43333333333362</v>
      </c>
      <c r="I484" s="275">
        <v>843.91666666666674</v>
      </c>
      <c r="J484" s="274">
        <v>852.23333333333369</v>
      </c>
      <c r="K484" s="274">
        <v>835.6</v>
      </c>
      <c r="L484" s="274">
        <v>820.8</v>
      </c>
      <c r="M484" s="230">
        <v>10.24335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253.1</v>
      </c>
      <c r="D485" s="275">
        <v>252.95000000000002</v>
      </c>
      <c r="E485" s="275">
        <v>248.90000000000003</v>
      </c>
      <c r="F485" s="275">
        <v>244.70000000000002</v>
      </c>
      <c r="G485" s="275">
        <v>240.65000000000003</v>
      </c>
      <c r="H485" s="275">
        <v>257.15000000000003</v>
      </c>
      <c r="I485" s="275">
        <v>261.20000000000005</v>
      </c>
      <c r="J485" s="274">
        <v>265.40000000000003</v>
      </c>
      <c r="K485" s="274">
        <v>257</v>
      </c>
      <c r="L485" s="274">
        <v>248.75</v>
      </c>
      <c r="M485" s="230">
        <v>2.3730699999999998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2994.2</v>
      </c>
      <c r="D486" s="260">
        <v>2961.4</v>
      </c>
      <c r="E486" s="260">
        <v>2912.8500000000004</v>
      </c>
      <c r="F486" s="260">
        <v>2831.5000000000005</v>
      </c>
      <c r="G486" s="260">
        <v>2782.9500000000007</v>
      </c>
      <c r="H486" s="260">
        <v>3042.75</v>
      </c>
      <c r="I486" s="260">
        <v>3091.3</v>
      </c>
      <c r="J486" s="260">
        <v>3172.6499999999996</v>
      </c>
      <c r="K486" s="259">
        <v>3009.95</v>
      </c>
      <c r="L486" s="259">
        <v>2880.05</v>
      </c>
      <c r="M486" s="259">
        <v>0.29821999999999999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689.2</v>
      </c>
      <c r="D487" s="275">
        <v>686.80000000000007</v>
      </c>
      <c r="E487" s="275">
        <v>683.50000000000011</v>
      </c>
      <c r="F487" s="275">
        <v>677.80000000000007</v>
      </c>
      <c r="G487" s="275">
        <v>674.50000000000011</v>
      </c>
      <c r="H487" s="275">
        <v>692.50000000000011</v>
      </c>
      <c r="I487" s="275">
        <v>695.80000000000007</v>
      </c>
      <c r="J487" s="274">
        <v>701.50000000000011</v>
      </c>
      <c r="K487" s="274">
        <v>690.1</v>
      </c>
      <c r="L487" s="274">
        <v>681.1</v>
      </c>
      <c r="M487" s="230">
        <v>1.0961700000000001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346.15</v>
      </c>
      <c r="D488" s="260">
        <v>346.0333333333333</v>
      </c>
      <c r="E488" s="260">
        <v>342.06666666666661</v>
      </c>
      <c r="F488" s="260">
        <v>337.98333333333329</v>
      </c>
      <c r="G488" s="260">
        <v>334.01666666666659</v>
      </c>
      <c r="H488" s="260">
        <v>350.11666666666662</v>
      </c>
      <c r="I488" s="260">
        <v>354.08333333333331</v>
      </c>
      <c r="J488" s="260">
        <v>358.16666666666663</v>
      </c>
      <c r="K488" s="259">
        <v>350</v>
      </c>
      <c r="L488" s="259">
        <v>341.95</v>
      </c>
      <c r="M488" s="259">
        <v>0.80964000000000003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362.15</v>
      </c>
      <c r="D489" s="275">
        <v>354.9666666666667</v>
      </c>
      <c r="E489" s="260">
        <v>344.93333333333339</v>
      </c>
      <c r="F489" s="260">
        <v>327.7166666666667</v>
      </c>
      <c r="G489" s="260">
        <v>317.68333333333339</v>
      </c>
      <c r="H489" s="260">
        <v>372.18333333333339</v>
      </c>
      <c r="I489" s="260">
        <v>382.2166666666667</v>
      </c>
      <c r="J489" s="260">
        <v>399.43333333333339</v>
      </c>
      <c r="K489" s="259">
        <v>365</v>
      </c>
      <c r="L489" s="259">
        <v>337.75</v>
      </c>
      <c r="M489" s="259">
        <v>16.769079999999999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308.14999999999998</v>
      </c>
      <c r="D490" s="260">
        <v>309.15000000000003</v>
      </c>
      <c r="E490" s="260">
        <v>305.00000000000006</v>
      </c>
      <c r="F490" s="260">
        <v>301.85000000000002</v>
      </c>
      <c r="G490" s="260">
        <v>297.70000000000005</v>
      </c>
      <c r="H490" s="260">
        <v>312.30000000000007</v>
      </c>
      <c r="I490" s="260">
        <v>316.45000000000005</v>
      </c>
      <c r="J490" s="260">
        <v>319.60000000000008</v>
      </c>
      <c r="K490" s="259">
        <v>313.3</v>
      </c>
      <c r="L490" s="259">
        <v>306</v>
      </c>
      <c r="M490" s="259">
        <v>1.20197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1019.55</v>
      </c>
      <c r="D491" s="275">
        <v>1013.1833333333334</v>
      </c>
      <c r="E491" s="260">
        <v>1001.3666666666668</v>
      </c>
      <c r="F491" s="260">
        <v>983.18333333333339</v>
      </c>
      <c r="G491" s="260">
        <v>971.36666666666679</v>
      </c>
      <c r="H491" s="260">
        <v>1031.3666666666668</v>
      </c>
      <c r="I491" s="260">
        <v>1043.1833333333334</v>
      </c>
      <c r="J491" s="260">
        <v>1061.3666666666668</v>
      </c>
      <c r="K491" s="259">
        <v>1025</v>
      </c>
      <c r="L491" s="259">
        <v>995</v>
      </c>
      <c r="M491" s="259">
        <v>17.160830000000001</v>
      </c>
      <c r="N491" s="1"/>
      <c r="O491" s="1"/>
    </row>
    <row r="492" spans="1:15" ht="12.75" customHeight="1">
      <c r="A492" s="30">
        <v>482</v>
      </c>
      <c r="B492" s="230" t="s">
        <v>981</v>
      </c>
      <c r="C492" s="259">
        <v>1417.5</v>
      </c>
      <c r="D492" s="260">
        <v>1416.1666666666667</v>
      </c>
      <c r="E492" s="260">
        <v>1397.3333333333335</v>
      </c>
      <c r="F492" s="260">
        <v>1377.1666666666667</v>
      </c>
      <c r="G492" s="260">
        <v>1358.3333333333335</v>
      </c>
      <c r="H492" s="260">
        <v>1436.3333333333335</v>
      </c>
      <c r="I492" s="260">
        <v>1455.166666666667</v>
      </c>
      <c r="J492" s="260">
        <v>1475.3333333333335</v>
      </c>
      <c r="K492" s="259">
        <v>1435</v>
      </c>
      <c r="L492" s="259">
        <v>1396</v>
      </c>
      <c r="M492" s="259">
        <v>0.67732999999999999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282.85000000000002</v>
      </c>
      <c r="D493" s="275">
        <v>280.13333333333338</v>
      </c>
      <c r="E493" s="260">
        <v>276.41666666666674</v>
      </c>
      <c r="F493" s="260">
        <v>269.98333333333335</v>
      </c>
      <c r="G493" s="260">
        <v>266.26666666666671</v>
      </c>
      <c r="H493" s="260">
        <v>286.56666666666678</v>
      </c>
      <c r="I493" s="260">
        <v>290.28333333333336</v>
      </c>
      <c r="J493" s="260">
        <v>296.71666666666681</v>
      </c>
      <c r="K493" s="259">
        <v>283.85000000000002</v>
      </c>
      <c r="L493" s="259">
        <v>273.7</v>
      </c>
      <c r="M493" s="259">
        <v>56.555770000000003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437.6</v>
      </c>
      <c r="D494" s="260">
        <v>435.5333333333333</v>
      </c>
      <c r="E494" s="260">
        <v>428.06666666666661</v>
      </c>
      <c r="F494" s="260">
        <v>418.5333333333333</v>
      </c>
      <c r="G494" s="260">
        <v>411.06666666666661</v>
      </c>
      <c r="H494" s="260">
        <v>445.06666666666661</v>
      </c>
      <c r="I494" s="260">
        <v>452.5333333333333</v>
      </c>
      <c r="J494" s="260">
        <v>462.06666666666661</v>
      </c>
      <c r="K494" s="259">
        <v>443</v>
      </c>
      <c r="L494" s="259">
        <v>426</v>
      </c>
      <c r="M494" s="259">
        <v>0.24697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2020.3</v>
      </c>
      <c r="D495" s="275">
        <v>1982.7833333333335</v>
      </c>
      <c r="E495" s="260">
        <v>1925.5666666666671</v>
      </c>
      <c r="F495" s="260">
        <v>1830.8333333333335</v>
      </c>
      <c r="G495" s="260">
        <v>1773.616666666667</v>
      </c>
      <c r="H495" s="260">
        <v>2077.5166666666673</v>
      </c>
      <c r="I495" s="260">
        <v>2134.7333333333336</v>
      </c>
      <c r="J495" s="260">
        <v>2229.4666666666672</v>
      </c>
      <c r="K495" s="259">
        <v>2040</v>
      </c>
      <c r="L495" s="259">
        <v>1888.05</v>
      </c>
      <c r="M495" s="259">
        <v>1.42889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8.5500000000000007</v>
      </c>
      <c r="D496" s="275">
        <v>8.5666666666666664</v>
      </c>
      <c r="E496" s="260">
        <v>8.4333333333333336</v>
      </c>
      <c r="F496" s="260">
        <v>8.3166666666666664</v>
      </c>
      <c r="G496" s="260">
        <v>8.1833333333333336</v>
      </c>
      <c r="H496" s="260">
        <v>8.6833333333333336</v>
      </c>
      <c r="I496" s="260">
        <v>8.8166666666666664</v>
      </c>
      <c r="J496" s="260">
        <v>8.9333333333333336</v>
      </c>
      <c r="K496" s="259">
        <v>8.6999999999999993</v>
      </c>
      <c r="L496" s="259">
        <v>8.4499999999999993</v>
      </c>
      <c r="M496" s="259">
        <v>683.97571000000005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869.15</v>
      </c>
      <c r="D497" s="275">
        <v>866.81666666666661</v>
      </c>
      <c r="E497" s="260">
        <v>860.63333333333321</v>
      </c>
      <c r="F497" s="260">
        <v>852.11666666666656</v>
      </c>
      <c r="G497" s="260">
        <v>845.93333333333317</v>
      </c>
      <c r="H497" s="260">
        <v>875.33333333333326</v>
      </c>
      <c r="I497" s="260">
        <v>881.51666666666665</v>
      </c>
      <c r="J497" s="260">
        <v>890.0333333333333</v>
      </c>
      <c r="K497" s="259">
        <v>873</v>
      </c>
      <c r="L497" s="259">
        <v>858.3</v>
      </c>
      <c r="M497" s="259">
        <v>7.7147100000000002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228.9</v>
      </c>
      <c r="D498" s="275">
        <v>228.11666666666667</v>
      </c>
      <c r="E498" s="260">
        <v>226.03333333333336</v>
      </c>
      <c r="F498" s="260">
        <v>223.16666666666669</v>
      </c>
      <c r="G498" s="260">
        <v>221.08333333333337</v>
      </c>
      <c r="H498" s="260">
        <v>230.98333333333335</v>
      </c>
      <c r="I498" s="260">
        <v>233.06666666666666</v>
      </c>
      <c r="J498" s="260">
        <v>235.93333333333334</v>
      </c>
      <c r="K498" s="259">
        <v>230.2</v>
      </c>
      <c r="L498" s="259">
        <v>225.25</v>
      </c>
      <c r="M498" s="259">
        <v>7.37378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76.849999999999994</v>
      </c>
      <c r="D499" s="275">
        <v>76.233333333333334</v>
      </c>
      <c r="E499" s="260">
        <v>74.966666666666669</v>
      </c>
      <c r="F499" s="260">
        <v>73.083333333333329</v>
      </c>
      <c r="G499" s="260">
        <v>71.816666666666663</v>
      </c>
      <c r="H499" s="260">
        <v>78.116666666666674</v>
      </c>
      <c r="I499" s="260">
        <v>79.383333333333354</v>
      </c>
      <c r="J499" s="260">
        <v>81.26666666666668</v>
      </c>
      <c r="K499" s="259">
        <v>77.5</v>
      </c>
      <c r="L499" s="259">
        <v>74.349999999999994</v>
      </c>
      <c r="M499" s="259">
        <v>4.3340399999999999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759.35</v>
      </c>
      <c r="D500" s="275">
        <v>764.68333333333339</v>
      </c>
      <c r="E500" s="260">
        <v>749.36666666666679</v>
      </c>
      <c r="F500" s="260">
        <v>739.38333333333344</v>
      </c>
      <c r="G500" s="260">
        <v>724.06666666666683</v>
      </c>
      <c r="H500" s="260">
        <v>774.66666666666674</v>
      </c>
      <c r="I500" s="260">
        <v>789.98333333333335</v>
      </c>
      <c r="J500" s="260">
        <v>799.9666666666667</v>
      </c>
      <c r="K500" s="259">
        <v>780</v>
      </c>
      <c r="L500" s="259">
        <v>754.7</v>
      </c>
      <c r="M500" s="259">
        <v>2.3723700000000001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1645.65</v>
      </c>
      <c r="D501" s="275">
        <v>1634.5333333333335</v>
      </c>
      <c r="E501" s="260">
        <v>1619.2166666666672</v>
      </c>
      <c r="F501" s="260">
        <v>1592.7833333333335</v>
      </c>
      <c r="G501" s="260">
        <v>1577.4666666666672</v>
      </c>
      <c r="H501" s="260">
        <v>1660.9666666666672</v>
      </c>
      <c r="I501" s="260">
        <v>1676.2833333333333</v>
      </c>
      <c r="J501" s="260">
        <v>1702.7166666666672</v>
      </c>
      <c r="K501" s="259">
        <v>1649.85</v>
      </c>
      <c r="L501" s="259">
        <v>1608.1</v>
      </c>
      <c r="M501" s="259">
        <v>1.01749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381.5</v>
      </c>
      <c r="D502" s="275">
        <v>380.0333333333333</v>
      </c>
      <c r="E502" s="260">
        <v>377.46666666666658</v>
      </c>
      <c r="F502" s="260">
        <v>373.43333333333328</v>
      </c>
      <c r="G502" s="260">
        <v>370.86666666666656</v>
      </c>
      <c r="H502" s="260">
        <v>384.06666666666661</v>
      </c>
      <c r="I502" s="260">
        <v>386.63333333333333</v>
      </c>
      <c r="J502" s="260">
        <v>390.66666666666663</v>
      </c>
      <c r="K502" s="259">
        <v>382.6</v>
      </c>
      <c r="L502" s="259">
        <v>376</v>
      </c>
      <c r="M502" s="259">
        <v>59.344070000000002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243.75</v>
      </c>
      <c r="D503" s="275">
        <v>243.26666666666665</v>
      </c>
      <c r="E503" s="260">
        <v>240.98333333333329</v>
      </c>
      <c r="F503" s="260">
        <v>238.21666666666664</v>
      </c>
      <c r="G503" s="260">
        <v>235.93333333333328</v>
      </c>
      <c r="H503" s="260">
        <v>246.0333333333333</v>
      </c>
      <c r="I503" s="260">
        <v>248.31666666666666</v>
      </c>
      <c r="J503" s="260">
        <v>251.08333333333331</v>
      </c>
      <c r="K503" s="259">
        <v>245.55</v>
      </c>
      <c r="L503" s="259">
        <v>240.5</v>
      </c>
      <c r="M503" s="259">
        <v>2.5667200000000001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15.95</v>
      </c>
      <c r="D504" s="275">
        <v>15.9</v>
      </c>
      <c r="E504" s="260">
        <v>15.8</v>
      </c>
      <c r="F504" s="260">
        <v>15.65</v>
      </c>
      <c r="G504" s="260">
        <v>15.55</v>
      </c>
      <c r="H504" s="260">
        <v>16.05</v>
      </c>
      <c r="I504" s="260">
        <v>16.149999999999999</v>
      </c>
      <c r="J504" s="260">
        <v>16.3</v>
      </c>
      <c r="K504" s="259">
        <v>16</v>
      </c>
      <c r="L504" s="259">
        <v>15.75</v>
      </c>
      <c r="M504" s="259">
        <v>293.72277000000003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10143.85</v>
      </c>
      <c r="D505" s="275">
        <v>10094.700000000001</v>
      </c>
      <c r="E505" s="260">
        <v>9855.2000000000007</v>
      </c>
      <c r="F505" s="260">
        <v>9566.5499999999993</v>
      </c>
      <c r="G505" s="260">
        <v>9327.0499999999993</v>
      </c>
      <c r="H505" s="260">
        <v>10383.350000000002</v>
      </c>
      <c r="I505" s="260">
        <v>10622.850000000002</v>
      </c>
      <c r="J505" s="260">
        <v>10911.500000000004</v>
      </c>
      <c r="K505" s="259">
        <v>10334.200000000001</v>
      </c>
      <c r="L505" s="259">
        <v>9806.0499999999993</v>
      </c>
      <c r="M505" s="259">
        <v>7.3279999999999998E-2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271</v>
      </c>
      <c r="D506" s="260">
        <v>271.21666666666664</v>
      </c>
      <c r="E506" s="260">
        <v>269.13333333333327</v>
      </c>
      <c r="F506" s="260">
        <v>267.26666666666665</v>
      </c>
      <c r="G506" s="260">
        <v>265.18333333333328</v>
      </c>
      <c r="H506" s="260">
        <v>273.08333333333326</v>
      </c>
      <c r="I506" s="260">
        <v>275.16666666666663</v>
      </c>
      <c r="J506" s="259">
        <v>277.03333333333325</v>
      </c>
      <c r="K506" s="259">
        <v>273.3</v>
      </c>
      <c r="L506" s="259">
        <v>269.35000000000002</v>
      </c>
      <c r="M506" s="230">
        <v>77.125600000000006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221.75</v>
      </c>
      <c r="D507" s="260">
        <v>220.21666666666667</v>
      </c>
      <c r="E507" s="260">
        <v>216.03333333333333</v>
      </c>
      <c r="F507" s="260">
        <v>210.31666666666666</v>
      </c>
      <c r="G507" s="260">
        <v>206.13333333333333</v>
      </c>
      <c r="H507" s="260">
        <v>225.93333333333334</v>
      </c>
      <c r="I507" s="260">
        <v>230.11666666666667</v>
      </c>
      <c r="J507" s="259">
        <v>235.83333333333334</v>
      </c>
      <c r="K507" s="259">
        <v>224.4</v>
      </c>
      <c r="L507" s="259">
        <v>214.5</v>
      </c>
      <c r="M507" s="230">
        <v>6.4962499999999999</v>
      </c>
      <c r="N507" s="1"/>
      <c r="O507" s="1"/>
    </row>
    <row r="508" spans="1:15" ht="12.75" customHeight="1">
      <c r="A508" s="30">
        <v>498</v>
      </c>
      <c r="B508" s="346" t="s">
        <v>815</v>
      </c>
      <c r="C508" s="275">
        <v>61.3</v>
      </c>
      <c r="D508" s="260">
        <v>61.383333333333333</v>
      </c>
      <c r="E508" s="260">
        <v>60.766666666666666</v>
      </c>
      <c r="F508" s="260">
        <v>60.233333333333334</v>
      </c>
      <c r="G508" s="260">
        <v>59.616666666666667</v>
      </c>
      <c r="H508" s="260">
        <v>61.916666666666664</v>
      </c>
      <c r="I508" s="260">
        <v>62.533333333333324</v>
      </c>
      <c r="J508" s="259">
        <v>63.066666666666663</v>
      </c>
      <c r="K508" s="259">
        <v>62</v>
      </c>
      <c r="L508" s="259">
        <v>60.85</v>
      </c>
      <c r="M508" s="275">
        <v>575.13138000000004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414.3</v>
      </c>
      <c r="D509" s="260">
        <v>412.95</v>
      </c>
      <c r="E509" s="260">
        <v>410</v>
      </c>
      <c r="F509" s="260">
        <v>405.7</v>
      </c>
      <c r="G509" s="260">
        <v>402.75</v>
      </c>
      <c r="H509" s="260">
        <v>417.25</v>
      </c>
      <c r="I509" s="259">
        <v>420.19999999999993</v>
      </c>
      <c r="J509" s="259">
        <v>424.5</v>
      </c>
      <c r="K509" s="259">
        <v>415.9</v>
      </c>
      <c r="L509" s="230">
        <v>408.65</v>
      </c>
      <c r="M509" s="260">
        <v>4.5255400000000003</v>
      </c>
      <c r="N509" s="1"/>
      <c r="O509" s="1"/>
    </row>
    <row r="510" spans="1:15" ht="12.75" customHeight="1">
      <c r="A510" s="345">
        <v>500</v>
      </c>
      <c r="B510" s="230" t="s">
        <v>514</v>
      </c>
      <c r="C510" s="260">
        <v>1736.65</v>
      </c>
      <c r="D510" s="260">
        <v>1741.8833333333332</v>
      </c>
      <c r="E510" s="260">
        <v>1724.7666666666664</v>
      </c>
      <c r="F510" s="260">
        <v>1712.8833333333332</v>
      </c>
      <c r="G510" s="260">
        <v>1695.7666666666664</v>
      </c>
      <c r="H510" s="260">
        <v>1753.7666666666664</v>
      </c>
      <c r="I510" s="259">
        <v>1770.8833333333332</v>
      </c>
      <c r="J510" s="259">
        <v>1782.7666666666664</v>
      </c>
      <c r="K510" s="259">
        <v>1759</v>
      </c>
      <c r="L510" s="230">
        <v>1730</v>
      </c>
      <c r="M510" s="260">
        <v>0.16349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1278.95</v>
      </c>
      <c r="D511" s="1">
        <v>1291.3166666666666</v>
      </c>
      <c r="E511" s="1">
        <v>1259.6333333333332</v>
      </c>
      <c r="F511" s="1">
        <v>1240.3166666666666</v>
      </c>
      <c r="G511" s="1">
        <v>1208.6333333333332</v>
      </c>
      <c r="H511" s="1">
        <v>1310.6333333333332</v>
      </c>
      <c r="I511" s="1">
        <v>1342.3166666666666</v>
      </c>
      <c r="J511" s="1">
        <v>1361.6333333333332</v>
      </c>
      <c r="K511" s="1">
        <v>1323</v>
      </c>
      <c r="L511" s="1">
        <v>1272</v>
      </c>
      <c r="M511" s="1">
        <v>0.25158999999999998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3"/>
      <c r="B5" s="414"/>
      <c r="C5" s="413"/>
      <c r="D5" s="41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5" t="s">
        <v>517</v>
      </c>
      <c r="C7" s="414"/>
      <c r="D7" s="7">
        <f>Main!B10</f>
        <v>44855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44854</v>
      </c>
      <c r="B10" s="29">
        <v>540615</v>
      </c>
      <c r="C10" s="28" t="s">
        <v>1053</v>
      </c>
      <c r="D10" s="28" t="s">
        <v>1054</v>
      </c>
      <c r="E10" s="28" t="s">
        <v>526</v>
      </c>
      <c r="F10" s="85">
        <v>2650500</v>
      </c>
      <c r="G10" s="29">
        <v>1.36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44854</v>
      </c>
      <c r="B11" s="29">
        <v>540615</v>
      </c>
      <c r="C11" s="28" t="s">
        <v>1053</v>
      </c>
      <c r="D11" s="28" t="s">
        <v>1054</v>
      </c>
      <c r="E11" s="28" t="s">
        <v>527</v>
      </c>
      <c r="F11" s="85">
        <v>107807</v>
      </c>
      <c r="G11" s="29">
        <v>1.37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44854</v>
      </c>
      <c r="B12" s="29">
        <v>540615</v>
      </c>
      <c r="C12" s="28" t="s">
        <v>1053</v>
      </c>
      <c r="D12" s="28" t="s">
        <v>1055</v>
      </c>
      <c r="E12" s="28" t="s">
        <v>527</v>
      </c>
      <c r="F12" s="85">
        <v>3000000</v>
      </c>
      <c r="G12" s="29">
        <v>1.36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44854</v>
      </c>
      <c r="B13" s="29">
        <v>540615</v>
      </c>
      <c r="C13" s="28" t="s">
        <v>1053</v>
      </c>
      <c r="D13" s="28" t="s">
        <v>1056</v>
      </c>
      <c r="E13" s="28" t="s">
        <v>526</v>
      </c>
      <c r="F13" s="85">
        <v>2550000</v>
      </c>
      <c r="G13" s="29">
        <v>1.36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44854</v>
      </c>
      <c r="B14" s="29">
        <v>540615</v>
      </c>
      <c r="C14" s="28" t="s">
        <v>1053</v>
      </c>
      <c r="D14" s="28" t="s">
        <v>1033</v>
      </c>
      <c r="E14" s="28" t="s">
        <v>527</v>
      </c>
      <c r="F14" s="85">
        <v>81539</v>
      </c>
      <c r="G14" s="29">
        <v>1.37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44854</v>
      </c>
      <c r="B15" s="29">
        <v>540615</v>
      </c>
      <c r="C15" s="28" t="s">
        <v>1053</v>
      </c>
      <c r="D15" s="28" t="s">
        <v>1057</v>
      </c>
      <c r="E15" s="28" t="s">
        <v>527</v>
      </c>
      <c r="F15" s="85">
        <v>1785714</v>
      </c>
      <c r="G15" s="29">
        <v>1.35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44854</v>
      </c>
      <c r="B16" s="29">
        <v>540615</v>
      </c>
      <c r="C16" s="28" t="s">
        <v>1053</v>
      </c>
      <c r="D16" s="28" t="s">
        <v>1058</v>
      </c>
      <c r="E16" s="28" t="s">
        <v>527</v>
      </c>
      <c r="F16" s="85">
        <v>1785715</v>
      </c>
      <c r="G16" s="29">
        <v>1.35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44854</v>
      </c>
      <c r="B17" s="29">
        <v>540615</v>
      </c>
      <c r="C17" s="28" t="s">
        <v>1053</v>
      </c>
      <c r="D17" s="28" t="s">
        <v>1033</v>
      </c>
      <c r="E17" s="28" t="s">
        <v>526</v>
      </c>
      <c r="F17" s="85">
        <v>1500000</v>
      </c>
      <c r="G17" s="29">
        <v>1.35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44854</v>
      </c>
      <c r="B18" s="29">
        <v>532057</v>
      </c>
      <c r="C18" s="28" t="s">
        <v>1059</v>
      </c>
      <c r="D18" s="28" t="s">
        <v>1060</v>
      </c>
      <c r="E18" s="28" t="s">
        <v>527</v>
      </c>
      <c r="F18" s="85">
        <v>48411</v>
      </c>
      <c r="G18" s="29">
        <v>91.51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44854</v>
      </c>
      <c r="B19" s="29">
        <v>532057</v>
      </c>
      <c r="C19" s="28" t="s">
        <v>1059</v>
      </c>
      <c r="D19" s="28" t="s">
        <v>1061</v>
      </c>
      <c r="E19" s="28" t="s">
        <v>526</v>
      </c>
      <c r="F19" s="85">
        <v>45000</v>
      </c>
      <c r="G19" s="29">
        <v>91.5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44854</v>
      </c>
      <c r="B20" s="29">
        <v>511463</v>
      </c>
      <c r="C20" s="28" t="s">
        <v>1062</v>
      </c>
      <c r="D20" s="28" t="s">
        <v>1063</v>
      </c>
      <c r="E20" s="28" t="s">
        <v>526</v>
      </c>
      <c r="F20" s="85">
        <v>60000</v>
      </c>
      <c r="G20" s="29">
        <v>19.350000000000001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44854</v>
      </c>
      <c r="B21" s="29">
        <v>511463</v>
      </c>
      <c r="C21" s="28" t="s">
        <v>1062</v>
      </c>
      <c r="D21" s="28" t="s">
        <v>1063</v>
      </c>
      <c r="E21" s="28" t="s">
        <v>527</v>
      </c>
      <c r="F21" s="85">
        <v>35401</v>
      </c>
      <c r="G21" s="29">
        <v>19.309999999999999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44854</v>
      </c>
      <c r="B22" s="29">
        <v>540135</v>
      </c>
      <c r="C22" s="28" t="s">
        <v>1064</v>
      </c>
      <c r="D22" s="28" t="s">
        <v>1065</v>
      </c>
      <c r="E22" s="28" t="s">
        <v>527</v>
      </c>
      <c r="F22" s="85">
        <v>3550594</v>
      </c>
      <c r="G22" s="29">
        <v>0.66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44854</v>
      </c>
      <c r="B23" s="29">
        <v>522005</v>
      </c>
      <c r="C23" s="28" t="s">
        <v>1066</v>
      </c>
      <c r="D23" s="28" t="s">
        <v>1067</v>
      </c>
      <c r="E23" s="28" t="s">
        <v>527</v>
      </c>
      <c r="F23" s="85">
        <v>31785</v>
      </c>
      <c r="G23" s="29">
        <v>118.78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44854</v>
      </c>
      <c r="B24" s="29">
        <v>543606</v>
      </c>
      <c r="C24" s="28" t="s">
        <v>992</v>
      </c>
      <c r="D24" s="28" t="s">
        <v>1068</v>
      </c>
      <c r="E24" s="28" t="s">
        <v>526</v>
      </c>
      <c r="F24" s="85">
        <v>32000</v>
      </c>
      <c r="G24" s="29">
        <v>37.049999999999997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44854</v>
      </c>
      <c r="B25" s="29">
        <v>543606</v>
      </c>
      <c r="C25" s="28" t="s">
        <v>992</v>
      </c>
      <c r="D25" s="28" t="s">
        <v>1003</v>
      </c>
      <c r="E25" s="28" t="s">
        <v>527</v>
      </c>
      <c r="F25" s="85">
        <v>40000</v>
      </c>
      <c r="G25" s="29">
        <v>37.229999999999997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44854</v>
      </c>
      <c r="B26" s="29">
        <v>543606</v>
      </c>
      <c r="C26" s="28" t="s">
        <v>992</v>
      </c>
      <c r="D26" s="28" t="s">
        <v>1003</v>
      </c>
      <c r="E26" s="28" t="s">
        <v>526</v>
      </c>
      <c r="F26" s="85">
        <v>32000</v>
      </c>
      <c r="G26" s="29">
        <v>33.450000000000003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44854</v>
      </c>
      <c r="B27" s="29">
        <v>543606</v>
      </c>
      <c r="C27" s="28" t="s">
        <v>992</v>
      </c>
      <c r="D27" s="28" t="s">
        <v>1069</v>
      </c>
      <c r="E27" s="28" t="s">
        <v>526</v>
      </c>
      <c r="F27" s="85">
        <v>56000</v>
      </c>
      <c r="G27" s="29">
        <v>35.83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44854</v>
      </c>
      <c r="B28" s="29">
        <v>543606</v>
      </c>
      <c r="C28" s="28" t="s">
        <v>992</v>
      </c>
      <c r="D28" s="28" t="s">
        <v>1069</v>
      </c>
      <c r="E28" s="28" t="s">
        <v>527</v>
      </c>
      <c r="F28" s="85">
        <v>56000</v>
      </c>
      <c r="G28" s="29">
        <v>36.04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44854</v>
      </c>
      <c r="B29" s="29">
        <v>543606</v>
      </c>
      <c r="C29" s="28" t="s">
        <v>992</v>
      </c>
      <c r="D29" s="28" t="s">
        <v>1070</v>
      </c>
      <c r="E29" s="28" t="s">
        <v>526</v>
      </c>
      <c r="F29" s="85">
        <v>40000</v>
      </c>
      <c r="G29" s="29">
        <v>36.43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44854</v>
      </c>
      <c r="B30" s="29">
        <v>543606</v>
      </c>
      <c r="C30" s="28" t="s">
        <v>992</v>
      </c>
      <c r="D30" s="28" t="s">
        <v>1070</v>
      </c>
      <c r="E30" s="28" t="s">
        <v>527</v>
      </c>
      <c r="F30" s="85">
        <v>24000</v>
      </c>
      <c r="G30" s="29">
        <v>34.229999999999997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44854</v>
      </c>
      <c r="B31" s="29">
        <v>543606</v>
      </c>
      <c r="C31" s="28" t="s">
        <v>992</v>
      </c>
      <c r="D31" s="28" t="s">
        <v>1071</v>
      </c>
      <c r="E31" s="28" t="s">
        <v>526</v>
      </c>
      <c r="F31" s="85">
        <v>24000</v>
      </c>
      <c r="G31" s="29">
        <v>39.130000000000003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44854</v>
      </c>
      <c r="B32" s="29">
        <v>543606</v>
      </c>
      <c r="C32" s="28" t="s">
        <v>992</v>
      </c>
      <c r="D32" s="28" t="s">
        <v>1072</v>
      </c>
      <c r="E32" s="28" t="s">
        <v>526</v>
      </c>
      <c r="F32" s="85">
        <v>56000</v>
      </c>
      <c r="G32" s="29">
        <v>38.090000000000003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44854</v>
      </c>
      <c r="B33" s="29">
        <v>543606</v>
      </c>
      <c r="C33" s="28" t="s">
        <v>992</v>
      </c>
      <c r="D33" s="28" t="s">
        <v>1072</v>
      </c>
      <c r="E33" s="28" t="s">
        <v>527</v>
      </c>
      <c r="F33" s="85">
        <v>16000</v>
      </c>
      <c r="G33" s="29">
        <v>32.65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44854</v>
      </c>
      <c r="B34" s="29">
        <v>543606</v>
      </c>
      <c r="C34" s="28" t="s">
        <v>992</v>
      </c>
      <c r="D34" s="28" t="s">
        <v>1071</v>
      </c>
      <c r="E34" s="28" t="s">
        <v>527</v>
      </c>
      <c r="F34" s="85">
        <v>32000</v>
      </c>
      <c r="G34" s="29">
        <v>33.659999999999997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44854</v>
      </c>
      <c r="B35" s="29">
        <v>542727</v>
      </c>
      <c r="C35" s="28" t="s">
        <v>1023</v>
      </c>
      <c r="D35" s="28" t="s">
        <v>1073</v>
      </c>
      <c r="E35" s="28" t="s">
        <v>527</v>
      </c>
      <c r="F35" s="85">
        <v>10000</v>
      </c>
      <c r="G35" s="29">
        <v>29.91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44854</v>
      </c>
      <c r="B36" s="29">
        <v>542727</v>
      </c>
      <c r="C36" s="28" t="s">
        <v>1023</v>
      </c>
      <c r="D36" s="28" t="s">
        <v>1073</v>
      </c>
      <c r="E36" s="28" t="s">
        <v>526</v>
      </c>
      <c r="F36" s="85">
        <v>18000</v>
      </c>
      <c r="G36" s="29">
        <v>29.81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44854</v>
      </c>
      <c r="B37" s="29">
        <v>542727</v>
      </c>
      <c r="C37" s="28" t="s">
        <v>1023</v>
      </c>
      <c r="D37" s="28" t="s">
        <v>1024</v>
      </c>
      <c r="E37" s="28" t="s">
        <v>527</v>
      </c>
      <c r="F37" s="85">
        <v>36000</v>
      </c>
      <c r="G37" s="29">
        <v>29.09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44854</v>
      </c>
      <c r="B38" s="29">
        <v>542727</v>
      </c>
      <c r="C38" s="28" t="s">
        <v>1023</v>
      </c>
      <c r="D38" s="28" t="s">
        <v>1024</v>
      </c>
      <c r="E38" s="28" t="s">
        <v>526</v>
      </c>
      <c r="F38" s="85">
        <v>36000</v>
      </c>
      <c r="G38" s="29">
        <v>29.73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44854</v>
      </c>
      <c r="B39" s="29">
        <v>509472</v>
      </c>
      <c r="C39" s="28" t="s">
        <v>1074</v>
      </c>
      <c r="D39" s="28" t="s">
        <v>1075</v>
      </c>
      <c r="E39" s="28" t="s">
        <v>526</v>
      </c>
      <c r="F39" s="85">
        <v>25000</v>
      </c>
      <c r="G39" s="29">
        <v>455.45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44854</v>
      </c>
      <c r="B40" s="29">
        <v>509472</v>
      </c>
      <c r="C40" s="28" t="s">
        <v>1074</v>
      </c>
      <c r="D40" s="28" t="s">
        <v>1076</v>
      </c>
      <c r="E40" s="28" t="s">
        <v>527</v>
      </c>
      <c r="F40" s="85">
        <v>13500</v>
      </c>
      <c r="G40" s="29">
        <v>455.6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44854</v>
      </c>
      <c r="B41" s="29">
        <v>509472</v>
      </c>
      <c r="C41" s="28" t="s">
        <v>1074</v>
      </c>
      <c r="D41" s="28" t="s">
        <v>1077</v>
      </c>
      <c r="E41" s="28" t="s">
        <v>527</v>
      </c>
      <c r="F41" s="85">
        <v>30895</v>
      </c>
      <c r="G41" s="29">
        <v>455.6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44854</v>
      </c>
      <c r="B42" s="29">
        <v>511710</v>
      </c>
      <c r="C42" s="28" t="s">
        <v>1078</v>
      </c>
      <c r="D42" s="28" t="s">
        <v>1079</v>
      </c>
      <c r="E42" s="28" t="s">
        <v>527</v>
      </c>
      <c r="F42" s="85">
        <v>556977</v>
      </c>
      <c r="G42" s="29">
        <v>1.5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44854</v>
      </c>
      <c r="B43" s="29">
        <v>542803</v>
      </c>
      <c r="C43" s="28" t="s">
        <v>1080</v>
      </c>
      <c r="D43" s="28" t="s">
        <v>1081</v>
      </c>
      <c r="E43" s="28" t="s">
        <v>527</v>
      </c>
      <c r="F43" s="85">
        <v>7860</v>
      </c>
      <c r="G43" s="29">
        <v>42.19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44854</v>
      </c>
      <c r="B44" s="29">
        <v>537707</v>
      </c>
      <c r="C44" s="28" t="s">
        <v>1082</v>
      </c>
      <c r="D44" s="28" t="s">
        <v>1083</v>
      </c>
      <c r="E44" s="28" t="s">
        <v>527</v>
      </c>
      <c r="F44" s="85">
        <v>71594</v>
      </c>
      <c r="G44" s="29">
        <v>26.6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44854</v>
      </c>
      <c r="B45" s="29">
        <v>521137</v>
      </c>
      <c r="C45" s="28" t="s">
        <v>1084</v>
      </c>
      <c r="D45" s="28" t="s">
        <v>1085</v>
      </c>
      <c r="E45" s="28" t="s">
        <v>527</v>
      </c>
      <c r="F45" s="85">
        <v>125000</v>
      </c>
      <c r="G45" s="29">
        <v>18.559999999999999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44854</v>
      </c>
      <c r="B46" s="29">
        <v>521137</v>
      </c>
      <c r="C46" s="28" t="s">
        <v>1084</v>
      </c>
      <c r="D46" s="28" t="s">
        <v>1086</v>
      </c>
      <c r="E46" s="28" t="s">
        <v>526</v>
      </c>
      <c r="F46" s="85">
        <v>45456</v>
      </c>
      <c r="G46" s="29">
        <v>18.5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44854</v>
      </c>
      <c r="B47" s="29">
        <v>540936</v>
      </c>
      <c r="C47" s="28" t="s">
        <v>1025</v>
      </c>
      <c r="D47" s="28" t="s">
        <v>1026</v>
      </c>
      <c r="E47" s="28" t="s">
        <v>527</v>
      </c>
      <c r="F47" s="85">
        <v>100989</v>
      </c>
      <c r="G47" s="29">
        <v>14.14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44854</v>
      </c>
      <c r="B48" s="29">
        <v>540936</v>
      </c>
      <c r="C48" s="28" t="s">
        <v>1025</v>
      </c>
      <c r="D48" s="28" t="s">
        <v>1026</v>
      </c>
      <c r="E48" s="28" t="s">
        <v>526</v>
      </c>
      <c r="F48" s="85">
        <v>104903</v>
      </c>
      <c r="G48" s="29">
        <v>13.61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44854</v>
      </c>
      <c r="B49" s="29">
        <v>531737</v>
      </c>
      <c r="C49" s="28" t="s">
        <v>995</v>
      </c>
      <c r="D49" s="28" t="s">
        <v>1087</v>
      </c>
      <c r="E49" s="28" t="s">
        <v>527</v>
      </c>
      <c r="F49" s="85">
        <v>518000</v>
      </c>
      <c r="G49" s="29">
        <v>1.94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44854</v>
      </c>
      <c r="B50" s="29">
        <v>531737</v>
      </c>
      <c r="C50" s="28" t="s">
        <v>995</v>
      </c>
      <c r="D50" s="28" t="s">
        <v>996</v>
      </c>
      <c r="E50" s="28" t="s">
        <v>526</v>
      </c>
      <c r="F50" s="85">
        <v>240000</v>
      </c>
      <c r="G50" s="29">
        <v>1.94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44854</v>
      </c>
      <c r="B51" s="29">
        <v>500220</v>
      </c>
      <c r="C51" s="28" t="s">
        <v>1088</v>
      </c>
      <c r="D51" s="28" t="s">
        <v>1089</v>
      </c>
      <c r="E51" s="28" t="s">
        <v>526</v>
      </c>
      <c r="F51" s="85">
        <v>57000</v>
      </c>
      <c r="G51" s="29">
        <v>179.18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44854</v>
      </c>
      <c r="B52" s="29">
        <v>543613</v>
      </c>
      <c r="C52" s="28" t="s">
        <v>1090</v>
      </c>
      <c r="D52" s="28" t="s">
        <v>1091</v>
      </c>
      <c r="E52" s="28" t="s">
        <v>527</v>
      </c>
      <c r="F52" s="85">
        <v>32000</v>
      </c>
      <c r="G52" s="29">
        <v>42.45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44854</v>
      </c>
      <c r="B53" s="29">
        <v>543613</v>
      </c>
      <c r="C53" s="28" t="s">
        <v>1090</v>
      </c>
      <c r="D53" s="28" t="s">
        <v>1092</v>
      </c>
      <c r="E53" s="28" t="s">
        <v>526</v>
      </c>
      <c r="F53" s="85">
        <v>36000</v>
      </c>
      <c r="G53" s="29">
        <v>42.43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44854</v>
      </c>
      <c r="B54" s="29">
        <v>543613</v>
      </c>
      <c r="C54" s="28" t="s">
        <v>1090</v>
      </c>
      <c r="D54" s="28" t="s">
        <v>1092</v>
      </c>
      <c r="E54" s="28" t="s">
        <v>527</v>
      </c>
      <c r="F54" s="85">
        <v>36000</v>
      </c>
      <c r="G54" s="29">
        <v>42.32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44854</v>
      </c>
      <c r="B55" s="29">
        <v>543613</v>
      </c>
      <c r="C55" s="28" t="s">
        <v>1090</v>
      </c>
      <c r="D55" s="28" t="s">
        <v>1093</v>
      </c>
      <c r="E55" s="28" t="s">
        <v>526</v>
      </c>
      <c r="F55" s="85">
        <v>4000</v>
      </c>
      <c r="G55" s="29">
        <v>42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44854</v>
      </c>
      <c r="B56" s="29">
        <v>543613</v>
      </c>
      <c r="C56" s="28" t="s">
        <v>1090</v>
      </c>
      <c r="D56" s="28" t="s">
        <v>1093</v>
      </c>
      <c r="E56" s="28" t="s">
        <v>527</v>
      </c>
      <c r="F56" s="85">
        <v>32000</v>
      </c>
      <c r="G56" s="29">
        <v>39.26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44854</v>
      </c>
      <c r="B57" s="29">
        <v>505523</v>
      </c>
      <c r="C57" s="28" t="s">
        <v>1094</v>
      </c>
      <c r="D57" s="28" t="s">
        <v>1038</v>
      </c>
      <c r="E57" s="28" t="s">
        <v>526</v>
      </c>
      <c r="F57" s="85">
        <v>1862882</v>
      </c>
      <c r="G57" s="29">
        <v>1.01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44854</v>
      </c>
      <c r="B58" s="29">
        <v>539519</v>
      </c>
      <c r="C58" s="28" t="s">
        <v>1027</v>
      </c>
      <c r="D58" s="28" t="s">
        <v>1095</v>
      </c>
      <c r="E58" s="28" t="s">
        <v>527</v>
      </c>
      <c r="F58" s="85">
        <v>37000</v>
      </c>
      <c r="G58" s="29">
        <v>10.7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44854</v>
      </c>
      <c r="B59" s="29">
        <v>540198</v>
      </c>
      <c r="C59" s="28" t="s">
        <v>1096</v>
      </c>
      <c r="D59" s="28" t="s">
        <v>1097</v>
      </c>
      <c r="E59" s="28" t="s">
        <v>527</v>
      </c>
      <c r="F59" s="85">
        <v>30000</v>
      </c>
      <c r="G59" s="29">
        <v>45.5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44854</v>
      </c>
      <c r="B60" s="29">
        <v>543637</v>
      </c>
      <c r="C60" s="28" t="s">
        <v>1098</v>
      </c>
      <c r="D60" s="28" t="s">
        <v>1099</v>
      </c>
      <c r="E60" s="28" t="s">
        <v>527</v>
      </c>
      <c r="F60" s="85">
        <v>258000</v>
      </c>
      <c r="G60" s="29">
        <v>109.7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44854</v>
      </c>
      <c r="B61" s="29">
        <v>543637</v>
      </c>
      <c r="C61" s="28" t="s">
        <v>1098</v>
      </c>
      <c r="D61" s="28" t="s">
        <v>1100</v>
      </c>
      <c r="E61" s="28" t="s">
        <v>526</v>
      </c>
      <c r="F61" s="85">
        <v>204000</v>
      </c>
      <c r="G61" s="29">
        <v>109.7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44854</v>
      </c>
      <c r="B62" s="29">
        <v>540404</v>
      </c>
      <c r="C62" s="28" t="s">
        <v>1101</v>
      </c>
      <c r="D62" s="28" t="s">
        <v>1102</v>
      </c>
      <c r="E62" s="28" t="s">
        <v>527</v>
      </c>
      <c r="F62" s="85">
        <v>90000</v>
      </c>
      <c r="G62" s="29">
        <v>239.17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44854</v>
      </c>
      <c r="B63" s="29">
        <v>540175</v>
      </c>
      <c r="C63" s="28" t="s">
        <v>1028</v>
      </c>
      <c r="D63" s="28" t="s">
        <v>1103</v>
      </c>
      <c r="E63" s="28" t="s">
        <v>526</v>
      </c>
      <c r="F63" s="85">
        <v>80000</v>
      </c>
      <c r="G63" s="29">
        <v>15.44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44854</v>
      </c>
      <c r="B64" s="29">
        <v>540175</v>
      </c>
      <c r="C64" s="28" t="s">
        <v>1028</v>
      </c>
      <c r="D64" s="28" t="s">
        <v>845</v>
      </c>
      <c r="E64" s="28" t="s">
        <v>527</v>
      </c>
      <c r="F64" s="85">
        <v>30000</v>
      </c>
      <c r="G64" s="29">
        <v>15.62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44854</v>
      </c>
      <c r="B65" s="29">
        <v>540175</v>
      </c>
      <c r="C65" s="28" t="s">
        <v>1028</v>
      </c>
      <c r="D65" s="28" t="s">
        <v>1104</v>
      </c>
      <c r="E65" s="28" t="s">
        <v>527</v>
      </c>
      <c r="F65" s="85">
        <v>37000</v>
      </c>
      <c r="G65" s="29">
        <v>15.56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44854</v>
      </c>
      <c r="B66" s="29">
        <v>540175</v>
      </c>
      <c r="C66" s="28" t="s">
        <v>1028</v>
      </c>
      <c r="D66" s="28" t="s">
        <v>1105</v>
      </c>
      <c r="E66" s="28" t="s">
        <v>527</v>
      </c>
      <c r="F66" s="85">
        <v>35000</v>
      </c>
      <c r="G66" s="29">
        <v>15.18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44854</v>
      </c>
      <c r="B67" s="29">
        <v>538875</v>
      </c>
      <c r="C67" s="28" t="s">
        <v>1106</v>
      </c>
      <c r="D67" s="28" t="s">
        <v>1107</v>
      </c>
      <c r="E67" s="28" t="s">
        <v>526</v>
      </c>
      <c r="F67" s="85">
        <v>41300</v>
      </c>
      <c r="G67" s="29">
        <v>17.309999999999999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44854</v>
      </c>
      <c r="B68" s="29">
        <v>530677</v>
      </c>
      <c r="C68" s="28" t="s">
        <v>1108</v>
      </c>
      <c r="D68" s="28" t="s">
        <v>1109</v>
      </c>
      <c r="E68" s="28" t="s">
        <v>527</v>
      </c>
      <c r="F68" s="85">
        <v>286755</v>
      </c>
      <c r="G68" s="29">
        <v>150.44999999999999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44854</v>
      </c>
      <c r="B69" s="29">
        <v>539278</v>
      </c>
      <c r="C69" s="28" t="s">
        <v>937</v>
      </c>
      <c r="D69" s="28" t="s">
        <v>1110</v>
      </c>
      <c r="E69" s="28" t="s">
        <v>527</v>
      </c>
      <c r="F69" s="85">
        <v>180000</v>
      </c>
      <c r="G69" s="29">
        <v>9.58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44854</v>
      </c>
      <c r="B70" s="29">
        <v>539278</v>
      </c>
      <c r="C70" s="28" t="s">
        <v>937</v>
      </c>
      <c r="D70" s="28" t="s">
        <v>987</v>
      </c>
      <c r="E70" s="28" t="s">
        <v>526</v>
      </c>
      <c r="F70" s="85">
        <v>674314</v>
      </c>
      <c r="G70" s="29">
        <v>9.58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44854</v>
      </c>
      <c r="B71" s="29">
        <v>539278</v>
      </c>
      <c r="C71" s="28" t="s">
        <v>937</v>
      </c>
      <c r="D71" s="28" t="s">
        <v>987</v>
      </c>
      <c r="E71" s="28" t="s">
        <v>527</v>
      </c>
      <c r="F71" s="85">
        <v>1006651</v>
      </c>
      <c r="G71" s="29">
        <v>9.59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44854</v>
      </c>
      <c r="B72" s="29">
        <v>539278</v>
      </c>
      <c r="C72" s="28" t="s">
        <v>937</v>
      </c>
      <c r="D72" s="28" t="s">
        <v>1111</v>
      </c>
      <c r="E72" s="28" t="s">
        <v>527</v>
      </c>
      <c r="F72" s="85">
        <v>156476</v>
      </c>
      <c r="G72" s="29">
        <v>9.58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44854</v>
      </c>
      <c r="B73" s="29">
        <v>539278</v>
      </c>
      <c r="C73" s="28" t="s">
        <v>937</v>
      </c>
      <c r="D73" s="28" t="s">
        <v>1112</v>
      </c>
      <c r="E73" s="28" t="s">
        <v>527</v>
      </c>
      <c r="F73" s="85">
        <v>156512</v>
      </c>
      <c r="G73" s="29">
        <v>9.58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44854</v>
      </c>
      <c r="B74" s="29" t="s">
        <v>1030</v>
      </c>
      <c r="C74" s="28" t="s">
        <v>1031</v>
      </c>
      <c r="D74" s="28" t="s">
        <v>1032</v>
      </c>
      <c r="E74" s="28" t="s">
        <v>526</v>
      </c>
      <c r="F74" s="85">
        <v>121578</v>
      </c>
      <c r="G74" s="29">
        <v>145.66999999999999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44854</v>
      </c>
      <c r="B75" s="29" t="s">
        <v>1030</v>
      </c>
      <c r="C75" s="28" t="s">
        <v>1031</v>
      </c>
      <c r="D75" s="28" t="s">
        <v>1113</v>
      </c>
      <c r="E75" s="28" t="s">
        <v>526</v>
      </c>
      <c r="F75" s="85">
        <v>52991</v>
      </c>
      <c r="G75" s="29">
        <v>146.47999999999999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44854</v>
      </c>
      <c r="B76" s="29" t="s">
        <v>1114</v>
      </c>
      <c r="C76" s="28" t="s">
        <v>1115</v>
      </c>
      <c r="D76" s="28" t="s">
        <v>1116</v>
      </c>
      <c r="E76" s="28" t="s">
        <v>526</v>
      </c>
      <c r="F76" s="85">
        <v>10000</v>
      </c>
      <c r="G76" s="29">
        <v>140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44854</v>
      </c>
      <c r="B77" s="29" t="s">
        <v>938</v>
      </c>
      <c r="C77" s="28" t="s">
        <v>939</v>
      </c>
      <c r="D77" s="28" t="s">
        <v>1117</v>
      </c>
      <c r="E77" s="28" t="s">
        <v>526</v>
      </c>
      <c r="F77" s="85">
        <v>80001</v>
      </c>
      <c r="G77" s="29">
        <v>228.57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44854</v>
      </c>
      <c r="B78" s="29" t="s">
        <v>938</v>
      </c>
      <c r="C78" s="28" t="s">
        <v>939</v>
      </c>
      <c r="D78" s="28" t="s">
        <v>982</v>
      </c>
      <c r="E78" s="28" t="s">
        <v>526</v>
      </c>
      <c r="F78" s="85">
        <v>64586</v>
      </c>
      <c r="G78" s="29">
        <v>228.56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44854</v>
      </c>
      <c r="B79" s="29" t="s">
        <v>1118</v>
      </c>
      <c r="C79" s="28" t="s">
        <v>1119</v>
      </c>
      <c r="D79" s="28" t="s">
        <v>1032</v>
      </c>
      <c r="E79" s="28" t="s">
        <v>526</v>
      </c>
      <c r="F79" s="85">
        <v>21581</v>
      </c>
      <c r="G79" s="29">
        <v>744.87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44854</v>
      </c>
      <c r="B80" s="29" t="s">
        <v>1120</v>
      </c>
      <c r="C80" s="28" t="s">
        <v>1121</v>
      </c>
      <c r="D80" s="28" t="s">
        <v>1122</v>
      </c>
      <c r="E80" s="28" t="s">
        <v>526</v>
      </c>
      <c r="F80" s="85">
        <v>346003</v>
      </c>
      <c r="G80" s="29">
        <v>28.27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44854</v>
      </c>
      <c r="B81" s="29" t="s">
        <v>1120</v>
      </c>
      <c r="C81" s="28" t="s">
        <v>1121</v>
      </c>
      <c r="D81" s="28" t="s">
        <v>1123</v>
      </c>
      <c r="E81" s="28" t="s">
        <v>526</v>
      </c>
      <c r="F81" s="85">
        <v>306411</v>
      </c>
      <c r="G81" s="29">
        <v>28.33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44854</v>
      </c>
      <c r="B82" s="29" t="s">
        <v>1124</v>
      </c>
      <c r="C82" s="28" t="s">
        <v>1125</v>
      </c>
      <c r="D82" s="28" t="s">
        <v>1126</v>
      </c>
      <c r="E82" s="28" t="s">
        <v>526</v>
      </c>
      <c r="F82" s="85">
        <v>17480117</v>
      </c>
      <c r="G82" s="29">
        <v>10.5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44854</v>
      </c>
      <c r="B83" s="29" t="s">
        <v>1034</v>
      </c>
      <c r="C83" s="28" t="s">
        <v>1035</v>
      </c>
      <c r="D83" s="28" t="s">
        <v>1033</v>
      </c>
      <c r="E83" s="28" t="s">
        <v>526</v>
      </c>
      <c r="F83" s="85">
        <v>1398611</v>
      </c>
      <c r="G83" s="29">
        <v>1.8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44854</v>
      </c>
      <c r="B84" s="29" t="s">
        <v>483</v>
      </c>
      <c r="C84" s="28" t="s">
        <v>1004</v>
      </c>
      <c r="D84" s="28" t="s">
        <v>1036</v>
      </c>
      <c r="E84" s="28" t="s">
        <v>526</v>
      </c>
      <c r="F84" s="85">
        <v>57569324</v>
      </c>
      <c r="G84" s="29">
        <v>8.8000000000000007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44854</v>
      </c>
      <c r="B85" s="29" t="s">
        <v>483</v>
      </c>
      <c r="C85" s="28" t="s">
        <v>1004</v>
      </c>
      <c r="D85" s="28" t="s">
        <v>1037</v>
      </c>
      <c r="E85" s="28" t="s">
        <v>526</v>
      </c>
      <c r="F85" s="85">
        <v>72726941</v>
      </c>
      <c r="G85" s="29">
        <v>8.86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44854</v>
      </c>
      <c r="B86" s="29" t="s">
        <v>1127</v>
      </c>
      <c r="C86" s="28" t="s">
        <v>1128</v>
      </c>
      <c r="D86" s="28" t="s">
        <v>1129</v>
      </c>
      <c r="E86" s="28" t="s">
        <v>526</v>
      </c>
      <c r="F86" s="85">
        <v>934797</v>
      </c>
      <c r="G86" s="29">
        <v>93.14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44854</v>
      </c>
      <c r="B87" s="29" t="s">
        <v>1127</v>
      </c>
      <c r="C87" s="28" t="s">
        <v>1128</v>
      </c>
      <c r="D87" s="28" t="s">
        <v>1130</v>
      </c>
      <c r="E87" s="28" t="s">
        <v>526</v>
      </c>
      <c r="F87" s="85">
        <v>794320</v>
      </c>
      <c r="G87" s="29">
        <v>92.83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44854</v>
      </c>
      <c r="B88" s="29" t="s">
        <v>1127</v>
      </c>
      <c r="C88" s="28" t="s">
        <v>1128</v>
      </c>
      <c r="D88" s="28" t="s">
        <v>1032</v>
      </c>
      <c r="E88" s="28" t="s">
        <v>526</v>
      </c>
      <c r="F88" s="85">
        <v>527166</v>
      </c>
      <c r="G88" s="29">
        <v>93.65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44854</v>
      </c>
      <c r="B89" s="29" t="s">
        <v>1131</v>
      </c>
      <c r="C89" s="28" t="s">
        <v>1132</v>
      </c>
      <c r="D89" s="28" t="s">
        <v>1029</v>
      </c>
      <c r="E89" s="28" t="s">
        <v>526</v>
      </c>
      <c r="F89" s="85">
        <v>79609</v>
      </c>
      <c r="G89" s="29">
        <v>164.5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44854</v>
      </c>
      <c r="B90" s="29" t="s">
        <v>1030</v>
      </c>
      <c r="C90" s="28" t="s">
        <v>1031</v>
      </c>
      <c r="D90" s="28" t="s">
        <v>1113</v>
      </c>
      <c r="E90" s="28" t="s">
        <v>527</v>
      </c>
      <c r="F90" s="85">
        <v>52991</v>
      </c>
      <c r="G90" s="29">
        <v>145.72999999999999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44854</v>
      </c>
      <c r="B91" s="29" t="s">
        <v>1030</v>
      </c>
      <c r="C91" s="28" t="s">
        <v>1031</v>
      </c>
      <c r="D91" s="28" t="s">
        <v>1032</v>
      </c>
      <c r="E91" s="28" t="s">
        <v>527</v>
      </c>
      <c r="F91" s="85">
        <v>121578</v>
      </c>
      <c r="G91" s="29">
        <v>145.82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44854</v>
      </c>
      <c r="B92" s="29" t="s">
        <v>1133</v>
      </c>
      <c r="C92" s="28" t="s">
        <v>1134</v>
      </c>
      <c r="D92" s="28" t="s">
        <v>1135</v>
      </c>
      <c r="E92" s="28" t="s">
        <v>527</v>
      </c>
      <c r="F92" s="85">
        <v>100800</v>
      </c>
      <c r="G92" s="29">
        <v>51.55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44854</v>
      </c>
      <c r="B93" s="29" t="s">
        <v>1136</v>
      </c>
      <c r="C93" s="28" t="s">
        <v>1137</v>
      </c>
      <c r="D93" s="28" t="s">
        <v>1138</v>
      </c>
      <c r="E93" s="28" t="s">
        <v>527</v>
      </c>
      <c r="F93" s="85">
        <v>61000</v>
      </c>
      <c r="G93" s="29">
        <v>120.12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44854</v>
      </c>
      <c r="B94" s="29" t="s">
        <v>938</v>
      </c>
      <c r="C94" s="28" t="s">
        <v>939</v>
      </c>
      <c r="D94" s="28" t="s">
        <v>982</v>
      </c>
      <c r="E94" s="28" t="s">
        <v>527</v>
      </c>
      <c r="F94" s="85">
        <v>55284</v>
      </c>
      <c r="G94" s="29">
        <v>228.65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44854</v>
      </c>
      <c r="B95" s="29" t="s">
        <v>938</v>
      </c>
      <c r="C95" s="28" t="s">
        <v>939</v>
      </c>
      <c r="D95" s="28" t="s">
        <v>1117</v>
      </c>
      <c r="E95" s="28" t="s">
        <v>527</v>
      </c>
      <c r="F95" s="85">
        <v>16000</v>
      </c>
      <c r="G95" s="29">
        <v>228.65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44854</v>
      </c>
      <c r="B96" s="29" t="s">
        <v>1118</v>
      </c>
      <c r="C96" s="28" t="s">
        <v>1119</v>
      </c>
      <c r="D96" s="28" t="s">
        <v>1032</v>
      </c>
      <c r="E96" s="28" t="s">
        <v>527</v>
      </c>
      <c r="F96" s="85">
        <v>21581</v>
      </c>
      <c r="G96" s="29">
        <v>745.28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44854</v>
      </c>
      <c r="B97" s="29" t="s">
        <v>1120</v>
      </c>
      <c r="C97" s="28" t="s">
        <v>1121</v>
      </c>
      <c r="D97" s="28" t="s">
        <v>1122</v>
      </c>
      <c r="E97" s="28" t="s">
        <v>527</v>
      </c>
      <c r="F97" s="85">
        <v>351761</v>
      </c>
      <c r="G97" s="29">
        <v>28.38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44854</v>
      </c>
      <c r="B98" s="29" t="s">
        <v>1139</v>
      </c>
      <c r="C98" s="28" t="s">
        <v>1140</v>
      </c>
      <c r="D98" s="28" t="s">
        <v>1141</v>
      </c>
      <c r="E98" s="28" t="s">
        <v>527</v>
      </c>
      <c r="F98" s="85">
        <v>1587756</v>
      </c>
      <c r="G98" s="29">
        <v>72.260000000000005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44854</v>
      </c>
      <c r="B99" s="29" t="s">
        <v>1124</v>
      </c>
      <c r="C99" s="28" t="s">
        <v>1125</v>
      </c>
      <c r="D99" s="28" t="s">
        <v>1126</v>
      </c>
      <c r="E99" s="28" t="s">
        <v>527</v>
      </c>
      <c r="F99" s="85">
        <v>18012965</v>
      </c>
      <c r="G99" s="29">
        <v>10.48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44854</v>
      </c>
      <c r="B100" s="29" t="s">
        <v>1034</v>
      </c>
      <c r="C100" s="28" t="s">
        <v>1035</v>
      </c>
      <c r="D100" s="28" t="s">
        <v>1033</v>
      </c>
      <c r="E100" s="28" t="s">
        <v>527</v>
      </c>
      <c r="F100" s="85">
        <v>98611</v>
      </c>
      <c r="G100" s="29">
        <v>1.8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44854</v>
      </c>
      <c r="B101" s="29" t="s">
        <v>1034</v>
      </c>
      <c r="C101" s="28" t="s">
        <v>1035</v>
      </c>
      <c r="D101" s="28" t="s">
        <v>1142</v>
      </c>
      <c r="E101" s="28" t="s">
        <v>527</v>
      </c>
      <c r="F101" s="85">
        <v>1268000</v>
      </c>
      <c r="G101" s="29">
        <v>1.8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44854</v>
      </c>
      <c r="B102" s="29" t="s">
        <v>483</v>
      </c>
      <c r="C102" s="28" t="s">
        <v>1004</v>
      </c>
      <c r="D102" s="28" t="s">
        <v>1036</v>
      </c>
      <c r="E102" s="28" t="s">
        <v>527</v>
      </c>
      <c r="F102" s="85">
        <v>62272745</v>
      </c>
      <c r="G102" s="29">
        <v>8.85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44854</v>
      </c>
      <c r="B103" s="29" t="s">
        <v>483</v>
      </c>
      <c r="C103" s="28" t="s">
        <v>1004</v>
      </c>
      <c r="D103" s="28" t="s">
        <v>1037</v>
      </c>
      <c r="E103" s="28" t="s">
        <v>527</v>
      </c>
      <c r="F103" s="85">
        <v>75977752</v>
      </c>
      <c r="G103" s="29">
        <v>8.89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44854</v>
      </c>
      <c r="B104" s="29" t="s">
        <v>1127</v>
      </c>
      <c r="C104" s="28" t="s">
        <v>1128</v>
      </c>
      <c r="D104" s="28" t="s">
        <v>1129</v>
      </c>
      <c r="E104" s="28" t="s">
        <v>527</v>
      </c>
      <c r="F104" s="85">
        <v>934797</v>
      </c>
      <c r="G104" s="29">
        <v>93.18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44854</v>
      </c>
      <c r="B105" s="29" t="s">
        <v>1127</v>
      </c>
      <c r="C105" s="28" t="s">
        <v>1128</v>
      </c>
      <c r="D105" s="28" t="s">
        <v>1032</v>
      </c>
      <c r="E105" s="28" t="s">
        <v>527</v>
      </c>
      <c r="F105" s="85">
        <v>527166</v>
      </c>
      <c r="G105" s="29">
        <v>93.36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44854</v>
      </c>
      <c r="B106" s="29" t="s">
        <v>1127</v>
      </c>
      <c r="C106" s="28" t="s">
        <v>1128</v>
      </c>
      <c r="D106" s="28" t="s">
        <v>1130</v>
      </c>
      <c r="E106" s="28" t="s">
        <v>527</v>
      </c>
      <c r="F106" s="85">
        <v>794320</v>
      </c>
      <c r="G106" s="29">
        <v>92.88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44854</v>
      </c>
      <c r="B107" s="29" t="s">
        <v>1131</v>
      </c>
      <c r="C107" s="28" t="s">
        <v>1132</v>
      </c>
      <c r="D107" s="28" t="s">
        <v>1029</v>
      </c>
      <c r="E107" s="28" t="s">
        <v>527</v>
      </c>
      <c r="F107" s="85">
        <v>45044</v>
      </c>
      <c r="G107" s="29">
        <v>164.62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8"/>
  <sheetViews>
    <sheetView topLeftCell="A4" zoomScale="85" zoomScaleNormal="85" workbookViewId="0">
      <selection activeCell="K46" sqref="K4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44855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9"/>
      <c r="D10" s="400" t="s">
        <v>88</v>
      </c>
      <c r="E10" s="401" t="s">
        <v>543</v>
      </c>
      <c r="F10" s="212" t="s">
        <v>850</v>
      </c>
      <c r="G10" s="212">
        <v>1535</v>
      </c>
      <c r="H10" s="212"/>
      <c r="I10" s="402" t="s">
        <v>851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852</v>
      </c>
      <c r="J11" s="318" t="s">
        <v>853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855</v>
      </c>
      <c r="G12" s="311">
        <v>1780</v>
      </c>
      <c r="H12" s="311"/>
      <c r="I12" s="302" t="s">
        <v>846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8">
        <v>4</v>
      </c>
      <c r="B13" s="349">
        <v>44824</v>
      </c>
      <c r="C13" s="350"/>
      <c r="D13" s="351" t="s">
        <v>158</v>
      </c>
      <c r="E13" s="352" t="s">
        <v>543</v>
      </c>
      <c r="F13" s="353">
        <v>3170</v>
      </c>
      <c r="G13" s="353">
        <v>2940</v>
      </c>
      <c r="H13" s="353">
        <v>3380</v>
      </c>
      <c r="I13" s="354" t="s">
        <v>856</v>
      </c>
      <c r="J13" s="284" t="s">
        <v>940</v>
      </c>
      <c r="K13" s="284">
        <f t="shared" ref="K13:K14" si="3">H13-F13</f>
        <v>210</v>
      </c>
      <c r="L13" s="355">
        <f>(F13*-0.7)/100</f>
        <v>-22.19</v>
      </c>
      <c r="M13" s="356">
        <f t="shared" ref="M13:M14" si="4">(K13+L13)/F13</f>
        <v>5.9246056782334383E-2</v>
      </c>
      <c r="N13" s="284" t="s">
        <v>541</v>
      </c>
      <c r="O13" s="357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35">
        <v>5</v>
      </c>
      <c r="B14" s="336">
        <v>44830</v>
      </c>
      <c r="C14" s="323"/>
      <c r="D14" s="324" t="s">
        <v>177</v>
      </c>
      <c r="E14" s="325" t="s">
        <v>543</v>
      </c>
      <c r="F14" s="322">
        <v>2995</v>
      </c>
      <c r="G14" s="322">
        <v>2740</v>
      </c>
      <c r="H14" s="322">
        <v>3150</v>
      </c>
      <c r="I14" s="326" t="s">
        <v>858</v>
      </c>
      <c r="J14" s="318" t="s">
        <v>1005</v>
      </c>
      <c r="K14" s="318">
        <f t="shared" si="3"/>
        <v>155</v>
      </c>
      <c r="L14" s="319">
        <f>(F14*-0.7)/100</f>
        <v>-20.965</v>
      </c>
      <c r="M14" s="320">
        <f t="shared" si="4"/>
        <v>4.4752921535893157E-2</v>
      </c>
      <c r="N14" s="318" t="s">
        <v>541</v>
      </c>
      <c r="O14" s="321">
        <v>44853</v>
      </c>
      <c r="P14" s="318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8">
        <v>6</v>
      </c>
      <c r="B15" s="349">
        <v>44830</v>
      </c>
      <c r="C15" s="350"/>
      <c r="D15" s="351" t="s">
        <v>458</v>
      </c>
      <c r="E15" s="352" t="s">
        <v>543</v>
      </c>
      <c r="F15" s="353">
        <v>138</v>
      </c>
      <c r="G15" s="353">
        <v>129</v>
      </c>
      <c r="H15" s="353">
        <v>145</v>
      </c>
      <c r="I15" s="354" t="s">
        <v>859</v>
      </c>
      <c r="J15" s="284" t="s">
        <v>878</v>
      </c>
      <c r="K15" s="284">
        <f t="shared" ref="K15" si="5">H15-F15</f>
        <v>7</v>
      </c>
      <c r="L15" s="355">
        <f>(F15*-0.7)/100</f>
        <v>-0.96599999999999997</v>
      </c>
      <c r="M15" s="356">
        <f t="shared" ref="M15" si="6">(K15+L15)/F15</f>
        <v>4.3724637681159417E-2</v>
      </c>
      <c r="N15" s="284" t="s">
        <v>541</v>
      </c>
      <c r="O15" s="357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9">
        <v>7</v>
      </c>
      <c r="B16" s="380">
        <v>44831</v>
      </c>
      <c r="C16" s="381"/>
      <c r="D16" s="382" t="s">
        <v>129</v>
      </c>
      <c r="E16" s="383" t="s">
        <v>543</v>
      </c>
      <c r="F16" s="384">
        <v>406</v>
      </c>
      <c r="G16" s="384">
        <v>379</v>
      </c>
      <c r="H16" s="384">
        <v>399</v>
      </c>
      <c r="I16" s="385" t="s">
        <v>848</v>
      </c>
      <c r="J16" s="365" t="s">
        <v>917</v>
      </c>
      <c r="K16" s="365">
        <f t="shared" ref="K16" si="7">H16-F16</f>
        <v>-7</v>
      </c>
      <c r="L16" s="386">
        <f>(F16*-0.07)/100</f>
        <v>-0.28420000000000001</v>
      </c>
      <c r="M16" s="387">
        <f t="shared" ref="M16" si="8">(K16+L16)/F16</f>
        <v>-1.7941379310344827E-2</v>
      </c>
      <c r="N16" s="365" t="s">
        <v>553</v>
      </c>
      <c r="O16" s="388">
        <v>44844</v>
      </c>
      <c r="P16" s="365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8">
        <v>8</v>
      </c>
      <c r="B17" s="349">
        <v>44834</v>
      </c>
      <c r="C17" s="350"/>
      <c r="D17" s="351" t="s">
        <v>506</v>
      </c>
      <c r="E17" s="352" t="s">
        <v>543</v>
      </c>
      <c r="F17" s="353">
        <v>325</v>
      </c>
      <c r="G17" s="353">
        <v>298</v>
      </c>
      <c r="H17" s="353">
        <v>346</v>
      </c>
      <c r="I17" s="354" t="s">
        <v>847</v>
      </c>
      <c r="J17" s="284" t="s">
        <v>554</v>
      </c>
      <c r="K17" s="284">
        <f t="shared" ref="K17" si="9">H17-F17</f>
        <v>21</v>
      </c>
      <c r="L17" s="355">
        <f>(F17*-0.4)/100</f>
        <v>-1.3</v>
      </c>
      <c r="M17" s="356">
        <f t="shared" ref="M17" si="10">(K17+L17)/F17</f>
        <v>6.0615384615384613E-2</v>
      </c>
      <c r="N17" s="284" t="s">
        <v>541</v>
      </c>
      <c r="O17" s="357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0">
        <v>44840</v>
      </c>
      <c r="C18" s="299"/>
      <c r="D18" s="300" t="s">
        <v>125</v>
      </c>
      <c r="E18" s="301" t="s">
        <v>543</v>
      </c>
      <c r="F18" s="311" t="s">
        <v>890</v>
      </c>
      <c r="G18" s="311">
        <v>1075</v>
      </c>
      <c r="H18" s="311"/>
      <c r="I18" s="302" t="s">
        <v>891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0">
        <v>44840</v>
      </c>
      <c r="C19" s="299"/>
      <c r="D19" s="300" t="s">
        <v>69</v>
      </c>
      <c r="E19" s="301" t="s">
        <v>543</v>
      </c>
      <c r="F19" s="311" t="s">
        <v>892</v>
      </c>
      <c r="G19" s="311">
        <v>1690</v>
      </c>
      <c r="H19" s="311"/>
      <c r="I19" s="302" t="s">
        <v>893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35">
        <v>11</v>
      </c>
      <c r="B20" s="336">
        <v>44844</v>
      </c>
      <c r="C20" s="323"/>
      <c r="D20" s="324" t="s">
        <v>408</v>
      </c>
      <c r="E20" s="325" t="s">
        <v>543</v>
      </c>
      <c r="F20" s="322">
        <v>655</v>
      </c>
      <c r="G20" s="322">
        <v>615</v>
      </c>
      <c r="H20" s="322">
        <v>686</v>
      </c>
      <c r="I20" s="326" t="s">
        <v>930</v>
      </c>
      <c r="J20" s="318" t="s">
        <v>991</v>
      </c>
      <c r="K20" s="318">
        <f t="shared" ref="K20" si="11">H20-F20</f>
        <v>31</v>
      </c>
      <c r="L20" s="319">
        <f>(F20*-0.7)/100</f>
        <v>-4.5849999999999991</v>
      </c>
      <c r="M20" s="320">
        <f t="shared" ref="M20" si="12">(K20+L20)/F20</f>
        <v>4.0328244274809161E-2</v>
      </c>
      <c r="N20" s="318" t="s">
        <v>541</v>
      </c>
      <c r="O20" s="321">
        <v>44848</v>
      </c>
      <c r="P20" s="318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0">
        <v>44845</v>
      </c>
      <c r="C21" s="299"/>
      <c r="D21" s="300" t="s">
        <v>458</v>
      </c>
      <c r="E21" s="301" t="s">
        <v>543</v>
      </c>
      <c r="F21" s="311" t="s">
        <v>942</v>
      </c>
      <c r="G21" s="311">
        <v>127</v>
      </c>
      <c r="H21" s="311"/>
      <c r="I21" s="302" t="s">
        <v>859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8">
        <v>13</v>
      </c>
      <c r="B22" s="349">
        <v>44846</v>
      </c>
      <c r="C22" s="350"/>
      <c r="D22" s="351" t="s">
        <v>71</v>
      </c>
      <c r="E22" s="352" t="s">
        <v>543</v>
      </c>
      <c r="F22" s="353">
        <v>101</v>
      </c>
      <c r="G22" s="353">
        <v>94</v>
      </c>
      <c r="H22" s="353">
        <v>107</v>
      </c>
      <c r="I22" s="354" t="s">
        <v>960</v>
      </c>
      <c r="J22" s="284" t="s">
        <v>1001</v>
      </c>
      <c r="K22" s="284">
        <f t="shared" ref="K22" si="13">H22-F22</f>
        <v>6</v>
      </c>
      <c r="L22" s="355">
        <f>(F22*-0.7)/100</f>
        <v>-0.70699999999999985</v>
      </c>
      <c r="M22" s="356">
        <f t="shared" ref="M22" si="14">(K22+L22)/F22</f>
        <v>5.2405940594059411E-2</v>
      </c>
      <c r="N22" s="284" t="s">
        <v>541</v>
      </c>
      <c r="O22" s="357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40">
        <v>44848</v>
      </c>
      <c r="C23" s="299"/>
      <c r="D23" s="300" t="s">
        <v>307</v>
      </c>
      <c r="E23" s="301" t="s">
        <v>543</v>
      </c>
      <c r="F23" s="311" t="s">
        <v>993</v>
      </c>
      <c r="G23" s="311">
        <v>2795</v>
      </c>
      <c r="H23" s="311"/>
      <c r="I23" s="302" t="s">
        <v>856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40">
        <v>44852</v>
      </c>
      <c r="C24" s="299"/>
      <c r="D24" s="300" t="s">
        <v>158</v>
      </c>
      <c r="E24" s="301" t="s">
        <v>543</v>
      </c>
      <c r="F24" s="311" t="s">
        <v>997</v>
      </c>
      <c r="G24" s="311">
        <v>3180</v>
      </c>
      <c r="H24" s="311"/>
      <c r="I24" s="302" t="s">
        <v>998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7"/>
      <c r="B25" s="340"/>
      <c r="C25" s="299"/>
      <c r="D25" s="300"/>
      <c r="E25" s="301"/>
      <c r="F25" s="311"/>
      <c r="G25" s="311"/>
      <c r="H25" s="311"/>
      <c r="I25" s="302"/>
      <c r="J25" s="317"/>
      <c r="K25" s="317"/>
      <c r="L25" s="293"/>
      <c r="M25" s="294"/>
      <c r="N25" s="317"/>
      <c r="O25" s="295"/>
      <c r="P25" s="317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3.9" customHeight="1">
      <c r="A26" s="291"/>
      <c r="B26" s="288"/>
      <c r="C26" s="299"/>
      <c r="D26" s="300"/>
      <c r="E26" s="301"/>
      <c r="F26" s="291"/>
      <c r="G26" s="291"/>
      <c r="H26" s="291"/>
      <c r="I26" s="302"/>
      <c r="J26" s="292"/>
      <c r="K26" s="292"/>
      <c r="L26" s="293"/>
      <c r="M26" s="294"/>
      <c r="N26" s="292"/>
      <c r="O26" s="295"/>
      <c r="P26" s="293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10"/>
      <c r="C29" s="111"/>
      <c r="D29" s="112"/>
      <c r="E29" s="113"/>
      <c r="F29" s="113"/>
      <c r="G29" s="113"/>
      <c r="H29" s="113"/>
      <c r="I29" s="113"/>
      <c r="J29" s="114"/>
      <c r="K29" s="113"/>
      <c r="L29" s="115"/>
      <c r="M29" s="54"/>
      <c r="N29" s="114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6" t="s">
        <v>546</v>
      </c>
      <c r="B30" s="109"/>
      <c r="C30" s="109"/>
      <c r="D30" s="109"/>
      <c r="E30" s="41"/>
      <c r="F30" s="117" t="s">
        <v>547</v>
      </c>
      <c r="G30" s="6"/>
      <c r="H30" s="6"/>
      <c r="I30" s="6"/>
      <c r="J30" s="118"/>
      <c r="K30" s="119"/>
      <c r="L30" s="119"/>
      <c r="M30" s="120"/>
      <c r="N30" s="1"/>
      <c r="O30" s="12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548</v>
      </c>
      <c r="B31" s="109"/>
      <c r="C31" s="109"/>
      <c r="D31" s="109" t="s">
        <v>797</v>
      </c>
      <c r="E31" s="6"/>
      <c r="F31" s="117" t="s">
        <v>549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2"/>
      <c r="K32" s="119"/>
      <c r="L32" s="119"/>
      <c r="M32" s="6"/>
      <c r="N32" s="123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4" t="s">
        <v>550</v>
      </c>
      <c r="C33" s="124"/>
      <c r="D33" s="124"/>
      <c r="E33" s="124"/>
      <c r="F33" s="125"/>
      <c r="G33" s="6"/>
      <c r="H33" s="6"/>
      <c r="I33" s="126"/>
      <c r="J33" s="127"/>
      <c r="K33" s="128"/>
      <c r="L33" s="127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347" t="s">
        <v>16</v>
      </c>
      <c r="B34" s="347" t="s">
        <v>518</v>
      </c>
      <c r="C34" s="347"/>
      <c r="D34" s="249" t="s">
        <v>529</v>
      </c>
      <c r="E34" s="347" t="s">
        <v>530</v>
      </c>
      <c r="F34" s="347" t="s">
        <v>531</v>
      </c>
      <c r="G34" s="347" t="s">
        <v>551</v>
      </c>
      <c r="H34" s="347" t="s">
        <v>533</v>
      </c>
      <c r="I34" s="347" t="s">
        <v>534</v>
      </c>
      <c r="J34" s="96" t="s">
        <v>535</v>
      </c>
      <c r="K34" s="94" t="s">
        <v>552</v>
      </c>
      <c r="L34" s="130" t="s">
        <v>537</v>
      </c>
      <c r="M34" s="96" t="s">
        <v>538</v>
      </c>
      <c r="N34" s="93" t="s">
        <v>539</v>
      </c>
      <c r="O34" s="249" t="s">
        <v>540</v>
      </c>
      <c r="P34" s="41"/>
      <c r="Q34" s="1"/>
      <c r="R34" s="246"/>
      <c r="S34" s="246"/>
      <c r="T34" s="246"/>
      <c r="U34" s="240"/>
      <c r="V34" s="240"/>
      <c r="W34" s="240"/>
      <c r="X34" s="240"/>
      <c r="Y34" s="2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304" customFormat="1" ht="13.5" customHeight="1">
      <c r="A35" s="348">
        <v>1</v>
      </c>
      <c r="B35" s="358">
        <v>44831</v>
      </c>
      <c r="C35" s="359"/>
      <c r="D35" s="360" t="s">
        <v>200</v>
      </c>
      <c r="E35" s="353" t="s">
        <v>543</v>
      </c>
      <c r="F35" s="353">
        <v>3005</v>
      </c>
      <c r="G35" s="353">
        <v>2890</v>
      </c>
      <c r="H35" s="353">
        <v>3095</v>
      </c>
      <c r="I35" s="353" t="s">
        <v>861</v>
      </c>
      <c r="J35" s="284" t="s">
        <v>881</v>
      </c>
      <c r="K35" s="284">
        <f t="shared" ref="K35" si="15">H35-F35</f>
        <v>90</v>
      </c>
      <c r="L35" s="355">
        <f>(F35*-0.7)/100</f>
        <v>-21.035</v>
      </c>
      <c r="M35" s="356">
        <f t="shared" ref="M35" si="16">(K35+L35)/F35</f>
        <v>2.2950083194675543E-2</v>
      </c>
      <c r="N35" s="284" t="s">
        <v>541</v>
      </c>
      <c r="O35" s="357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48">
        <v>2</v>
      </c>
      <c r="B36" s="358">
        <v>44833</v>
      </c>
      <c r="C36" s="359"/>
      <c r="D36" s="360" t="s">
        <v>146</v>
      </c>
      <c r="E36" s="353" t="s">
        <v>543</v>
      </c>
      <c r="F36" s="353">
        <v>4520</v>
      </c>
      <c r="G36" s="353">
        <v>4395</v>
      </c>
      <c r="H36" s="353">
        <v>4650</v>
      </c>
      <c r="I36" s="353" t="s">
        <v>863</v>
      </c>
      <c r="J36" s="284" t="s">
        <v>902</v>
      </c>
      <c r="K36" s="284">
        <f t="shared" ref="K36" si="17">H36-F36</f>
        <v>130</v>
      </c>
      <c r="L36" s="355">
        <f>(F36*-0.7)/100</f>
        <v>-31.64</v>
      </c>
      <c r="M36" s="356">
        <f t="shared" ref="M36" si="18">(K36+L36)/F36</f>
        <v>2.1761061946902655E-2</v>
      </c>
      <c r="N36" s="284" t="s">
        <v>541</v>
      </c>
      <c r="O36" s="357">
        <v>44840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8">
        <v>3</v>
      </c>
      <c r="B37" s="358">
        <v>44833</v>
      </c>
      <c r="C37" s="359"/>
      <c r="D37" s="360" t="s">
        <v>124</v>
      </c>
      <c r="E37" s="353" t="s">
        <v>543</v>
      </c>
      <c r="F37" s="353">
        <v>849</v>
      </c>
      <c r="G37" s="353">
        <v>825</v>
      </c>
      <c r="H37" s="353">
        <v>871.5</v>
      </c>
      <c r="I37" s="353" t="s">
        <v>854</v>
      </c>
      <c r="J37" s="284" t="s">
        <v>879</v>
      </c>
      <c r="K37" s="284">
        <f t="shared" ref="K37:K38" si="19">H37-F37</f>
        <v>22.5</v>
      </c>
      <c r="L37" s="355">
        <f>(F37*-0.7)/100</f>
        <v>-5.9429999999999996</v>
      </c>
      <c r="M37" s="356">
        <f t="shared" ref="M37:M38" si="20">(K37+L37)/F37</f>
        <v>1.9501766784452298E-2</v>
      </c>
      <c r="N37" s="284" t="s">
        <v>541</v>
      </c>
      <c r="O37" s="357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8">
        <v>4</v>
      </c>
      <c r="B38" s="358">
        <v>44834</v>
      </c>
      <c r="C38" s="359"/>
      <c r="D38" s="360" t="s">
        <v>85</v>
      </c>
      <c r="E38" s="353" t="s">
        <v>543</v>
      </c>
      <c r="F38" s="353">
        <v>214.5</v>
      </c>
      <c r="G38" s="353">
        <v>207</v>
      </c>
      <c r="H38" s="353">
        <v>220</v>
      </c>
      <c r="I38" s="353" t="s">
        <v>865</v>
      </c>
      <c r="J38" s="284" t="s">
        <v>880</v>
      </c>
      <c r="K38" s="284">
        <f t="shared" si="19"/>
        <v>5.5</v>
      </c>
      <c r="L38" s="355">
        <f>(F38*-0.7)/100</f>
        <v>-1.5014999999999998</v>
      </c>
      <c r="M38" s="356">
        <f t="shared" si="20"/>
        <v>1.8641025641025641E-2</v>
      </c>
      <c r="N38" s="284" t="s">
        <v>541</v>
      </c>
      <c r="O38" s="357">
        <v>44838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79">
        <v>5</v>
      </c>
      <c r="B39" s="389">
        <v>44834</v>
      </c>
      <c r="C39" s="390"/>
      <c r="D39" s="391" t="s">
        <v>312</v>
      </c>
      <c r="E39" s="384" t="s">
        <v>543</v>
      </c>
      <c r="F39" s="384">
        <v>962</v>
      </c>
      <c r="G39" s="384">
        <v>927</v>
      </c>
      <c r="H39" s="384">
        <v>927</v>
      </c>
      <c r="I39" s="384" t="s">
        <v>866</v>
      </c>
      <c r="J39" s="365" t="s">
        <v>918</v>
      </c>
      <c r="K39" s="365">
        <f t="shared" ref="K39" si="21">H39-F39</f>
        <v>-35</v>
      </c>
      <c r="L39" s="386">
        <f>(F39*-0.7)/100</f>
        <v>-6.734</v>
      </c>
      <c r="M39" s="387">
        <f t="shared" ref="M39" si="22">(K39+L39)/F39</f>
        <v>-4.3382536382536384E-2</v>
      </c>
      <c r="N39" s="365" t="s">
        <v>553</v>
      </c>
      <c r="O39" s="388">
        <v>44844</v>
      </c>
      <c r="P39" s="41"/>
      <c r="Q39" s="247"/>
      <c r="R39" s="248" t="s">
        <v>808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8">
        <v>6</v>
      </c>
      <c r="B40" s="358">
        <v>44841</v>
      </c>
      <c r="C40" s="359"/>
      <c r="D40" s="360" t="s">
        <v>783</v>
      </c>
      <c r="E40" s="353" t="s">
        <v>543</v>
      </c>
      <c r="F40" s="353">
        <v>548</v>
      </c>
      <c r="G40" s="353">
        <v>530</v>
      </c>
      <c r="H40" s="353">
        <v>559</v>
      </c>
      <c r="I40" s="353" t="s">
        <v>908</v>
      </c>
      <c r="J40" s="284" t="s">
        <v>910</v>
      </c>
      <c r="K40" s="284">
        <f t="shared" ref="K40" si="23">H40-F40</f>
        <v>11</v>
      </c>
      <c r="L40" s="355">
        <f>(F40*-0.07)/100</f>
        <v>-0.38360000000000005</v>
      </c>
      <c r="M40" s="356">
        <f t="shared" ref="M40" si="24">(K40+L40)/F40</f>
        <v>1.9372992700729928E-2</v>
      </c>
      <c r="N40" s="284" t="s">
        <v>541</v>
      </c>
      <c r="O40" s="357">
        <v>44841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48">
        <v>7</v>
      </c>
      <c r="B41" s="358">
        <v>44841</v>
      </c>
      <c r="C41" s="359"/>
      <c r="D41" s="360" t="s">
        <v>783</v>
      </c>
      <c r="E41" s="353" t="s">
        <v>543</v>
      </c>
      <c r="F41" s="353">
        <v>546</v>
      </c>
      <c r="G41" s="353">
        <v>529</v>
      </c>
      <c r="H41" s="353">
        <v>555</v>
      </c>
      <c r="I41" s="353" t="s">
        <v>908</v>
      </c>
      <c r="J41" s="284" t="s">
        <v>748</v>
      </c>
      <c r="K41" s="284">
        <f t="shared" ref="K41:K42" si="25">H41-F41</f>
        <v>9</v>
      </c>
      <c r="L41" s="355">
        <f>(F41*-0.7)/100</f>
        <v>-3.8220000000000001</v>
      </c>
      <c r="M41" s="356">
        <f t="shared" ref="M41:M42" si="26">(K41+L41)/F41</f>
        <v>9.4835164835164829E-3</v>
      </c>
      <c r="N41" s="284" t="s">
        <v>541</v>
      </c>
      <c r="O41" s="357">
        <v>44844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79">
        <v>8</v>
      </c>
      <c r="B42" s="389">
        <v>44841</v>
      </c>
      <c r="C42" s="390"/>
      <c r="D42" s="391" t="s">
        <v>301</v>
      </c>
      <c r="E42" s="384" t="s">
        <v>543</v>
      </c>
      <c r="F42" s="384">
        <v>2250</v>
      </c>
      <c r="G42" s="384">
        <v>2185</v>
      </c>
      <c r="H42" s="384">
        <v>2185</v>
      </c>
      <c r="I42" s="384" t="s">
        <v>909</v>
      </c>
      <c r="J42" s="365" t="s">
        <v>941</v>
      </c>
      <c r="K42" s="365">
        <f t="shared" si="25"/>
        <v>-65</v>
      </c>
      <c r="L42" s="386">
        <f>(F42*-0.7)/100</f>
        <v>-15.75</v>
      </c>
      <c r="M42" s="387">
        <f t="shared" si="26"/>
        <v>-3.5888888888888887E-2</v>
      </c>
      <c r="N42" s="365" t="s">
        <v>553</v>
      </c>
      <c r="O42" s="388">
        <v>44845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287">
        <v>9</v>
      </c>
      <c r="B43" s="312">
        <v>44846</v>
      </c>
      <c r="C43" s="289"/>
      <c r="D43" s="290" t="s">
        <v>75</v>
      </c>
      <c r="E43" s="311" t="s">
        <v>543</v>
      </c>
      <c r="F43" s="311" t="s">
        <v>957</v>
      </c>
      <c r="G43" s="311">
        <v>750</v>
      </c>
      <c r="H43" s="311"/>
      <c r="I43" s="311" t="s">
        <v>958</v>
      </c>
      <c r="J43" s="243" t="s">
        <v>544</v>
      </c>
      <c r="K43" s="243"/>
      <c r="L43" s="244"/>
      <c r="M43" s="245"/>
      <c r="N43" s="243"/>
      <c r="O43" s="266"/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48">
        <v>10</v>
      </c>
      <c r="B44" s="358">
        <v>44846</v>
      </c>
      <c r="C44" s="359"/>
      <c r="D44" s="360" t="s">
        <v>124</v>
      </c>
      <c r="E44" s="353" t="s">
        <v>543</v>
      </c>
      <c r="F44" s="353">
        <v>862.5</v>
      </c>
      <c r="G44" s="353">
        <v>837</v>
      </c>
      <c r="H44" s="353">
        <v>886.5</v>
      </c>
      <c r="I44" s="353" t="s">
        <v>959</v>
      </c>
      <c r="J44" s="284" t="s">
        <v>881</v>
      </c>
      <c r="K44" s="284">
        <f t="shared" ref="K44:K45" si="27">H44-F44</f>
        <v>24</v>
      </c>
      <c r="L44" s="355">
        <f>(F44*-0.7)/100</f>
        <v>-6.0374999999999996</v>
      </c>
      <c r="M44" s="356">
        <f t="shared" ref="M44:M45" si="28">(K44+L44)/F44</f>
        <v>2.0826086956521737E-2</v>
      </c>
      <c r="N44" s="284" t="s">
        <v>541</v>
      </c>
      <c r="O44" s="357">
        <v>44851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79">
        <v>11</v>
      </c>
      <c r="B45" s="389">
        <v>44847</v>
      </c>
      <c r="C45" s="390"/>
      <c r="D45" s="391" t="s">
        <v>783</v>
      </c>
      <c r="E45" s="384" t="s">
        <v>543</v>
      </c>
      <c r="F45" s="384">
        <v>538</v>
      </c>
      <c r="G45" s="384">
        <v>523</v>
      </c>
      <c r="H45" s="384">
        <v>523</v>
      </c>
      <c r="I45" s="384" t="s">
        <v>983</v>
      </c>
      <c r="J45" s="365" t="s">
        <v>994</v>
      </c>
      <c r="K45" s="365">
        <f t="shared" si="27"/>
        <v>-15</v>
      </c>
      <c r="L45" s="386">
        <f>(F45*-0.7)/100</f>
        <v>-3.7659999999999996</v>
      </c>
      <c r="M45" s="387">
        <f t="shared" si="28"/>
        <v>-3.4881040892193307E-2</v>
      </c>
      <c r="N45" s="365" t="s">
        <v>553</v>
      </c>
      <c r="O45" s="388">
        <v>44851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287">
        <v>12</v>
      </c>
      <c r="B46" s="312">
        <v>44853</v>
      </c>
      <c r="C46" s="289"/>
      <c r="D46" s="290" t="s">
        <v>323</v>
      </c>
      <c r="E46" s="311" t="s">
        <v>543</v>
      </c>
      <c r="F46" s="311" t="s">
        <v>1008</v>
      </c>
      <c r="G46" s="311">
        <v>845</v>
      </c>
      <c r="H46" s="311"/>
      <c r="I46" s="311" t="s">
        <v>1009</v>
      </c>
      <c r="J46" s="317" t="s">
        <v>544</v>
      </c>
      <c r="K46" s="243"/>
      <c r="L46" s="244"/>
      <c r="M46" s="245"/>
      <c r="N46" s="243"/>
      <c r="O46" s="266"/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287">
        <v>13</v>
      </c>
      <c r="B47" s="312">
        <v>44853</v>
      </c>
      <c r="C47" s="289"/>
      <c r="D47" s="290" t="s">
        <v>196</v>
      </c>
      <c r="E47" s="311" t="s">
        <v>543</v>
      </c>
      <c r="F47" s="311" t="s">
        <v>1010</v>
      </c>
      <c r="G47" s="311">
        <v>750</v>
      </c>
      <c r="H47" s="311"/>
      <c r="I47" s="311" t="s">
        <v>1011</v>
      </c>
      <c r="J47" s="317" t="s">
        <v>544</v>
      </c>
      <c r="K47" s="243"/>
      <c r="L47" s="244"/>
      <c r="M47" s="245"/>
      <c r="N47" s="243"/>
      <c r="O47" s="266"/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287">
        <v>14</v>
      </c>
      <c r="B48" s="312">
        <v>44853</v>
      </c>
      <c r="C48" s="289"/>
      <c r="D48" s="290" t="s">
        <v>208</v>
      </c>
      <c r="E48" s="311" t="s">
        <v>543</v>
      </c>
      <c r="F48" s="311" t="s">
        <v>1012</v>
      </c>
      <c r="G48" s="311">
        <v>6140</v>
      </c>
      <c r="H48" s="311"/>
      <c r="I48" s="311" t="s">
        <v>1013</v>
      </c>
      <c r="J48" s="317" t="s">
        <v>544</v>
      </c>
      <c r="K48" s="243"/>
      <c r="L48" s="244"/>
      <c r="M48" s="245"/>
      <c r="N48" s="243"/>
      <c r="O48" s="266"/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298" customFormat="1" ht="15" customHeight="1">
      <c r="K49" s="243"/>
      <c r="L49" s="244"/>
      <c r="M49" s="245"/>
      <c r="N49" s="243"/>
      <c r="O49" s="266"/>
      <c r="P49" s="41"/>
      <c r="Q49" s="247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297"/>
      <c r="AL49" s="297"/>
    </row>
    <row r="50" spans="1:38" ht="15" customHeight="1">
      <c r="A50" s="250"/>
      <c r="B50" s="251"/>
      <c r="C50" s="252"/>
      <c r="D50" s="253"/>
      <c r="E50" s="254"/>
      <c r="F50" s="254"/>
      <c r="G50" s="254"/>
      <c r="H50" s="254"/>
      <c r="I50" s="254"/>
      <c r="J50" s="255"/>
      <c r="K50" s="255"/>
      <c r="L50" s="256"/>
      <c r="M50" s="257"/>
      <c r="N50" s="255"/>
      <c r="O50" s="258"/>
      <c r="P50" s="231"/>
      <c r="Q50" s="247"/>
      <c r="R50" s="24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1"/>
      <c r="AI50" s="1"/>
      <c r="AJ50" s="1"/>
      <c r="AK50" s="1"/>
      <c r="AL50" s="1"/>
    </row>
    <row r="51" spans="1:38" ht="44.25" customHeight="1">
      <c r="A51" s="109" t="s">
        <v>545</v>
      </c>
      <c r="B51" s="131"/>
      <c r="C51" s="131"/>
      <c r="D51" s="1"/>
      <c r="E51" s="6"/>
      <c r="F51" s="6"/>
      <c r="G51" s="6"/>
      <c r="H51" s="6" t="s">
        <v>557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42"/>
      <c r="AD51" s="242"/>
      <c r="AE51" s="242"/>
      <c r="AF51" s="242"/>
      <c r="AG51" s="242"/>
      <c r="AH51" s="242"/>
    </row>
    <row r="52" spans="1:38" ht="12.75" customHeight="1">
      <c r="A52" s="116" t="s">
        <v>546</v>
      </c>
      <c r="B52" s="109"/>
      <c r="C52" s="109"/>
      <c r="D52" s="109"/>
      <c r="E52" s="41"/>
      <c r="F52" s="117" t="s">
        <v>547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549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558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518</v>
      </c>
      <c r="C56" s="94"/>
      <c r="D56" s="95" t="s">
        <v>529</v>
      </c>
      <c r="E56" s="94" t="s">
        <v>530</v>
      </c>
      <c r="F56" s="94" t="s">
        <v>531</v>
      </c>
      <c r="G56" s="94" t="s">
        <v>551</v>
      </c>
      <c r="H56" s="94" t="s">
        <v>533</v>
      </c>
      <c r="I56" s="94" t="s">
        <v>534</v>
      </c>
      <c r="J56" s="93" t="s">
        <v>535</v>
      </c>
      <c r="K56" s="138" t="s">
        <v>559</v>
      </c>
      <c r="L56" s="96" t="s">
        <v>537</v>
      </c>
      <c r="M56" s="138" t="s">
        <v>560</v>
      </c>
      <c r="N56" s="94" t="s">
        <v>561</v>
      </c>
      <c r="O56" s="93" t="s">
        <v>539</v>
      </c>
      <c r="P56" s="95" t="s">
        <v>540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09" customFormat="1" ht="12.75" customHeight="1">
      <c r="A57" s="315">
        <v>1</v>
      </c>
      <c r="B57" s="332">
        <v>44834</v>
      </c>
      <c r="C57" s="339"/>
      <c r="D57" s="339" t="s">
        <v>862</v>
      </c>
      <c r="E57" s="315" t="s">
        <v>849</v>
      </c>
      <c r="F57" s="315">
        <v>911</v>
      </c>
      <c r="G57" s="315">
        <v>936</v>
      </c>
      <c r="H57" s="316">
        <v>895</v>
      </c>
      <c r="I57" s="316" t="s">
        <v>867</v>
      </c>
      <c r="J57" s="284" t="s">
        <v>864</v>
      </c>
      <c r="K57" s="283">
        <f>F57-H57</f>
        <v>16</v>
      </c>
      <c r="L57" s="285">
        <f t="shared" ref="L57:L59" si="29">(H57*N57)*0.07%</f>
        <v>313.25000000000006</v>
      </c>
      <c r="M57" s="286">
        <f t="shared" ref="M57:M59" si="30">(K57*N57)-L57</f>
        <v>7686.75</v>
      </c>
      <c r="N57" s="283">
        <v>500</v>
      </c>
      <c r="O57" s="284" t="s">
        <v>541</v>
      </c>
      <c r="P57" s="282">
        <v>44837</v>
      </c>
      <c r="Q57" s="211"/>
      <c r="R57" s="214" t="s">
        <v>808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15">
        <v>2</v>
      </c>
      <c r="B58" s="332">
        <v>44834</v>
      </c>
      <c r="C58" s="339"/>
      <c r="D58" s="339" t="s">
        <v>868</v>
      </c>
      <c r="E58" s="315" t="s">
        <v>849</v>
      </c>
      <c r="F58" s="315">
        <v>1258</v>
      </c>
      <c r="G58" s="315">
        <v>1276</v>
      </c>
      <c r="H58" s="316">
        <v>1245</v>
      </c>
      <c r="I58" s="316" t="s">
        <v>869</v>
      </c>
      <c r="J58" s="284" t="s">
        <v>876</v>
      </c>
      <c r="K58" s="283">
        <f>F58-H58</f>
        <v>13</v>
      </c>
      <c r="L58" s="285">
        <f t="shared" si="29"/>
        <v>653.62500000000011</v>
      </c>
      <c r="M58" s="286">
        <f t="shared" si="30"/>
        <v>9096.375</v>
      </c>
      <c r="N58" s="283">
        <v>750</v>
      </c>
      <c r="O58" s="284" t="s">
        <v>541</v>
      </c>
      <c r="P58" s="282">
        <v>44837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15">
        <v>3</v>
      </c>
      <c r="B59" s="332">
        <v>44834</v>
      </c>
      <c r="C59" s="339"/>
      <c r="D59" s="339" t="s">
        <v>857</v>
      </c>
      <c r="E59" s="315" t="s">
        <v>543</v>
      </c>
      <c r="F59" s="315">
        <v>925</v>
      </c>
      <c r="G59" s="315">
        <v>905</v>
      </c>
      <c r="H59" s="316">
        <v>937.5</v>
      </c>
      <c r="I59" s="316" t="s">
        <v>870</v>
      </c>
      <c r="J59" s="284" t="s">
        <v>885</v>
      </c>
      <c r="K59" s="283">
        <f t="shared" ref="K59" si="31">H59-F59</f>
        <v>12.5</v>
      </c>
      <c r="L59" s="285">
        <f t="shared" si="29"/>
        <v>459.37500000000006</v>
      </c>
      <c r="M59" s="286">
        <f t="shared" si="30"/>
        <v>8290.625</v>
      </c>
      <c r="N59" s="283">
        <v>700</v>
      </c>
      <c r="O59" s="284" t="s">
        <v>541</v>
      </c>
      <c r="P59" s="282">
        <v>44838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4</v>
      </c>
      <c r="B60" s="332">
        <v>44834</v>
      </c>
      <c r="C60" s="339"/>
      <c r="D60" s="339" t="s">
        <v>860</v>
      </c>
      <c r="E60" s="315" t="s">
        <v>543</v>
      </c>
      <c r="F60" s="315">
        <v>2400</v>
      </c>
      <c r="G60" s="315">
        <v>2345</v>
      </c>
      <c r="H60" s="316">
        <v>2435</v>
      </c>
      <c r="I60" s="316" t="s">
        <v>871</v>
      </c>
      <c r="J60" s="284" t="s">
        <v>894</v>
      </c>
      <c r="K60" s="283">
        <f t="shared" ref="K60" si="32">H60-F60</f>
        <v>35</v>
      </c>
      <c r="L60" s="285">
        <f t="shared" ref="L60" si="33">(H60*N60)*0.07%</f>
        <v>426.12500000000006</v>
      </c>
      <c r="M60" s="286">
        <f t="shared" ref="M60" si="34">(K60*N60)-L60</f>
        <v>8323.875</v>
      </c>
      <c r="N60" s="283">
        <v>250</v>
      </c>
      <c r="O60" s="284" t="s">
        <v>541</v>
      </c>
      <c r="P60" s="282">
        <v>44840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5</v>
      </c>
      <c r="B61" s="332">
        <v>44837</v>
      </c>
      <c r="C61" s="339"/>
      <c r="D61" s="339" t="s">
        <v>872</v>
      </c>
      <c r="E61" s="315" t="s">
        <v>543</v>
      </c>
      <c r="F61" s="315">
        <v>1006.5</v>
      </c>
      <c r="G61" s="315">
        <v>987</v>
      </c>
      <c r="H61" s="316">
        <v>1019.5</v>
      </c>
      <c r="I61" s="316" t="s">
        <v>873</v>
      </c>
      <c r="J61" s="284" t="s">
        <v>884</v>
      </c>
      <c r="K61" s="283">
        <f t="shared" ref="K61" si="35">H61-F61</f>
        <v>13</v>
      </c>
      <c r="L61" s="285">
        <f t="shared" ref="L61" si="36">(H61*N61)*0.07%</f>
        <v>428.19000000000005</v>
      </c>
      <c r="M61" s="286">
        <f t="shared" ref="M61" si="37">(K61*N61)-L61</f>
        <v>7371.8099999999995</v>
      </c>
      <c r="N61" s="283">
        <v>600</v>
      </c>
      <c r="O61" s="284" t="s">
        <v>541</v>
      </c>
      <c r="P61" s="282">
        <v>44837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6</v>
      </c>
      <c r="B62" s="332">
        <v>44837</v>
      </c>
      <c r="C62" s="339"/>
      <c r="D62" s="339" t="s">
        <v>874</v>
      </c>
      <c r="E62" s="315" t="s">
        <v>543</v>
      </c>
      <c r="F62" s="315">
        <v>948</v>
      </c>
      <c r="G62" s="315">
        <v>928</v>
      </c>
      <c r="H62" s="316">
        <v>957.5</v>
      </c>
      <c r="I62" s="316" t="s">
        <v>875</v>
      </c>
      <c r="J62" s="284" t="s">
        <v>895</v>
      </c>
      <c r="K62" s="283">
        <f t="shared" ref="K62" si="38">H62-F62</f>
        <v>9.5</v>
      </c>
      <c r="L62" s="285">
        <f t="shared" ref="L62" si="39">(H62*N62)*0.07%</f>
        <v>469.17500000000007</v>
      </c>
      <c r="M62" s="286">
        <f t="shared" ref="M62" si="40">(K62*N62)-L62</f>
        <v>6180.8249999999998</v>
      </c>
      <c r="N62" s="283">
        <v>700</v>
      </c>
      <c r="O62" s="284" t="s">
        <v>541</v>
      </c>
      <c r="P62" s="282">
        <v>44840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1">
        <v>7</v>
      </c>
      <c r="B63" s="362">
        <v>44838</v>
      </c>
      <c r="C63" s="363"/>
      <c r="D63" s="363" t="s">
        <v>882</v>
      </c>
      <c r="E63" s="361" t="s">
        <v>543</v>
      </c>
      <c r="F63" s="361">
        <v>229.5</v>
      </c>
      <c r="G63" s="361">
        <v>224.5</v>
      </c>
      <c r="H63" s="364">
        <v>224.5</v>
      </c>
      <c r="I63" s="364" t="s">
        <v>883</v>
      </c>
      <c r="J63" s="365" t="s">
        <v>896</v>
      </c>
      <c r="K63" s="366">
        <f t="shared" ref="K63" si="41">H63-F63</f>
        <v>-5</v>
      </c>
      <c r="L63" s="367">
        <f t="shared" ref="L63:L65" si="42">(H63*N63)*0.07%</f>
        <v>392.87500000000006</v>
      </c>
      <c r="M63" s="368">
        <f t="shared" ref="M63:M65" si="43">(K63*N63)-L63</f>
        <v>-12892.875</v>
      </c>
      <c r="N63" s="366">
        <v>2500</v>
      </c>
      <c r="O63" s="365" t="s">
        <v>553</v>
      </c>
      <c r="P63" s="369">
        <v>44838</v>
      </c>
      <c r="Q63" s="211"/>
      <c r="R63" s="214" t="s">
        <v>808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70">
        <v>8</v>
      </c>
      <c r="B64" s="371">
        <v>44838</v>
      </c>
      <c r="C64" s="372"/>
      <c r="D64" s="372" t="s">
        <v>862</v>
      </c>
      <c r="E64" s="370" t="s">
        <v>849</v>
      </c>
      <c r="F64" s="370">
        <v>926</v>
      </c>
      <c r="G64" s="370">
        <v>954</v>
      </c>
      <c r="H64" s="373">
        <v>926</v>
      </c>
      <c r="I64" s="373" t="s">
        <v>886</v>
      </c>
      <c r="J64" s="373" t="s">
        <v>897</v>
      </c>
      <c r="K64" s="374">
        <f>F64-H64</f>
        <v>0</v>
      </c>
      <c r="L64" s="375">
        <f t="shared" si="42"/>
        <v>324.10000000000002</v>
      </c>
      <c r="M64" s="376">
        <f t="shared" si="43"/>
        <v>-324.10000000000002</v>
      </c>
      <c r="N64" s="374">
        <v>500</v>
      </c>
      <c r="O64" s="377" t="s">
        <v>662</v>
      </c>
      <c r="P64" s="378">
        <v>44840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70">
        <v>9</v>
      </c>
      <c r="B65" s="371">
        <v>44838</v>
      </c>
      <c r="C65" s="372"/>
      <c r="D65" s="372" t="s">
        <v>868</v>
      </c>
      <c r="E65" s="370" t="s">
        <v>849</v>
      </c>
      <c r="F65" s="370">
        <v>1266.5</v>
      </c>
      <c r="G65" s="370">
        <v>1286</v>
      </c>
      <c r="H65" s="373">
        <v>1266.5</v>
      </c>
      <c r="I65" s="373" t="s">
        <v>887</v>
      </c>
      <c r="J65" s="373" t="s">
        <v>897</v>
      </c>
      <c r="K65" s="374">
        <f>F65-H65</f>
        <v>0</v>
      </c>
      <c r="L65" s="375">
        <f t="shared" si="42"/>
        <v>664.91250000000014</v>
      </c>
      <c r="M65" s="376">
        <f t="shared" si="43"/>
        <v>-664.91250000000014</v>
      </c>
      <c r="N65" s="374">
        <v>750</v>
      </c>
      <c r="O65" s="377" t="s">
        <v>662</v>
      </c>
      <c r="P65" s="378">
        <v>44840</v>
      </c>
      <c r="Q65" s="211"/>
      <c r="R65" s="214" t="s">
        <v>542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1">
        <v>10</v>
      </c>
      <c r="B66" s="362">
        <v>44838</v>
      </c>
      <c r="C66" s="363"/>
      <c r="D66" s="363" t="s">
        <v>888</v>
      </c>
      <c r="E66" s="361" t="s">
        <v>543</v>
      </c>
      <c r="F66" s="361">
        <v>4420</v>
      </c>
      <c r="G66" s="361">
        <v>4310</v>
      </c>
      <c r="H66" s="364">
        <v>4310</v>
      </c>
      <c r="I66" s="364" t="s">
        <v>889</v>
      </c>
      <c r="J66" s="365" t="s">
        <v>934</v>
      </c>
      <c r="K66" s="366">
        <f t="shared" ref="K66:K67" si="44">H66-F66</f>
        <v>-110</v>
      </c>
      <c r="L66" s="367">
        <f t="shared" ref="L66:L67" si="45">(H66*N66)*0.07%</f>
        <v>377.12500000000006</v>
      </c>
      <c r="M66" s="368">
        <f t="shared" ref="M66:M67" si="46">(K66*N66)-L66</f>
        <v>-14127.125</v>
      </c>
      <c r="N66" s="366">
        <v>125</v>
      </c>
      <c r="O66" s="365" t="s">
        <v>553</v>
      </c>
      <c r="P66" s="369">
        <v>44844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1">
        <v>11</v>
      </c>
      <c r="B67" s="362">
        <v>44840</v>
      </c>
      <c r="C67" s="363"/>
      <c r="D67" s="363" t="s">
        <v>898</v>
      </c>
      <c r="E67" s="361" t="s">
        <v>543</v>
      </c>
      <c r="F67" s="361">
        <v>2290</v>
      </c>
      <c r="G67" s="361">
        <v>2340</v>
      </c>
      <c r="H67" s="364">
        <v>2340</v>
      </c>
      <c r="I67" s="364" t="s">
        <v>899</v>
      </c>
      <c r="J67" s="365" t="s">
        <v>943</v>
      </c>
      <c r="K67" s="366">
        <f t="shared" si="44"/>
        <v>50</v>
      </c>
      <c r="L67" s="367">
        <f t="shared" si="45"/>
        <v>409.50000000000006</v>
      </c>
      <c r="M67" s="368">
        <f t="shared" si="46"/>
        <v>12090.5</v>
      </c>
      <c r="N67" s="366">
        <v>250</v>
      </c>
      <c r="O67" s="365" t="s">
        <v>553</v>
      </c>
      <c r="P67" s="369">
        <v>44845</v>
      </c>
      <c r="Q67" s="211"/>
      <c r="R67" s="214" t="s">
        <v>808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61">
        <v>12</v>
      </c>
      <c r="B68" s="362">
        <v>44840</v>
      </c>
      <c r="C68" s="363"/>
      <c r="D68" s="363" t="s">
        <v>900</v>
      </c>
      <c r="E68" s="361" t="s">
        <v>543</v>
      </c>
      <c r="F68" s="361">
        <v>534</v>
      </c>
      <c r="G68" s="361">
        <v>523</v>
      </c>
      <c r="H68" s="364">
        <v>523</v>
      </c>
      <c r="I68" s="364" t="s">
        <v>901</v>
      </c>
      <c r="J68" s="365" t="s">
        <v>933</v>
      </c>
      <c r="K68" s="366">
        <f t="shared" ref="K68" si="47">H68-F68</f>
        <v>-11</v>
      </c>
      <c r="L68" s="367">
        <f t="shared" ref="L68" si="48">(H68*N68)*0.07%</f>
        <v>402.71000000000004</v>
      </c>
      <c r="M68" s="368">
        <f t="shared" ref="M68" si="49">(K68*N68)-L68</f>
        <v>-12502.71</v>
      </c>
      <c r="N68" s="366">
        <v>1100</v>
      </c>
      <c r="O68" s="365" t="s">
        <v>553</v>
      </c>
      <c r="P68" s="369">
        <v>44844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15">
        <v>13</v>
      </c>
      <c r="B69" s="332">
        <v>44841</v>
      </c>
      <c r="C69" s="339"/>
      <c r="D69" s="339" t="s">
        <v>911</v>
      </c>
      <c r="E69" s="315" t="s">
        <v>543</v>
      </c>
      <c r="F69" s="315">
        <v>17250</v>
      </c>
      <c r="G69" s="315">
        <v>17140</v>
      </c>
      <c r="H69" s="316">
        <v>17350</v>
      </c>
      <c r="I69" s="316" t="s">
        <v>912</v>
      </c>
      <c r="J69" s="284" t="s">
        <v>799</v>
      </c>
      <c r="K69" s="283">
        <f t="shared" ref="K69:K70" si="50">H69-F69</f>
        <v>100</v>
      </c>
      <c r="L69" s="285">
        <f t="shared" ref="L69:L70" si="51">(H69*N69)*0.07%</f>
        <v>607.25000000000011</v>
      </c>
      <c r="M69" s="286">
        <f t="shared" ref="M69:M70" si="52">(K69*N69)-L69</f>
        <v>4392.75</v>
      </c>
      <c r="N69" s="283">
        <v>50</v>
      </c>
      <c r="O69" s="284" t="s">
        <v>541</v>
      </c>
      <c r="P69" s="282">
        <v>44841</v>
      </c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61">
        <v>14</v>
      </c>
      <c r="B70" s="362">
        <v>44841</v>
      </c>
      <c r="C70" s="363"/>
      <c r="D70" s="363" t="s">
        <v>913</v>
      </c>
      <c r="E70" s="361" t="s">
        <v>543</v>
      </c>
      <c r="F70" s="361">
        <v>695</v>
      </c>
      <c r="G70" s="361">
        <v>684</v>
      </c>
      <c r="H70" s="364">
        <v>684</v>
      </c>
      <c r="I70" s="364" t="s">
        <v>914</v>
      </c>
      <c r="J70" s="365" t="s">
        <v>933</v>
      </c>
      <c r="K70" s="366">
        <f t="shared" si="50"/>
        <v>-11</v>
      </c>
      <c r="L70" s="367">
        <f t="shared" si="51"/>
        <v>574.56000000000006</v>
      </c>
      <c r="M70" s="368">
        <f t="shared" si="52"/>
        <v>-13774.56</v>
      </c>
      <c r="N70" s="366">
        <v>1200</v>
      </c>
      <c r="O70" s="365" t="s">
        <v>553</v>
      </c>
      <c r="P70" s="369">
        <v>44844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61">
        <v>15</v>
      </c>
      <c r="B71" s="362">
        <v>44841</v>
      </c>
      <c r="C71" s="363"/>
      <c r="D71" s="363" t="s">
        <v>919</v>
      </c>
      <c r="E71" s="361" t="s">
        <v>543</v>
      </c>
      <c r="F71" s="361">
        <v>724</v>
      </c>
      <c r="G71" s="361">
        <v>710</v>
      </c>
      <c r="H71" s="364">
        <v>710</v>
      </c>
      <c r="I71" s="364" t="s">
        <v>920</v>
      </c>
      <c r="J71" s="365" t="s">
        <v>935</v>
      </c>
      <c r="K71" s="366">
        <f t="shared" ref="K71:K74" si="53">H71-F71</f>
        <v>-14</v>
      </c>
      <c r="L71" s="367">
        <f t="shared" ref="L71:L74" si="54">(H71*N71)*0.07%</f>
        <v>422.45000000000005</v>
      </c>
      <c r="M71" s="368">
        <f t="shared" ref="M71:M74" si="55">(K71*N71)-L71</f>
        <v>-12322.45</v>
      </c>
      <c r="N71" s="366">
        <v>850</v>
      </c>
      <c r="O71" s="365" t="s">
        <v>553</v>
      </c>
      <c r="P71" s="369">
        <v>44844</v>
      </c>
      <c r="Q71" s="211"/>
      <c r="R71" s="214" t="s">
        <v>808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61">
        <v>16</v>
      </c>
      <c r="B72" s="362">
        <v>44844</v>
      </c>
      <c r="C72" s="363"/>
      <c r="D72" s="363" t="s">
        <v>923</v>
      </c>
      <c r="E72" s="361" t="s">
        <v>543</v>
      </c>
      <c r="F72" s="361">
        <v>2792.5</v>
      </c>
      <c r="G72" s="361">
        <v>2745</v>
      </c>
      <c r="H72" s="364">
        <v>2750</v>
      </c>
      <c r="I72" s="364" t="s">
        <v>922</v>
      </c>
      <c r="J72" s="365" t="s">
        <v>944</v>
      </c>
      <c r="K72" s="366">
        <f t="shared" si="53"/>
        <v>-42.5</v>
      </c>
      <c r="L72" s="367">
        <f t="shared" si="54"/>
        <v>529.37500000000011</v>
      </c>
      <c r="M72" s="368">
        <f t="shared" si="55"/>
        <v>-12216.875</v>
      </c>
      <c r="N72" s="366">
        <v>275</v>
      </c>
      <c r="O72" s="365" t="s">
        <v>553</v>
      </c>
      <c r="P72" s="369">
        <v>44845</v>
      </c>
      <c r="Q72" s="211"/>
      <c r="R72" s="214" t="s">
        <v>808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15">
        <v>17</v>
      </c>
      <c r="B73" s="332">
        <v>44844</v>
      </c>
      <c r="C73" s="339"/>
      <c r="D73" s="339" t="s">
        <v>860</v>
      </c>
      <c r="E73" s="315" t="s">
        <v>543</v>
      </c>
      <c r="F73" s="315">
        <v>2392.5</v>
      </c>
      <c r="G73" s="315">
        <v>2340</v>
      </c>
      <c r="H73" s="316">
        <v>2426.5</v>
      </c>
      <c r="I73" s="316" t="s">
        <v>871</v>
      </c>
      <c r="J73" s="284" t="s">
        <v>703</v>
      </c>
      <c r="K73" s="283">
        <f t="shared" si="53"/>
        <v>34</v>
      </c>
      <c r="L73" s="285">
        <f t="shared" si="54"/>
        <v>424.63750000000005</v>
      </c>
      <c r="M73" s="286">
        <f t="shared" si="55"/>
        <v>8075.3625000000002</v>
      </c>
      <c r="N73" s="283">
        <v>250</v>
      </c>
      <c r="O73" s="284" t="s">
        <v>541</v>
      </c>
      <c r="P73" s="282">
        <v>44852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15">
        <v>18</v>
      </c>
      <c r="B74" s="332">
        <v>44844</v>
      </c>
      <c r="C74" s="339"/>
      <c r="D74" s="339" t="s">
        <v>924</v>
      </c>
      <c r="E74" s="315" t="s">
        <v>543</v>
      </c>
      <c r="F74" s="315">
        <v>1577.5</v>
      </c>
      <c r="G74" s="315">
        <v>1540</v>
      </c>
      <c r="H74" s="316">
        <v>1584</v>
      </c>
      <c r="I74" s="316" t="s">
        <v>925</v>
      </c>
      <c r="J74" s="284" t="s">
        <v>1039</v>
      </c>
      <c r="K74" s="283">
        <f t="shared" si="53"/>
        <v>6.5</v>
      </c>
      <c r="L74" s="285">
        <f t="shared" si="54"/>
        <v>388.08000000000004</v>
      </c>
      <c r="M74" s="286">
        <f t="shared" si="55"/>
        <v>1886.92</v>
      </c>
      <c r="N74" s="283">
        <v>350</v>
      </c>
      <c r="O74" s="284" t="s">
        <v>541</v>
      </c>
      <c r="P74" s="282">
        <v>44854</v>
      </c>
      <c r="Q74" s="211"/>
      <c r="R74" s="214" t="s">
        <v>542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15">
        <v>19</v>
      </c>
      <c r="B75" s="332">
        <v>44852</v>
      </c>
      <c r="C75" s="339"/>
      <c r="D75" s="339" t="s">
        <v>999</v>
      </c>
      <c r="E75" s="315" t="s">
        <v>543</v>
      </c>
      <c r="F75" s="315">
        <v>381</v>
      </c>
      <c r="G75" s="315">
        <v>372</v>
      </c>
      <c r="H75" s="316">
        <v>387</v>
      </c>
      <c r="I75" s="316" t="s">
        <v>1000</v>
      </c>
      <c r="J75" s="284" t="s">
        <v>1001</v>
      </c>
      <c r="K75" s="283">
        <f t="shared" ref="K75:K76" si="56">H75-F75</f>
        <v>6</v>
      </c>
      <c r="L75" s="285">
        <f t="shared" ref="L75:L76" si="57">(H75*N75)*0.07%</f>
        <v>406.35000000000008</v>
      </c>
      <c r="M75" s="286">
        <f t="shared" ref="M75:M76" si="58">(K75*N75)-L75</f>
        <v>8593.65</v>
      </c>
      <c r="N75" s="283">
        <v>1500</v>
      </c>
      <c r="O75" s="284" t="s">
        <v>541</v>
      </c>
      <c r="P75" s="282">
        <v>44852</v>
      </c>
      <c r="Q75" s="211"/>
      <c r="R75" s="214" t="s">
        <v>808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15">
        <v>20</v>
      </c>
      <c r="B76" s="332">
        <v>44852</v>
      </c>
      <c r="C76" s="397"/>
      <c r="D76" s="397" t="s">
        <v>872</v>
      </c>
      <c r="E76" s="315" t="s">
        <v>543</v>
      </c>
      <c r="F76" s="315">
        <v>1021</v>
      </c>
      <c r="G76" s="315">
        <v>998</v>
      </c>
      <c r="H76" s="316">
        <v>1036</v>
      </c>
      <c r="I76" s="316" t="s">
        <v>1002</v>
      </c>
      <c r="J76" s="284" t="s">
        <v>1040</v>
      </c>
      <c r="K76" s="283">
        <f t="shared" si="56"/>
        <v>15</v>
      </c>
      <c r="L76" s="285">
        <f t="shared" si="57"/>
        <v>435.12000000000006</v>
      </c>
      <c r="M76" s="286">
        <f t="shared" si="58"/>
        <v>8564.8799999999992</v>
      </c>
      <c r="N76" s="283">
        <v>600</v>
      </c>
      <c r="O76" s="284" t="s">
        <v>541</v>
      </c>
      <c r="P76" s="282">
        <v>44854</v>
      </c>
      <c r="Q76" s="211"/>
      <c r="R76" s="214" t="s">
        <v>808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27">
        <v>21</v>
      </c>
      <c r="B77" s="312">
        <v>44853</v>
      </c>
      <c r="C77" s="338"/>
      <c r="D77" s="338" t="s">
        <v>1014</v>
      </c>
      <c r="E77" s="327" t="s">
        <v>543</v>
      </c>
      <c r="F77" s="327" t="s">
        <v>1015</v>
      </c>
      <c r="G77" s="327">
        <v>372</v>
      </c>
      <c r="H77" s="329"/>
      <c r="I77" s="329" t="s">
        <v>1016</v>
      </c>
      <c r="J77" s="329" t="s">
        <v>544</v>
      </c>
      <c r="K77" s="329"/>
      <c r="L77" s="330"/>
      <c r="M77" s="331"/>
      <c r="N77" s="329"/>
      <c r="O77" s="329"/>
      <c r="P77" s="328"/>
      <c r="Q77" s="211"/>
      <c r="R77" s="214" t="s">
        <v>808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27">
        <v>22</v>
      </c>
      <c r="B78" s="312">
        <v>44853</v>
      </c>
      <c r="C78" s="267"/>
      <c r="D78" s="267" t="s">
        <v>1019</v>
      </c>
      <c r="E78" s="327" t="s">
        <v>543</v>
      </c>
      <c r="F78" s="327" t="s">
        <v>1020</v>
      </c>
      <c r="G78" s="327">
        <v>1114</v>
      </c>
      <c r="H78" s="329"/>
      <c r="I78" s="329" t="s">
        <v>1021</v>
      </c>
      <c r="J78" s="329" t="s">
        <v>544</v>
      </c>
      <c r="K78" s="329"/>
      <c r="L78" s="330"/>
      <c r="M78" s="331"/>
      <c r="N78" s="329"/>
      <c r="O78" s="329"/>
      <c r="P78" s="328"/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27"/>
      <c r="B79" s="312"/>
      <c r="C79" s="338"/>
      <c r="D79" s="338"/>
      <c r="E79" s="327"/>
      <c r="F79" s="327"/>
      <c r="G79" s="327"/>
      <c r="H79" s="329"/>
      <c r="I79" s="329"/>
      <c r="J79" s="329"/>
      <c r="K79" s="329"/>
      <c r="L79" s="330"/>
      <c r="M79" s="331"/>
      <c r="N79" s="329"/>
      <c r="O79" s="329"/>
      <c r="P79" s="328"/>
      <c r="Q79" s="211"/>
      <c r="R79" s="214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212"/>
      <c r="B80" s="210"/>
      <c r="C80" s="267"/>
      <c r="D80" s="267"/>
      <c r="E80" s="212"/>
      <c r="F80" s="212"/>
      <c r="G80" s="212"/>
      <c r="H80" s="213"/>
      <c r="I80" s="213"/>
      <c r="J80" s="243"/>
      <c r="K80" s="267"/>
      <c r="L80" s="212"/>
      <c r="M80" s="212"/>
      <c r="N80" s="212"/>
      <c r="O80" s="213"/>
      <c r="P80" s="213"/>
      <c r="Q80" s="211"/>
      <c r="R80" s="214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ht="13.5" customHeight="1">
      <c r="A81" s="254"/>
      <c r="B81" s="251"/>
      <c r="C81" s="211"/>
      <c r="D81" s="211"/>
      <c r="E81" s="254"/>
      <c r="F81" s="254"/>
      <c r="G81" s="254"/>
      <c r="H81" s="255"/>
      <c r="I81" s="255"/>
      <c r="J81" s="279"/>
      <c r="K81" s="255"/>
      <c r="L81" s="256"/>
      <c r="M81" s="280"/>
      <c r="N81" s="255"/>
      <c r="O81" s="281"/>
      <c r="P81" s="2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7"/>
      <c r="B82" s="98"/>
      <c r="C82" s="131"/>
      <c r="D82" s="139"/>
      <c r="E82" s="140"/>
      <c r="F82" s="97"/>
      <c r="G82" s="97"/>
      <c r="H82" s="97"/>
      <c r="I82" s="132"/>
      <c r="J82" s="132"/>
      <c r="K82" s="132"/>
      <c r="L82" s="132"/>
      <c r="M82" s="132"/>
      <c r="N82" s="132"/>
      <c r="O82" s="132"/>
      <c r="P82" s="132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41"/>
      <c r="B83" s="98"/>
      <c r="C83" s="99"/>
      <c r="D83" s="142"/>
      <c r="E83" s="102"/>
      <c r="F83" s="102"/>
      <c r="G83" s="102"/>
      <c r="H83" s="102"/>
      <c r="I83" s="102"/>
      <c r="J83" s="6"/>
      <c r="K83" s="102"/>
      <c r="L83" s="102"/>
      <c r="M83" s="6"/>
      <c r="N83" s="1"/>
      <c r="O83" s="9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43" t="s">
        <v>563</v>
      </c>
      <c r="B84" s="143"/>
      <c r="C84" s="143"/>
      <c r="D84" s="143"/>
      <c r="E84" s="144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518</v>
      </c>
      <c r="C85" s="94"/>
      <c r="D85" s="95" t="s">
        <v>529</v>
      </c>
      <c r="E85" s="94" t="s">
        <v>530</v>
      </c>
      <c r="F85" s="94" t="s">
        <v>531</v>
      </c>
      <c r="G85" s="94" t="s">
        <v>551</v>
      </c>
      <c r="H85" s="94" t="s">
        <v>533</v>
      </c>
      <c r="I85" s="94" t="s">
        <v>534</v>
      </c>
      <c r="J85" s="93" t="s">
        <v>535</v>
      </c>
      <c r="K85" s="93" t="s">
        <v>564</v>
      </c>
      <c r="L85" s="96" t="s">
        <v>537</v>
      </c>
      <c r="M85" s="138" t="s">
        <v>560</v>
      </c>
      <c r="N85" s="94" t="s">
        <v>561</v>
      </c>
      <c r="O85" s="94" t="s">
        <v>539</v>
      </c>
      <c r="P85" s="95" t="s">
        <v>540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314" customFormat="1" ht="13.9" customHeight="1">
      <c r="A86" s="315">
        <v>1</v>
      </c>
      <c r="B86" s="332">
        <v>44844</v>
      </c>
      <c r="C86" s="392"/>
      <c r="D86" s="339" t="s">
        <v>926</v>
      </c>
      <c r="E86" s="315" t="s">
        <v>543</v>
      </c>
      <c r="F86" s="315">
        <v>30.5</v>
      </c>
      <c r="G86" s="315">
        <v>13</v>
      </c>
      <c r="H86" s="316">
        <v>36</v>
      </c>
      <c r="I86" s="393" t="s">
        <v>932</v>
      </c>
      <c r="J86" s="284" t="s">
        <v>880</v>
      </c>
      <c r="K86" s="283">
        <f t="shared" ref="K86" si="59">H86-F86</f>
        <v>5.5</v>
      </c>
      <c r="L86" s="285">
        <v>100</v>
      </c>
      <c r="M86" s="286">
        <f t="shared" ref="M86" si="60">(K86*N86)-L86</f>
        <v>1550</v>
      </c>
      <c r="N86" s="283">
        <v>300</v>
      </c>
      <c r="O86" s="284" t="s">
        <v>541</v>
      </c>
      <c r="P86" s="282">
        <v>44844</v>
      </c>
      <c r="Q86" s="1"/>
      <c r="R86" s="6" t="s">
        <v>542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2" customHeight="1">
      <c r="A87" s="361">
        <v>2</v>
      </c>
      <c r="B87" s="362">
        <v>44844</v>
      </c>
      <c r="C87" s="394"/>
      <c r="D87" s="363" t="s">
        <v>927</v>
      </c>
      <c r="E87" s="361" t="s">
        <v>543</v>
      </c>
      <c r="F87" s="361">
        <v>14.5</v>
      </c>
      <c r="G87" s="361">
        <v>9</v>
      </c>
      <c r="H87" s="364">
        <v>9</v>
      </c>
      <c r="I87" s="395" t="s">
        <v>928</v>
      </c>
      <c r="J87" s="365" t="s">
        <v>956</v>
      </c>
      <c r="K87" s="366">
        <f t="shared" ref="K87" si="61">H87-F87</f>
        <v>-5.5</v>
      </c>
      <c r="L87" s="367">
        <v>100</v>
      </c>
      <c r="M87" s="368">
        <f t="shared" ref="M87" si="62">(K87*N87)-L87</f>
        <v>-5050</v>
      </c>
      <c r="N87" s="366">
        <v>900</v>
      </c>
      <c r="O87" s="365" t="s">
        <v>553</v>
      </c>
      <c r="P87" s="369">
        <v>44845</v>
      </c>
      <c r="Q87" s="1"/>
      <c r="R87" s="6" t="s">
        <v>542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s="314" customFormat="1" ht="13.9" customHeight="1">
      <c r="A88" s="361">
        <v>3</v>
      </c>
      <c r="B88" s="362">
        <v>44844</v>
      </c>
      <c r="C88" s="363"/>
      <c r="D88" s="363" t="s">
        <v>929</v>
      </c>
      <c r="E88" s="361" t="s">
        <v>543</v>
      </c>
      <c r="F88" s="361">
        <v>12.5</v>
      </c>
      <c r="G88" s="361">
        <v>7.5</v>
      </c>
      <c r="H88" s="364">
        <v>7.75</v>
      </c>
      <c r="I88" s="364" t="s">
        <v>931</v>
      </c>
      <c r="J88" s="365" t="s">
        <v>955</v>
      </c>
      <c r="K88" s="366">
        <f t="shared" ref="K88:K89" si="63">H88-F88</f>
        <v>-4.75</v>
      </c>
      <c r="L88" s="367">
        <v>100</v>
      </c>
      <c r="M88" s="368">
        <f t="shared" ref="M88:M89" si="64">(K88*N88)-L88</f>
        <v>-4850</v>
      </c>
      <c r="N88" s="366">
        <v>1000</v>
      </c>
      <c r="O88" s="365" t="s">
        <v>553</v>
      </c>
      <c r="P88" s="369">
        <v>44846</v>
      </c>
      <c r="Q88" s="1"/>
      <c r="R88" s="6" t="s">
        <v>808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313"/>
    </row>
    <row r="89" spans="1:38" s="314" customFormat="1" ht="15" customHeight="1">
      <c r="A89" s="315">
        <v>4</v>
      </c>
      <c r="B89" s="332">
        <v>44845</v>
      </c>
      <c r="C89" s="397"/>
      <c r="D89" s="397" t="s">
        <v>945</v>
      </c>
      <c r="E89" s="315" t="s">
        <v>543</v>
      </c>
      <c r="F89" s="315">
        <v>28</v>
      </c>
      <c r="G89" s="315">
        <v>15</v>
      </c>
      <c r="H89" s="316">
        <v>31</v>
      </c>
      <c r="I89" s="316" t="s">
        <v>946</v>
      </c>
      <c r="J89" s="284" t="s">
        <v>1022</v>
      </c>
      <c r="K89" s="283">
        <f t="shared" si="63"/>
        <v>3</v>
      </c>
      <c r="L89" s="285">
        <v>100</v>
      </c>
      <c r="M89" s="286">
        <f t="shared" si="64"/>
        <v>1175</v>
      </c>
      <c r="N89" s="283">
        <v>425</v>
      </c>
      <c r="O89" s="284" t="s">
        <v>541</v>
      </c>
      <c r="P89" s="282">
        <v>44853</v>
      </c>
      <c r="Q89" s="1"/>
      <c r="R89" s="6" t="s">
        <v>542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313"/>
    </row>
    <row r="90" spans="1:38" s="314" customFormat="1" ht="13.9" customHeight="1">
      <c r="A90" s="315">
        <v>5</v>
      </c>
      <c r="B90" s="332">
        <v>44845</v>
      </c>
      <c r="C90" s="339"/>
      <c r="D90" s="339" t="s">
        <v>947</v>
      </c>
      <c r="E90" s="315" t="s">
        <v>543</v>
      </c>
      <c r="F90" s="315">
        <v>30.5</v>
      </c>
      <c r="G90" s="315">
        <v>13</v>
      </c>
      <c r="H90" s="316">
        <v>42.5</v>
      </c>
      <c r="I90" s="316" t="s">
        <v>948</v>
      </c>
      <c r="J90" s="284" t="s">
        <v>988</v>
      </c>
      <c r="K90" s="283">
        <f t="shared" ref="K90" si="65">H90-F90</f>
        <v>12</v>
      </c>
      <c r="L90" s="285">
        <v>100</v>
      </c>
      <c r="M90" s="286">
        <f t="shared" ref="M90" si="66">(K90*N90)-L90</f>
        <v>3500</v>
      </c>
      <c r="N90" s="283">
        <v>300</v>
      </c>
      <c r="O90" s="284" t="s">
        <v>541</v>
      </c>
      <c r="P90" s="282">
        <v>44848</v>
      </c>
      <c r="Q90" s="1"/>
      <c r="R90" s="6" t="s">
        <v>542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4.25" customHeight="1">
      <c r="A91" s="361">
        <v>6</v>
      </c>
      <c r="B91" s="362">
        <v>44845</v>
      </c>
      <c r="C91" s="396"/>
      <c r="D91" s="396" t="s">
        <v>949</v>
      </c>
      <c r="E91" s="361" t="s">
        <v>543</v>
      </c>
      <c r="F91" s="361">
        <v>72</v>
      </c>
      <c r="G91" s="361">
        <v>30</v>
      </c>
      <c r="H91" s="364">
        <v>30</v>
      </c>
      <c r="I91" s="364" t="s">
        <v>950</v>
      </c>
      <c r="J91" s="365" t="s">
        <v>954</v>
      </c>
      <c r="K91" s="366">
        <f t="shared" ref="K91" si="67">H91-F91</f>
        <v>-42</v>
      </c>
      <c r="L91" s="367">
        <v>100</v>
      </c>
      <c r="M91" s="368">
        <f t="shared" ref="M91" si="68">(K91*N91)-L91</f>
        <v>-2200</v>
      </c>
      <c r="N91" s="366">
        <v>50</v>
      </c>
      <c r="O91" s="365" t="s">
        <v>553</v>
      </c>
      <c r="P91" s="369">
        <v>44846</v>
      </c>
      <c r="Q91" s="1"/>
      <c r="R91" s="6" t="s">
        <v>808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4.45" customHeight="1">
      <c r="A92" s="361">
        <v>7</v>
      </c>
      <c r="B92" s="362">
        <v>44845</v>
      </c>
      <c r="C92" s="363"/>
      <c r="D92" s="363" t="s">
        <v>951</v>
      </c>
      <c r="E92" s="361" t="s">
        <v>543</v>
      </c>
      <c r="F92" s="361">
        <v>16</v>
      </c>
      <c r="G92" s="361">
        <v>10.5</v>
      </c>
      <c r="H92" s="364">
        <v>10.5</v>
      </c>
      <c r="I92" s="364" t="s">
        <v>952</v>
      </c>
      <c r="J92" s="365" t="s">
        <v>956</v>
      </c>
      <c r="K92" s="366">
        <f t="shared" ref="K92:K93" si="69">H92-F92</f>
        <v>-5.5</v>
      </c>
      <c r="L92" s="367">
        <v>100</v>
      </c>
      <c r="M92" s="368">
        <f t="shared" ref="M92:M93" si="70">(K92*N92)-L92</f>
        <v>-4775</v>
      </c>
      <c r="N92" s="366">
        <v>850</v>
      </c>
      <c r="O92" s="365" t="s">
        <v>553</v>
      </c>
      <c r="P92" s="369">
        <v>44846</v>
      </c>
      <c r="Q92" s="1"/>
      <c r="R92" s="6" t="s">
        <v>808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s="314" customFormat="1" ht="15.6" customHeight="1">
      <c r="A93" s="315">
        <v>8</v>
      </c>
      <c r="B93" s="282">
        <v>44847</v>
      </c>
      <c r="C93" s="397"/>
      <c r="D93" s="397" t="s">
        <v>984</v>
      </c>
      <c r="E93" s="398" t="s">
        <v>543</v>
      </c>
      <c r="F93" s="398">
        <v>125</v>
      </c>
      <c r="G93" s="398">
        <v>60</v>
      </c>
      <c r="H93" s="283">
        <v>145</v>
      </c>
      <c r="I93" s="283" t="s">
        <v>985</v>
      </c>
      <c r="J93" s="284" t="s">
        <v>986</v>
      </c>
      <c r="K93" s="283">
        <f t="shared" si="69"/>
        <v>20</v>
      </c>
      <c r="L93" s="285">
        <v>100</v>
      </c>
      <c r="M93" s="286">
        <f t="shared" si="70"/>
        <v>900</v>
      </c>
      <c r="N93" s="283">
        <v>50</v>
      </c>
      <c r="O93" s="284" t="s">
        <v>541</v>
      </c>
      <c r="P93" s="282">
        <v>44847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5.6" customHeight="1">
      <c r="A94" s="315">
        <v>9</v>
      </c>
      <c r="B94" s="282">
        <v>44848</v>
      </c>
      <c r="C94" s="397"/>
      <c r="D94" s="397" t="s">
        <v>989</v>
      </c>
      <c r="E94" s="398" t="s">
        <v>543</v>
      </c>
      <c r="F94" s="398">
        <v>127</v>
      </c>
      <c r="G94" s="398">
        <v>60</v>
      </c>
      <c r="H94" s="283">
        <v>156</v>
      </c>
      <c r="I94" s="283" t="s">
        <v>985</v>
      </c>
      <c r="J94" s="284" t="s">
        <v>990</v>
      </c>
      <c r="K94" s="283">
        <f t="shared" ref="K94" si="71">H94-F94</f>
        <v>29</v>
      </c>
      <c r="L94" s="285">
        <v>100</v>
      </c>
      <c r="M94" s="286">
        <f t="shared" ref="M94" si="72">(K94*N94)-L94</f>
        <v>1350</v>
      </c>
      <c r="N94" s="283">
        <v>50</v>
      </c>
      <c r="O94" s="284" t="s">
        <v>541</v>
      </c>
      <c r="P94" s="282">
        <v>44848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314" customFormat="1" ht="15.6" customHeight="1">
      <c r="A95" s="277">
        <v>10</v>
      </c>
      <c r="B95" s="312">
        <v>44853</v>
      </c>
      <c r="C95" s="267"/>
      <c r="D95" s="267" t="s">
        <v>1047</v>
      </c>
      <c r="E95" s="212" t="s">
        <v>543</v>
      </c>
      <c r="F95" s="212" t="s">
        <v>1048</v>
      </c>
      <c r="G95" s="212">
        <v>6</v>
      </c>
      <c r="H95" s="213"/>
      <c r="I95" s="213" t="s">
        <v>1049</v>
      </c>
      <c r="J95" s="243" t="s">
        <v>544</v>
      </c>
      <c r="K95" s="213"/>
      <c r="L95" s="232"/>
      <c r="M95" s="233"/>
      <c r="N95" s="213"/>
      <c r="O95" s="243"/>
      <c r="P95" s="210"/>
      <c r="Q95" s="1"/>
      <c r="R95" s="6"/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13"/>
    </row>
    <row r="96" spans="1:38" s="209" customFormat="1" ht="15.6" customHeight="1">
      <c r="A96" s="315">
        <v>11</v>
      </c>
      <c r="B96" s="358">
        <v>44853</v>
      </c>
      <c r="C96" s="397"/>
      <c r="D96" s="397" t="s">
        <v>1006</v>
      </c>
      <c r="E96" s="398" t="s">
        <v>543</v>
      </c>
      <c r="F96" s="398">
        <v>11</v>
      </c>
      <c r="G96" s="398">
        <v>4</v>
      </c>
      <c r="H96" s="283">
        <v>14</v>
      </c>
      <c r="I96" s="283" t="s">
        <v>1007</v>
      </c>
      <c r="J96" s="284" t="s">
        <v>1022</v>
      </c>
      <c r="K96" s="283">
        <f t="shared" ref="K96" si="73">H96-F96</f>
        <v>3</v>
      </c>
      <c r="L96" s="285">
        <v>100</v>
      </c>
      <c r="M96" s="286">
        <f t="shared" ref="M96" si="74">(K96*N96)-L96</f>
        <v>1700</v>
      </c>
      <c r="N96" s="283">
        <v>600</v>
      </c>
      <c r="O96" s="284" t="s">
        <v>541</v>
      </c>
      <c r="P96" s="282">
        <v>44854</v>
      </c>
      <c r="Q96" s="208"/>
      <c r="R96" s="214" t="s">
        <v>542</v>
      </c>
      <c r="S96" s="208"/>
      <c r="T96" s="208"/>
      <c r="U96" s="208"/>
      <c r="V96" s="208"/>
      <c r="W96" s="208"/>
      <c r="X96" s="214"/>
      <c r="Y96" s="208"/>
      <c r="Z96" s="208"/>
      <c r="AA96" s="208"/>
      <c r="AB96" s="208"/>
      <c r="AC96" s="208"/>
      <c r="AD96" s="214"/>
      <c r="AE96" s="208"/>
      <c r="AF96" s="208"/>
      <c r="AG96" s="208"/>
      <c r="AH96" s="208"/>
      <c r="AI96" s="208"/>
      <c r="AJ96" s="214"/>
      <c r="AK96" s="208"/>
      <c r="AL96" s="208"/>
    </row>
    <row r="97" spans="1:38" s="209" customFormat="1" ht="15.6" customHeight="1">
      <c r="A97" s="315">
        <v>12</v>
      </c>
      <c r="B97" s="358">
        <v>44853</v>
      </c>
      <c r="C97" s="397"/>
      <c r="D97" s="397" t="s">
        <v>1017</v>
      </c>
      <c r="E97" s="398" t="s">
        <v>543</v>
      </c>
      <c r="F97" s="398">
        <v>37</v>
      </c>
      <c r="G97" s="398">
        <v>19</v>
      </c>
      <c r="H97" s="283">
        <v>45</v>
      </c>
      <c r="I97" s="283" t="s">
        <v>1018</v>
      </c>
      <c r="J97" s="284" t="s">
        <v>1046</v>
      </c>
      <c r="K97" s="283">
        <f t="shared" ref="K97" si="75">H97-F97</f>
        <v>8</v>
      </c>
      <c r="L97" s="285">
        <v>100</v>
      </c>
      <c r="M97" s="286">
        <f t="shared" ref="M97" si="76">(K97*N97)-L97</f>
        <v>1900</v>
      </c>
      <c r="N97" s="283">
        <v>250</v>
      </c>
      <c r="O97" s="284" t="s">
        <v>541</v>
      </c>
      <c r="P97" s="282">
        <v>44854</v>
      </c>
      <c r="Q97" s="208"/>
      <c r="R97" s="214" t="s">
        <v>808</v>
      </c>
      <c r="S97" s="208"/>
      <c r="T97" s="208"/>
      <c r="U97" s="208"/>
      <c r="V97" s="208"/>
      <c r="W97" s="208"/>
      <c r="X97" s="214"/>
      <c r="Y97" s="208"/>
      <c r="Z97" s="208"/>
      <c r="AA97" s="208"/>
      <c r="AB97" s="208"/>
      <c r="AC97" s="208"/>
      <c r="AD97" s="214"/>
      <c r="AE97" s="208"/>
      <c r="AF97" s="208"/>
      <c r="AG97" s="208"/>
      <c r="AH97" s="208"/>
      <c r="AI97" s="208"/>
      <c r="AJ97" s="214"/>
      <c r="AK97" s="208"/>
      <c r="AL97" s="208"/>
    </row>
    <row r="98" spans="1:38" s="209" customFormat="1" ht="15.6" customHeight="1">
      <c r="A98" s="315">
        <v>13</v>
      </c>
      <c r="B98" s="358">
        <v>44854</v>
      </c>
      <c r="C98" s="397"/>
      <c r="D98" s="397" t="s">
        <v>1041</v>
      </c>
      <c r="E98" s="398" t="s">
        <v>543</v>
      </c>
      <c r="F98" s="398">
        <v>14.5</v>
      </c>
      <c r="G98" s="398"/>
      <c r="H98" s="283">
        <v>26.5</v>
      </c>
      <c r="I98" s="283" t="s">
        <v>1042</v>
      </c>
      <c r="J98" s="284" t="s">
        <v>988</v>
      </c>
      <c r="K98" s="283">
        <f t="shared" ref="K98:K99" si="77">H98-F98</f>
        <v>12</v>
      </c>
      <c r="L98" s="285">
        <v>100</v>
      </c>
      <c r="M98" s="286">
        <f t="shared" ref="M98" si="78">(K98*N98)-L98</f>
        <v>500</v>
      </c>
      <c r="N98" s="283">
        <v>50</v>
      </c>
      <c r="O98" s="284" t="s">
        <v>541</v>
      </c>
      <c r="P98" s="282">
        <v>44854</v>
      </c>
      <c r="Q98" s="208"/>
      <c r="R98" s="214"/>
      <c r="S98" s="208"/>
      <c r="T98" s="208"/>
      <c r="U98" s="208"/>
      <c r="V98" s="208"/>
      <c r="W98" s="208"/>
      <c r="X98" s="214"/>
      <c r="Y98" s="208"/>
      <c r="Z98" s="208"/>
      <c r="AA98" s="208"/>
      <c r="AB98" s="208"/>
      <c r="AC98" s="208"/>
      <c r="AD98" s="214"/>
      <c r="AE98" s="208"/>
      <c r="AF98" s="208"/>
      <c r="AG98" s="208"/>
      <c r="AH98" s="208"/>
      <c r="AI98" s="208"/>
      <c r="AJ98" s="214"/>
      <c r="AK98" s="208"/>
      <c r="AL98" s="208"/>
    </row>
    <row r="99" spans="1:38" s="209" customFormat="1" ht="15.6" customHeight="1">
      <c r="A99" s="422">
        <v>14</v>
      </c>
      <c r="B99" s="420">
        <v>44854</v>
      </c>
      <c r="C99" s="397"/>
      <c r="D99" s="397" t="s">
        <v>1043</v>
      </c>
      <c r="E99" s="398" t="s">
        <v>543</v>
      </c>
      <c r="F99" s="398">
        <v>450</v>
      </c>
      <c r="G99" s="398">
        <v>220</v>
      </c>
      <c r="H99" s="283">
        <v>450</v>
      </c>
      <c r="I99" s="283" t="s">
        <v>1045</v>
      </c>
      <c r="J99" s="416" t="s">
        <v>1050</v>
      </c>
      <c r="K99" s="283">
        <f t="shared" si="77"/>
        <v>0</v>
      </c>
      <c r="L99" s="285">
        <v>100</v>
      </c>
      <c r="M99" s="286">
        <v>0</v>
      </c>
      <c r="N99" s="418">
        <v>25</v>
      </c>
      <c r="O99" s="416" t="s">
        <v>541</v>
      </c>
      <c r="P99" s="420">
        <v>44854</v>
      </c>
      <c r="Q99" s="208"/>
      <c r="R99" s="214"/>
      <c r="S99" s="208"/>
      <c r="T99" s="208"/>
      <c r="U99" s="208"/>
      <c r="V99" s="208"/>
      <c r="W99" s="208"/>
      <c r="X99" s="214"/>
      <c r="Y99" s="208"/>
      <c r="Z99" s="208"/>
      <c r="AA99" s="208"/>
      <c r="AB99" s="208"/>
      <c r="AC99" s="208"/>
      <c r="AD99" s="214"/>
      <c r="AE99" s="208"/>
      <c r="AF99" s="208"/>
      <c r="AG99" s="208"/>
      <c r="AH99" s="208"/>
      <c r="AI99" s="208"/>
      <c r="AJ99" s="214"/>
      <c r="AK99" s="208"/>
      <c r="AL99" s="208"/>
    </row>
    <row r="100" spans="1:38" s="209" customFormat="1" ht="15.6" customHeight="1">
      <c r="A100" s="423"/>
      <c r="B100" s="421"/>
      <c r="C100" s="397"/>
      <c r="D100" s="397" t="s">
        <v>1044</v>
      </c>
      <c r="E100" s="398" t="s">
        <v>849</v>
      </c>
      <c r="F100" s="398">
        <v>80</v>
      </c>
      <c r="G100" s="398"/>
      <c r="H100" s="283">
        <v>1</v>
      </c>
      <c r="I100" s="283"/>
      <c r="J100" s="417"/>
      <c r="K100" s="283">
        <f>F100-H100</f>
        <v>79</v>
      </c>
      <c r="L100" s="285">
        <v>100</v>
      </c>
      <c r="M100" s="286">
        <f>K100*N99</f>
        <v>1975</v>
      </c>
      <c r="N100" s="419"/>
      <c r="O100" s="417"/>
      <c r="P100" s="421"/>
      <c r="Q100" s="208"/>
      <c r="R100" s="214"/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277">
        <v>15</v>
      </c>
      <c r="B101" s="312">
        <v>44854</v>
      </c>
      <c r="C101" s="267"/>
      <c r="D101" s="267" t="s">
        <v>1051</v>
      </c>
      <c r="E101" s="212" t="s">
        <v>543</v>
      </c>
      <c r="F101" s="212" t="s">
        <v>1052</v>
      </c>
      <c r="G101" s="212">
        <v>15</v>
      </c>
      <c r="H101" s="213"/>
      <c r="I101" s="213" t="s">
        <v>932</v>
      </c>
      <c r="J101" s="243" t="s">
        <v>544</v>
      </c>
      <c r="K101" s="213"/>
      <c r="L101" s="232"/>
      <c r="M101" s="233"/>
      <c r="N101" s="213"/>
      <c r="O101" s="243"/>
      <c r="P101" s="210"/>
      <c r="Q101" s="208"/>
      <c r="R101" s="214"/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ht="15" customHeight="1">
      <c r="A102" s="278"/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1"/>
      <c r="R102" s="6"/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1"/>
    </row>
    <row r="103" spans="1:38" ht="12.75" customHeight="1">
      <c r="A103" s="140"/>
      <c r="B103" s="145"/>
      <c r="C103" s="145"/>
      <c r="D103" s="146"/>
      <c r="E103" s="140"/>
      <c r="F103" s="147"/>
      <c r="G103" s="140"/>
      <c r="H103" s="140"/>
      <c r="I103" s="140"/>
      <c r="J103" s="145"/>
      <c r="K103" s="148"/>
      <c r="L103" s="140"/>
      <c r="M103" s="140"/>
      <c r="N103" s="140"/>
      <c r="O103" s="149"/>
      <c r="P103" s="1"/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</row>
    <row r="104" spans="1:38" ht="38.25" customHeight="1">
      <c r="A104" s="92" t="s">
        <v>565</v>
      </c>
      <c r="B104" s="150"/>
      <c r="C104" s="150"/>
      <c r="D104" s="151"/>
      <c r="E104" s="125"/>
      <c r="F104" s="6"/>
      <c r="G104" s="6"/>
      <c r="H104" s="126"/>
      <c r="I104" s="152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</row>
    <row r="105" spans="1:38" s="209" customFormat="1" ht="38.25">
      <c r="A105" s="93" t="s">
        <v>16</v>
      </c>
      <c r="B105" s="94" t="s">
        <v>518</v>
      </c>
      <c r="C105" s="94"/>
      <c r="D105" s="95" t="s">
        <v>529</v>
      </c>
      <c r="E105" s="94" t="s">
        <v>530</v>
      </c>
      <c r="F105" s="94" t="s">
        <v>531</v>
      </c>
      <c r="G105" s="94" t="s">
        <v>532</v>
      </c>
      <c r="H105" s="94" t="s">
        <v>533</v>
      </c>
      <c r="I105" s="94" t="s">
        <v>534</v>
      </c>
      <c r="J105" s="93" t="s">
        <v>535</v>
      </c>
      <c r="K105" s="129" t="s">
        <v>552</v>
      </c>
      <c r="L105" s="130" t="s">
        <v>537</v>
      </c>
      <c r="M105" s="96" t="s">
        <v>538</v>
      </c>
      <c r="N105" s="94" t="s">
        <v>539</v>
      </c>
      <c r="O105" s="95" t="s">
        <v>540</v>
      </c>
      <c r="P105" s="94" t="s">
        <v>769</v>
      </c>
      <c r="Q105" s="208"/>
      <c r="R105" s="6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</row>
    <row r="106" spans="1:38" s="209" customFormat="1" ht="12.75" customHeight="1">
      <c r="A106" s="327">
        <v>1</v>
      </c>
      <c r="B106" s="328">
        <v>44840</v>
      </c>
      <c r="C106" s="307"/>
      <c r="D106" s="309" t="s">
        <v>116</v>
      </c>
      <c r="E106" s="310" t="s">
        <v>543</v>
      </c>
      <c r="F106" s="310" t="s">
        <v>904</v>
      </c>
      <c r="G106" s="310">
        <v>1240</v>
      </c>
      <c r="H106" s="310"/>
      <c r="I106" s="310" t="s">
        <v>905</v>
      </c>
      <c r="J106" s="243" t="s">
        <v>544</v>
      </c>
      <c r="K106" s="213"/>
      <c r="L106" s="232"/>
      <c r="M106" s="233"/>
      <c r="N106" s="213"/>
      <c r="O106" s="243"/>
      <c r="P106" s="210"/>
      <c r="Q106" s="208"/>
      <c r="R106" s="1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</row>
    <row r="107" spans="1:38" ht="14.25" customHeight="1">
      <c r="A107" s="327">
        <v>2</v>
      </c>
      <c r="B107" s="328">
        <v>44840</v>
      </c>
      <c r="C107" s="309"/>
      <c r="D107" s="309" t="s">
        <v>903</v>
      </c>
      <c r="E107" s="310" t="s">
        <v>543</v>
      </c>
      <c r="F107" s="310" t="s">
        <v>906</v>
      </c>
      <c r="G107" s="310">
        <v>1220</v>
      </c>
      <c r="H107" s="310"/>
      <c r="I107" s="310" t="s">
        <v>907</v>
      </c>
      <c r="J107" s="243" t="s">
        <v>544</v>
      </c>
      <c r="K107" s="213"/>
      <c r="L107" s="232"/>
      <c r="M107" s="233"/>
      <c r="N107" s="213"/>
      <c r="O107" s="243"/>
      <c r="P107" s="210"/>
      <c r="Q107" s="208"/>
      <c r="R107" s="208"/>
      <c r="S107" s="41"/>
      <c r="T107" s="1"/>
      <c r="U107" s="1"/>
      <c r="V107" s="1"/>
      <c r="W107" s="1"/>
      <c r="X107" s="1"/>
      <c r="Y107" s="1"/>
      <c r="Z107" s="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</row>
    <row r="108" spans="1:38" ht="12.75" customHeight="1">
      <c r="A108" s="310"/>
      <c r="B108" s="308"/>
      <c r="C108" s="309"/>
      <c r="D108" s="309"/>
      <c r="E108" s="310"/>
      <c r="F108" s="310"/>
      <c r="G108" s="310"/>
      <c r="H108" s="310"/>
      <c r="I108" s="310"/>
      <c r="J108" s="243"/>
      <c r="K108" s="213"/>
      <c r="L108" s="232"/>
      <c r="M108" s="233"/>
      <c r="N108" s="213"/>
      <c r="O108" s="243"/>
      <c r="P108" s="210"/>
      <c r="R108" s="6"/>
      <c r="S108" s="1"/>
      <c r="T108" s="1"/>
      <c r="U108" s="1"/>
      <c r="V108" s="1"/>
      <c r="W108" s="1"/>
      <c r="X108" s="1"/>
      <c r="Y108" s="1"/>
    </row>
    <row r="109" spans="1:38" ht="12.75" customHeight="1">
      <c r="A109" s="109" t="s">
        <v>545</v>
      </c>
      <c r="B109" s="109"/>
      <c r="C109" s="109"/>
      <c r="D109" s="109"/>
      <c r="E109" s="41"/>
      <c r="F109" s="117" t="s">
        <v>547</v>
      </c>
      <c r="G109" s="54"/>
      <c r="H109" s="54"/>
      <c r="I109" s="54"/>
      <c r="J109" s="6"/>
      <c r="K109" s="134"/>
      <c r="L109" s="135"/>
      <c r="M109" s="6"/>
      <c r="N109" s="99"/>
      <c r="O109" s="153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16" t="s">
        <v>546</v>
      </c>
      <c r="B110" s="109"/>
      <c r="C110" s="109"/>
      <c r="D110" s="109"/>
      <c r="E110" s="6"/>
      <c r="F110" s="117" t="s">
        <v>549</v>
      </c>
      <c r="G110" s="6"/>
      <c r="H110" s="6" t="s">
        <v>765</v>
      </c>
      <c r="I110" s="6"/>
      <c r="J110" s="1"/>
      <c r="K110" s="6"/>
      <c r="L110" s="6"/>
      <c r="M110" s="6"/>
      <c r="N110" s="1"/>
      <c r="O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16"/>
      <c r="B111" s="109"/>
      <c r="C111" s="109"/>
      <c r="D111" s="109"/>
      <c r="E111" s="6"/>
      <c r="F111" s="117"/>
      <c r="G111" s="6"/>
      <c r="H111" s="6"/>
      <c r="I111" s="6"/>
      <c r="J111" s="1"/>
      <c r="K111" s="6"/>
      <c r="L111" s="6"/>
      <c r="M111" s="6"/>
      <c r="N111" s="1"/>
      <c r="O111" s="1"/>
      <c r="Q111" s="1"/>
      <c r="R111" s="54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16"/>
      <c r="B112" s="109"/>
      <c r="C112" s="109"/>
      <c r="D112" s="109"/>
      <c r="E112" s="6"/>
      <c r="F112" s="117"/>
      <c r="G112" s="54"/>
      <c r="H112" s="41"/>
      <c r="I112" s="54"/>
      <c r="J112" s="6"/>
      <c r="K112" s="134"/>
      <c r="L112" s="135"/>
      <c r="M112" s="6"/>
      <c r="N112" s="99"/>
      <c r="O112" s="136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54"/>
      <c r="B113" s="98"/>
      <c r="C113" s="98"/>
      <c r="D113" s="41"/>
      <c r="E113" s="54"/>
      <c r="F113" s="54"/>
      <c r="G113" s="54"/>
      <c r="H113" s="41"/>
      <c r="I113" s="54"/>
      <c r="J113" s="6"/>
      <c r="K113" s="134"/>
      <c r="L113" s="135"/>
      <c r="M113" s="6"/>
      <c r="N113" s="99"/>
      <c r="O113" s="136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38.25" customHeight="1">
      <c r="A114" s="41"/>
      <c r="B114" s="154" t="s">
        <v>566</v>
      </c>
      <c r="C114" s="154"/>
      <c r="D114" s="154"/>
      <c r="E114" s="154"/>
      <c r="F114" s="6"/>
      <c r="G114" s="6"/>
      <c r="H114" s="127"/>
      <c r="I114" s="6"/>
      <c r="J114" s="127"/>
      <c r="K114" s="128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93" t="s">
        <v>16</v>
      </c>
      <c r="B115" s="94" t="s">
        <v>518</v>
      </c>
      <c r="C115" s="94"/>
      <c r="D115" s="95" t="s">
        <v>529</v>
      </c>
      <c r="E115" s="94" t="s">
        <v>530</v>
      </c>
      <c r="F115" s="94" t="s">
        <v>531</v>
      </c>
      <c r="G115" s="94" t="s">
        <v>567</v>
      </c>
      <c r="H115" s="94" t="s">
        <v>568</v>
      </c>
      <c r="I115" s="94" t="s">
        <v>534</v>
      </c>
      <c r="J115" s="155" t="s">
        <v>535</v>
      </c>
      <c r="K115" s="94" t="s">
        <v>536</v>
      </c>
      <c r="L115" s="94" t="s">
        <v>569</v>
      </c>
      <c r="M115" s="94" t="s">
        <v>539</v>
      </c>
      <c r="N115" s="95" t="s">
        <v>540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</v>
      </c>
      <c r="B116" s="157">
        <v>41579</v>
      </c>
      <c r="C116" s="157"/>
      <c r="D116" s="158" t="s">
        <v>570</v>
      </c>
      <c r="E116" s="159" t="s">
        <v>571</v>
      </c>
      <c r="F116" s="160">
        <v>82</v>
      </c>
      <c r="G116" s="159" t="s">
        <v>572</v>
      </c>
      <c r="H116" s="159">
        <v>100</v>
      </c>
      <c r="I116" s="161">
        <v>100</v>
      </c>
      <c r="J116" s="162" t="s">
        <v>573</v>
      </c>
      <c r="K116" s="163">
        <f t="shared" ref="K116:K168" si="79">H116-F116</f>
        <v>18</v>
      </c>
      <c r="L116" s="164">
        <f t="shared" ref="L116:L168" si="80">K116/F116</f>
        <v>0.21951219512195122</v>
      </c>
      <c r="M116" s="159" t="s">
        <v>541</v>
      </c>
      <c r="N116" s="165">
        <v>42657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2</v>
      </c>
      <c r="B117" s="157">
        <v>41794</v>
      </c>
      <c r="C117" s="157"/>
      <c r="D117" s="158" t="s">
        <v>574</v>
      </c>
      <c r="E117" s="159" t="s">
        <v>543</v>
      </c>
      <c r="F117" s="160">
        <v>257</v>
      </c>
      <c r="G117" s="159" t="s">
        <v>572</v>
      </c>
      <c r="H117" s="159">
        <v>300</v>
      </c>
      <c r="I117" s="161">
        <v>300</v>
      </c>
      <c r="J117" s="162" t="s">
        <v>573</v>
      </c>
      <c r="K117" s="163">
        <f t="shared" si="79"/>
        <v>43</v>
      </c>
      <c r="L117" s="164">
        <f t="shared" si="80"/>
        <v>0.16731517509727625</v>
      </c>
      <c r="M117" s="159" t="s">
        <v>541</v>
      </c>
      <c r="N117" s="165">
        <v>41822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3</v>
      </c>
      <c r="B118" s="157">
        <v>41828</v>
      </c>
      <c r="C118" s="157"/>
      <c r="D118" s="158" t="s">
        <v>575</v>
      </c>
      <c r="E118" s="159" t="s">
        <v>543</v>
      </c>
      <c r="F118" s="160">
        <v>393</v>
      </c>
      <c r="G118" s="159" t="s">
        <v>572</v>
      </c>
      <c r="H118" s="159">
        <v>468</v>
      </c>
      <c r="I118" s="161">
        <v>468</v>
      </c>
      <c r="J118" s="162" t="s">
        <v>573</v>
      </c>
      <c r="K118" s="163">
        <f t="shared" si="79"/>
        <v>75</v>
      </c>
      <c r="L118" s="164">
        <f t="shared" si="80"/>
        <v>0.19083969465648856</v>
      </c>
      <c r="M118" s="159" t="s">
        <v>541</v>
      </c>
      <c r="N118" s="165">
        <v>41863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4</v>
      </c>
      <c r="B119" s="157">
        <v>41857</v>
      </c>
      <c r="C119" s="157"/>
      <c r="D119" s="158" t="s">
        <v>576</v>
      </c>
      <c r="E119" s="159" t="s">
        <v>543</v>
      </c>
      <c r="F119" s="160">
        <v>205</v>
      </c>
      <c r="G119" s="159" t="s">
        <v>572</v>
      </c>
      <c r="H119" s="159">
        <v>275</v>
      </c>
      <c r="I119" s="161">
        <v>250</v>
      </c>
      <c r="J119" s="162" t="s">
        <v>573</v>
      </c>
      <c r="K119" s="163">
        <f t="shared" si="79"/>
        <v>70</v>
      </c>
      <c r="L119" s="164">
        <f t="shared" si="80"/>
        <v>0.34146341463414637</v>
      </c>
      <c r="M119" s="159" t="s">
        <v>541</v>
      </c>
      <c r="N119" s="165">
        <v>41962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5</v>
      </c>
      <c r="B120" s="157">
        <v>41886</v>
      </c>
      <c r="C120" s="157"/>
      <c r="D120" s="158" t="s">
        <v>577</v>
      </c>
      <c r="E120" s="159" t="s">
        <v>543</v>
      </c>
      <c r="F120" s="160">
        <v>162</v>
      </c>
      <c r="G120" s="159" t="s">
        <v>572</v>
      </c>
      <c r="H120" s="159">
        <v>190</v>
      </c>
      <c r="I120" s="161">
        <v>190</v>
      </c>
      <c r="J120" s="162" t="s">
        <v>573</v>
      </c>
      <c r="K120" s="163">
        <f t="shared" si="79"/>
        <v>28</v>
      </c>
      <c r="L120" s="164">
        <f t="shared" si="80"/>
        <v>0.1728395061728395</v>
      </c>
      <c r="M120" s="159" t="s">
        <v>541</v>
      </c>
      <c r="N120" s="165">
        <v>42006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6</v>
      </c>
      <c r="B121" s="157">
        <v>41886</v>
      </c>
      <c r="C121" s="157"/>
      <c r="D121" s="158" t="s">
        <v>578</v>
      </c>
      <c r="E121" s="159" t="s">
        <v>543</v>
      </c>
      <c r="F121" s="160">
        <v>75</v>
      </c>
      <c r="G121" s="159" t="s">
        <v>572</v>
      </c>
      <c r="H121" s="159">
        <v>91.5</v>
      </c>
      <c r="I121" s="161" t="s">
        <v>579</v>
      </c>
      <c r="J121" s="162" t="s">
        <v>580</v>
      </c>
      <c r="K121" s="163">
        <f t="shared" si="79"/>
        <v>16.5</v>
      </c>
      <c r="L121" s="164">
        <f t="shared" si="80"/>
        <v>0.22</v>
      </c>
      <c r="M121" s="159" t="s">
        <v>541</v>
      </c>
      <c r="N121" s="165">
        <v>41954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7</v>
      </c>
      <c r="B122" s="157">
        <v>41913</v>
      </c>
      <c r="C122" s="157"/>
      <c r="D122" s="158" t="s">
        <v>581</v>
      </c>
      <c r="E122" s="159" t="s">
        <v>543</v>
      </c>
      <c r="F122" s="160">
        <v>850</v>
      </c>
      <c r="G122" s="159" t="s">
        <v>572</v>
      </c>
      <c r="H122" s="159">
        <v>982.5</v>
      </c>
      <c r="I122" s="161">
        <v>1050</v>
      </c>
      <c r="J122" s="162" t="s">
        <v>582</v>
      </c>
      <c r="K122" s="163">
        <f t="shared" si="79"/>
        <v>132.5</v>
      </c>
      <c r="L122" s="164">
        <f t="shared" si="80"/>
        <v>0.15588235294117647</v>
      </c>
      <c r="M122" s="159" t="s">
        <v>541</v>
      </c>
      <c r="N122" s="165">
        <v>42039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8</v>
      </c>
      <c r="B123" s="157">
        <v>41913</v>
      </c>
      <c r="C123" s="157"/>
      <c r="D123" s="158" t="s">
        <v>583</v>
      </c>
      <c r="E123" s="159" t="s">
        <v>543</v>
      </c>
      <c r="F123" s="160">
        <v>475</v>
      </c>
      <c r="G123" s="159" t="s">
        <v>572</v>
      </c>
      <c r="H123" s="159">
        <v>515</v>
      </c>
      <c r="I123" s="161">
        <v>600</v>
      </c>
      <c r="J123" s="162" t="s">
        <v>584</v>
      </c>
      <c r="K123" s="163">
        <f t="shared" si="79"/>
        <v>40</v>
      </c>
      <c r="L123" s="164">
        <f t="shared" si="80"/>
        <v>8.4210526315789472E-2</v>
      </c>
      <c r="M123" s="159" t="s">
        <v>541</v>
      </c>
      <c r="N123" s="165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9</v>
      </c>
      <c r="B124" s="157">
        <v>41913</v>
      </c>
      <c r="C124" s="157"/>
      <c r="D124" s="158" t="s">
        <v>585</v>
      </c>
      <c r="E124" s="159" t="s">
        <v>543</v>
      </c>
      <c r="F124" s="160">
        <v>86</v>
      </c>
      <c r="G124" s="159" t="s">
        <v>572</v>
      </c>
      <c r="H124" s="159">
        <v>99</v>
      </c>
      <c r="I124" s="161">
        <v>140</v>
      </c>
      <c r="J124" s="162" t="s">
        <v>586</v>
      </c>
      <c r="K124" s="163">
        <f t="shared" si="79"/>
        <v>13</v>
      </c>
      <c r="L124" s="164">
        <f t="shared" si="80"/>
        <v>0.15116279069767441</v>
      </c>
      <c r="M124" s="159" t="s">
        <v>541</v>
      </c>
      <c r="N124" s="165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10</v>
      </c>
      <c r="B125" s="157">
        <v>41926</v>
      </c>
      <c r="C125" s="157"/>
      <c r="D125" s="158" t="s">
        <v>587</v>
      </c>
      <c r="E125" s="159" t="s">
        <v>543</v>
      </c>
      <c r="F125" s="160">
        <v>496.6</v>
      </c>
      <c r="G125" s="159" t="s">
        <v>572</v>
      </c>
      <c r="H125" s="159">
        <v>621</v>
      </c>
      <c r="I125" s="161">
        <v>580</v>
      </c>
      <c r="J125" s="162" t="s">
        <v>573</v>
      </c>
      <c r="K125" s="163">
        <f t="shared" si="79"/>
        <v>124.39999999999998</v>
      </c>
      <c r="L125" s="164">
        <f t="shared" si="80"/>
        <v>0.25050342327829234</v>
      </c>
      <c r="M125" s="159" t="s">
        <v>541</v>
      </c>
      <c r="N125" s="165">
        <v>42605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11</v>
      </c>
      <c r="B126" s="157">
        <v>41926</v>
      </c>
      <c r="C126" s="157"/>
      <c r="D126" s="158" t="s">
        <v>588</v>
      </c>
      <c r="E126" s="159" t="s">
        <v>543</v>
      </c>
      <c r="F126" s="160">
        <v>2481.9</v>
      </c>
      <c r="G126" s="159" t="s">
        <v>572</v>
      </c>
      <c r="H126" s="159">
        <v>2840</v>
      </c>
      <c r="I126" s="161">
        <v>2870</v>
      </c>
      <c r="J126" s="162" t="s">
        <v>589</v>
      </c>
      <c r="K126" s="163">
        <f t="shared" si="79"/>
        <v>358.09999999999991</v>
      </c>
      <c r="L126" s="164">
        <f t="shared" si="80"/>
        <v>0.14428462065353154</v>
      </c>
      <c r="M126" s="159" t="s">
        <v>541</v>
      </c>
      <c r="N126" s="165">
        <v>42017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12</v>
      </c>
      <c r="B127" s="157">
        <v>41928</v>
      </c>
      <c r="C127" s="157"/>
      <c r="D127" s="158" t="s">
        <v>590</v>
      </c>
      <c r="E127" s="159" t="s">
        <v>543</v>
      </c>
      <c r="F127" s="160">
        <v>84.5</v>
      </c>
      <c r="G127" s="159" t="s">
        <v>572</v>
      </c>
      <c r="H127" s="159">
        <v>93</v>
      </c>
      <c r="I127" s="161">
        <v>110</v>
      </c>
      <c r="J127" s="162" t="s">
        <v>591</v>
      </c>
      <c r="K127" s="163">
        <f t="shared" si="79"/>
        <v>8.5</v>
      </c>
      <c r="L127" s="164">
        <f t="shared" si="80"/>
        <v>0.10059171597633136</v>
      </c>
      <c r="M127" s="159" t="s">
        <v>541</v>
      </c>
      <c r="N127" s="165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13</v>
      </c>
      <c r="B128" s="157">
        <v>41928</v>
      </c>
      <c r="C128" s="157"/>
      <c r="D128" s="158" t="s">
        <v>592</v>
      </c>
      <c r="E128" s="159" t="s">
        <v>543</v>
      </c>
      <c r="F128" s="160">
        <v>401</v>
      </c>
      <c r="G128" s="159" t="s">
        <v>572</v>
      </c>
      <c r="H128" s="159">
        <v>428</v>
      </c>
      <c r="I128" s="161">
        <v>450</v>
      </c>
      <c r="J128" s="162" t="s">
        <v>593</v>
      </c>
      <c r="K128" s="163">
        <f t="shared" si="79"/>
        <v>27</v>
      </c>
      <c r="L128" s="164">
        <f t="shared" si="80"/>
        <v>6.7331670822942641E-2</v>
      </c>
      <c r="M128" s="159" t="s">
        <v>541</v>
      </c>
      <c r="N128" s="165">
        <v>42020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14</v>
      </c>
      <c r="B129" s="157">
        <v>41928</v>
      </c>
      <c r="C129" s="157"/>
      <c r="D129" s="158" t="s">
        <v>594</v>
      </c>
      <c r="E129" s="159" t="s">
        <v>543</v>
      </c>
      <c r="F129" s="160">
        <v>101</v>
      </c>
      <c r="G129" s="159" t="s">
        <v>572</v>
      </c>
      <c r="H129" s="159">
        <v>112</v>
      </c>
      <c r="I129" s="161">
        <v>120</v>
      </c>
      <c r="J129" s="162" t="s">
        <v>595</v>
      </c>
      <c r="K129" s="163">
        <f t="shared" si="79"/>
        <v>11</v>
      </c>
      <c r="L129" s="164">
        <f t="shared" si="80"/>
        <v>0.10891089108910891</v>
      </c>
      <c r="M129" s="159" t="s">
        <v>541</v>
      </c>
      <c r="N129" s="165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15</v>
      </c>
      <c r="B130" s="157">
        <v>41954</v>
      </c>
      <c r="C130" s="157"/>
      <c r="D130" s="158" t="s">
        <v>596</v>
      </c>
      <c r="E130" s="159" t="s">
        <v>543</v>
      </c>
      <c r="F130" s="160">
        <v>59</v>
      </c>
      <c r="G130" s="159" t="s">
        <v>572</v>
      </c>
      <c r="H130" s="159">
        <v>76</v>
      </c>
      <c r="I130" s="161">
        <v>76</v>
      </c>
      <c r="J130" s="162" t="s">
        <v>573</v>
      </c>
      <c r="K130" s="163">
        <f t="shared" si="79"/>
        <v>17</v>
      </c>
      <c r="L130" s="164">
        <f t="shared" si="80"/>
        <v>0.28813559322033899</v>
      </c>
      <c r="M130" s="159" t="s">
        <v>541</v>
      </c>
      <c r="N130" s="165">
        <v>43032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16</v>
      </c>
      <c r="B131" s="157">
        <v>41954</v>
      </c>
      <c r="C131" s="157"/>
      <c r="D131" s="158" t="s">
        <v>585</v>
      </c>
      <c r="E131" s="159" t="s">
        <v>543</v>
      </c>
      <c r="F131" s="160">
        <v>99</v>
      </c>
      <c r="G131" s="159" t="s">
        <v>572</v>
      </c>
      <c r="H131" s="159">
        <v>120</v>
      </c>
      <c r="I131" s="161">
        <v>120</v>
      </c>
      <c r="J131" s="162" t="s">
        <v>554</v>
      </c>
      <c r="K131" s="163">
        <f t="shared" si="79"/>
        <v>21</v>
      </c>
      <c r="L131" s="164">
        <f t="shared" si="80"/>
        <v>0.21212121212121213</v>
      </c>
      <c r="M131" s="159" t="s">
        <v>541</v>
      </c>
      <c r="N131" s="165">
        <v>41960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17</v>
      </c>
      <c r="B132" s="157">
        <v>41956</v>
      </c>
      <c r="C132" s="157"/>
      <c r="D132" s="158" t="s">
        <v>597</v>
      </c>
      <c r="E132" s="159" t="s">
        <v>543</v>
      </c>
      <c r="F132" s="160">
        <v>22</v>
      </c>
      <c r="G132" s="159" t="s">
        <v>572</v>
      </c>
      <c r="H132" s="159">
        <v>33.549999999999997</v>
      </c>
      <c r="I132" s="161">
        <v>32</v>
      </c>
      <c r="J132" s="162" t="s">
        <v>598</v>
      </c>
      <c r="K132" s="163">
        <f t="shared" si="79"/>
        <v>11.549999999999997</v>
      </c>
      <c r="L132" s="164">
        <f t="shared" si="80"/>
        <v>0.52499999999999991</v>
      </c>
      <c r="M132" s="159" t="s">
        <v>541</v>
      </c>
      <c r="N132" s="165">
        <v>42188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18</v>
      </c>
      <c r="B133" s="157">
        <v>41976</v>
      </c>
      <c r="C133" s="157"/>
      <c r="D133" s="158" t="s">
        <v>599</v>
      </c>
      <c r="E133" s="159" t="s">
        <v>543</v>
      </c>
      <c r="F133" s="160">
        <v>440</v>
      </c>
      <c r="G133" s="159" t="s">
        <v>572</v>
      </c>
      <c r="H133" s="159">
        <v>520</v>
      </c>
      <c r="I133" s="161">
        <v>520</v>
      </c>
      <c r="J133" s="162" t="s">
        <v>600</v>
      </c>
      <c r="K133" s="163">
        <f t="shared" si="79"/>
        <v>80</v>
      </c>
      <c r="L133" s="164">
        <f t="shared" si="80"/>
        <v>0.18181818181818182</v>
      </c>
      <c r="M133" s="159" t="s">
        <v>541</v>
      </c>
      <c r="N133" s="165">
        <v>42208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19</v>
      </c>
      <c r="B134" s="157">
        <v>41976</v>
      </c>
      <c r="C134" s="157"/>
      <c r="D134" s="158" t="s">
        <v>601</v>
      </c>
      <c r="E134" s="159" t="s">
        <v>543</v>
      </c>
      <c r="F134" s="160">
        <v>360</v>
      </c>
      <c r="G134" s="159" t="s">
        <v>572</v>
      </c>
      <c r="H134" s="159">
        <v>427</v>
      </c>
      <c r="I134" s="161">
        <v>425</v>
      </c>
      <c r="J134" s="162" t="s">
        <v>602</v>
      </c>
      <c r="K134" s="163">
        <f t="shared" si="79"/>
        <v>67</v>
      </c>
      <c r="L134" s="164">
        <f t="shared" si="80"/>
        <v>0.18611111111111112</v>
      </c>
      <c r="M134" s="159" t="s">
        <v>541</v>
      </c>
      <c r="N134" s="165">
        <v>42058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20</v>
      </c>
      <c r="B135" s="157">
        <v>42012</v>
      </c>
      <c r="C135" s="157"/>
      <c r="D135" s="158" t="s">
        <v>603</v>
      </c>
      <c r="E135" s="159" t="s">
        <v>543</v>
      </c>
      <c r="F135" s="160">
        <v>360</v>
      </c>
      <c r="G135" s="159" t="s">
        <v>572</v>
      </c>
      <c r="H135" s="159">
        <v>455</v>
      </c>
      <c r="I135" s="161">
        <v>420</v>
      </c>
      <c r="J135" s="162" t="s">
        <v>604</v>
      </c>
      <c r="K135" s="163">
        <f t="shared" si="79"/>
        <v>95</v>
      </c>
      <c r="L135" s="164">
        <f t="shared" si="80"/>
        <v>0.2638888888888889</v>
      </c>
      <c r="M135" s="159" t="s">
        <v>541</v>
      </c>
      <c r="N135" s="165">
        <v>42024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21</v>
      </c>
      <c r="B136" s="157">
        <v>42012</v>
      </c>
      <c r="C136" s="157"/>
      <c r="D136" s="158" t="s">
        <v>605</v>
      </c>
      <c r="E136" s="159" t="s">
        <v>543</v>
      </c>
      <c r="F136" s="160">
        <v>130</v>
      </c>
      <c r="G136" s="159"/>
      <c r="H136" s="159">
        <v>175.5</v>
      </c>
      <c r="I136" s="161">
        <v>165</v>
      </c>
      <c r="J136" s="162" t="s">
        <v>606</v>
      </c>
      <c r="K136" s="163">
        <f t="shared" si="79"/>
        <v>45.5</v>
      </c>
      <c r="L136" s="164">
        <f t="shared" si="80"/>
        <v>0.35</v>
      </c>
      <c r="M136" s="159" t="s">
        <v>541</v>
      </c>
      <c r="N136" s="165">
        <v>43088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22</v>
      </c>
      <c r="B137" s="157">
        <v>42040</v>
      </c>
      <c r="C137" s="157"/>
      <c r="D137" s="158" t="s">
        <v>368</v>
      </c>
      <c r="E137" s="159" t="s">
        <v>571</v>
      </c>
      <c r="F137" s="160">
        <v>98</v>
      </c>
      <c r="G137" s="159"/>
      <c r="H137" s="159">
        <v>120</v>
      </c>
      <c r="I137" s="161">
        <v>120</v>
      </c>
      <c r="J137" s="162" t="s">
        <v>573</v>
      </c>
      <c r="K137" s="163">
        <f t="shared" si="79"/>
        <v>22</v>
      </c>
      <c r="L137" s="164">
        <f t="shared" si="80"/>
        <v>0.22448979591836735</v>
      </c>
      <c r="M137" s="159" t="s">
        <v>541</v>
      </c>
      <c r="N137" s="165">
        <v>42753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23</v>
      </c>
      <c r="B138" s="157">
        <v>42040</v>
      </c>
      <c r="C138" s="157"/>
      <c r="D138" s="158" t="s">
        <v>607</v>
      </c>
      <c r="E138" s="159" t="s">
        <v>571</v>
      </c>
      <c r="F138" s="160">
        <v>196</v>
      </c>
      <c r="G138" s="159"/>
      <c r="H138" s="159">
        <v>262</v>
      </c>
      <c r="I138" s="161">
        <v>255</v>
      </c>
      <c r="J138" s="162" t="s">
        <v>573</v>
      </c>
      <c r="K138" s="163">
        <f t="shared" si="79"/>
        <v>66</v>
      </c>
      <c r="L138" s="164">
        <f t="shared" si="80"/>
        <v>0.33673469387755101</v>
      </c>
      <c r="M138" s="159" t="s">
        <v>541</v>
      </c>
      <c r="N138" s="165">
        <v>42599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6">
        <v>24</v>
      </c>
      <c r="B139" s="167">
        <v>42067</v>
      </c>
      <c r="C139" s="167"/>
      <c r="D139" s="168" t="s">
        <v>367</v>
      </c>
      <c r="E139" s="169" t="s">
        <v>571</v>
      </c>
      <c r="F139" s="170">
        <v>235</v>
      </c>
      <c r="G139" s="170"/>
      <c r="H139" s="171">
        <v>77</v>
      </c>
      <c r="I139" s="171" t="s">
        <v>608</v>
      </c>
      <c r="J139" s="172" t="s">
        <v>609</v>
      </c>
      <c r="K139" s="173">
        <f t="shared" si="79"/>
        <v>-158</v>
      </c>
      <c r="L139" s="174">
        <f t="shared" si="80"/>
        <v>-0.67234042553191486</v>
      </c>
      <c r="M139" s="170" t="s">
        <v>553</v>
      </c>
      <c r="N139" s="167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25</v>
      </c>
      <c r="B140" s="157">
        <v>42067</v>
      </c>
      <c r="C140" s="157"/>
      <c r="D140" s="158" t="s">
        <v>610</v>
      </c>
      <c r="E140" s="159" t="s">
        <v>571</v>
      </c>
      <c r="F140" s="160">
        <v>185</v>
      </c>
      <c r="G140" s="159"/>
      <c r="H140" s="159">
        <v>224</v>
      </c>
      <c r="I140" s="161" t="s">
        <v>611</v>
      </c>
      <c r="J140" s="162" t="s">
        <v>573</v>
      </c>
      <c r="K140" s="163">
        <f t="shared" si="79"/>
        <v>39</v>
      </c>
      <c r="L140" s="164">
        <f t="shared" si="80"/>
        <v>0.21081081081081082</v>
      </c>
      <c r="M140" s="159" t="s">
        <v>541</v>
      </c>
      <c r="N140" s="165">
        <v>42647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6">
        <v>26</v>
      </c>
      <c r="B141" s="167">
        <v>42090</v>
      </c>
      <c r="C141" s="167"/>
      <c r="D141" s="175" t="s">
        <v>612</v>
      </c>
      <c r="E141" s="170" t="s">
        <v>571</v>
      </c>
      <c r="F141" s="170">
        <v>49.5</v>
      </c>
      <c r="G141" s="171"/>
      <c r="H141" s="171">
        <v>15.85</v>
      </c>
      <c r="I141" s="171">
        <v>67</v>
      </c>
      <c r="J141" s="172" t="s">
        <v>613</v>
      </c>
      <c r="K141" s="171">
        <f t="shared" si="79"/>
        <v>-33.65</v>
      </c>
      <c r="L141" s="176">
        <f t="shared" si="80"/>
        <v>-0.67979797979797973</v>
      </c>
      <c r="M141" s="170" t="s">
        <v>553</v>
      </c>
      <c r="N141" s="177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27</v>
      </c>
      <c r="B142" s="157">
        <v>42093</v>
      </c>
      <c r="C142" s="157"/>
      <c r="D142" s="158" t="s">
        <v>614</v>
      </c>
      <c r="E142" s="159" t="s">
        <v>571</v>
      </c>
      <c r="F142" s="160">
        <v>183.5</v>
      </c>
      <c r="G142" s="159"/>
      <c r="H142" s="159">
        <v>219</v>
      </c>
      <c r="I142" s="161">
        <v>218</v>
      </c>
      <c r="J142" s="162" t="s">
        <v>615</v>
      </c>
      <c r="K142" s="163">
        <f t="shared" si="79"/>
        <v>35.5</v>
      </c>
      <c r="L142" s="164">
        <f t="shared" si="80"/>
        <v>0.19346049046321526</v>
      </c>
      <c r="M142" s="159" t="s">
        <v>541</v>
      </c>
      <c r="N142" s="165">
        <v>42103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28</v>
      </c>
      <c r="B143" s="157">
        <v>42114</v>
      </c>
      <c r="C143" s="157"/>
      <c r="D143" s="158" t="s">
        <v>616</v>
      </c>
      <c r="E143" s="159" t="s">
        <v>571</v>
      </c>
      <c r="F143" s="160">
        <f>(227+237)/2</f>
        <v>232</v>
      </c>
      <c r="G143" s="159"/>
      <c r="H143" s="159">
        <v>298</v>
      </c>
      <c r="I143" s="161">
        <v>298</v>
      </c>
      <c r="J143" s="162" t="s">
        <v>573</v>
      </c>
      <c r="K143" s="163">
        <f t="shared" si="79"/>
        <v>66</v>
      </c>
      <c r="L143" s="164">
        <f t="shared" si="80"/>
        <v>0.28448275862068967</v>
      </c>
      <c r="M143" s="159" t="s">
        <v>541</v>
      </c>
      <c r="N143" s="165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29</v>
      </c>
      <c r="B144" s="157">
        <v>42128</v>
      </c>
      <c r="C144" s="157"/>
      <c r="D144" s="158" t="s">
        <v>617</v>
      </c>
      <c r="E144" s="159" t="s">
        <v>543</v>
      </c>
      <c r="F144" s="160">
        <v>385</v>
      </c>
      <c r="G144" s="159"/>
      <c r="H144" s="159">
        <f>212.5+331</f>
        <v>543.5</v>
      </c>
      <c r="I144" s="161">
        <v>510</v>
      </c>
      <c r="J144" s="162" t="s">
        <v>618</v>
      </c>
      <c r="K144" s="163">
        <f t="shared" si="79"/>
        <v>158.5</v>
      </c>
      <c r="L144" s="164">
        <f t="shared" si="80"/>
        <v>0.41168831168831171</v>
      </c>
      <c r="M144" s="159" t="s">
        <v>541</v>
      </c>
      <c r="N144" s="165">
        <v>42235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30</v>
      </c>
      <c r="B145" s="157">
        <v>42128</v>
      </c>
      <c r="C145" s="157"/>
      <c r="D145" s="158" t="s">
        <v>619</v>
      </c>
      <c r="E145" s="159" t="s">
        <v>543</v>
      </c>
      <c r="F145" s="160">
        <v>115.5</v>
      </c>
      <c r="G145" s="159"/>
      <c r="H145" s="159">
        <v>146</v>
      </c>
      <c r="I145" s="161">
        <v>142</v>
      </c>
      <c r="J145" s="162" t="s">
        <v>620</v>
      </c>
      <c r="K145" s="163">
        <f t="shared" si="79"/>
        <v>30.5</v>
      </c>
      <c r="L145" s="164">
        <f t="shared" si="80"/>
        <v>0.26406926406926406</v>
      </c>
      <c r="M145" s="159" t="s">
        <v>541</v>
      </c>
      <c r="N145" s="165">
        <v>42202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31</v>
      </c>
      <c r="B146" s="157">
        <v>42151</v>
      </c>
      <c r="C146" s="157"/>
      <c r="D146" s="158" t="s">
        <v>621</v>
      </c>
      <c r="E146" s="159" t="s">
        <v>543</v>
      </c>
      <c r="F146" s="160">
        <v>237.5</v>
      </c>
      <c r="G146" s="159"/>
      <c r="H146" s="159">
        <v>279.5</v>
      </c>
      <c r="I146" s="161">
        <v>278</v>
      </c>
      <c r="J146" s="162" t="s">
        <v>573</v>
      </c>
      <c r="K146" s="163">
        <f t="shared" si="79"/>
        <v>42</v>
      </c>
      <c r="L146" s="164">
        <f t="shared" si="80"/>
        <v>0.17684210526315788</v>
      </c>
      <c r="M146" s="159" t="s">
        <v>541</v>
      </c>
      <c r="N146" s="165">
        <v>42222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32</v>
      </c>
      <c r="B147" s="157">
        <v>42174</v>
      </c>
      <c r="C147" s="157"/>
      <c r="D147" s="158" t="s">
        <v>592</v>
      </c>
      <c r="E147" s="159" t="s">
        <v>571</v>
      </c>
      <c r="F147" s="160">
        <v>340</v>
      </c>
      <c r="G147" s="159"/>
      <c r="H147" s="159">
        <v>448</v>
      </c>
      <c r="I147" s="161">
        <v>448</v>
      </c>
      <c r="J147" s="162" t="s">
        <v>573</v>
      </c>
      <c r="K147" s="163">
        <f t="shared" si="79"/>
        <v>108</v>
      </c>
      <c r="L147" s="164">
        <f t="shared" si="80"/>
        <v>0.31764705882352939</v>
      </c>
      <c r="M147" s="159" t="s">
        <v>541</v>
      </c>
      <c r="N147" s="165">
        <v>43018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33</v>
      </c>
      <c r="B148" s="157">
        <v>42191</v>
      </c>
      <c r="C148" s="157"/>
      <c r="D148" s="158" t="s">
        <v>622</v>
      </c>
      <c r="E148" s="159" t="s">
        <v>571</v>
      </c>
      <c r="F148" s="160">
        <v>390</v>
      </c>
      <c r="G148" s="159"/>
      <c r="H148" s="159">
        <v>460</v>
      </c>
      <c r="I148" s="161">
        <v>460</v>
      </c>
      <c r="J148" s="162" t="s">
        <v>573</v>
      </c>
      <c r="K148" s="163">
        <f t="shared" si="79"/>
        <v>70</v>
      </c>
      <c r="L148" s="164">
        <f t="shared" si="80"/>
        <v>0.17948717948717949</v>
      </c>
      <c r="M148" s="159" t="s">
        <v>541</v>
      </c>
      <c r="N148" s="165">
        <v>42478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6">
        <v>34</v>
      </c>
      <c r="B149" s="167">
        <v>42195</v>
      </c>
      <c r="C149" s="167"/>
      <c r="D149" s="168" t="s">
        <v>623</v>
      </c>
      <c r="E149" s="169" t="s">
        <v>571</v>
      </c>
      <c r="F149" s="170">
        <v>122.5</v>
      </c>
      <c r="G149" s="170"/>
      <c r="H149" s="171">
        <v>61</v>
      </c>
      <c r="I149" s="171">
        <v>172</v>
      </c>
      <c r="J149" s="172" t="s">
        <v>624</v>
      </c>
      <c r="K149" s="173">
        <f t="shared" si="79"/>
        <v>-61.5</v>
      </c>
      <c r="L149" s="174">
        <f t="shared" si="80"/>
        <v>-0.50204081632653064</v>
      </c>
      <c r="M149" s="170" t="s">
        <v>553</v>
      </c>
      <c r="N149" s="167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35</v>
      </c>
      <c r="B150" s="157">
        <v>42219</v>
      </c>
      <c r="C150" s="157"/>
      <c r="D150" s="158" t="s">
        <v>625</v>
      </c>
      <c r="E150" s="159" t="s">
        <v>571</v>
      </c>
      <c r="F150" s="160">
        <v>297.5</v>
      </c>
      <c r="G150" s="159"/>
      <c r="H150" s="159">
        <v>350</v>
      </c>
      <c r="I150" s="161">
        <v>360</v>
      </c>
      <c r="J150" s="162" t="s">
        <v>626</v>
      </c>
      <c r="K150" s="163">
        <f t="shared" si="79"/>
        <v>52.5</v>
      </c>
      <c r="L150" s="164">
        <f t="shared" si="80"/>
        <v>0.17647058823529413</v>
      </c>
      <c r="M150" s="159" t="s">
        <v>541</v>
      </c>
      <c r="N150" s="165">
        <v>42232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36</v>
      </c>
      <c r="B151" s="157">
        <v>42219</v>
      </c>
      <c r="C151" s="157"/>
      <c r="D151" s="158" t="s">
        <v>627</v>
      </c>
      <c r="E151" s="159" t="s">
        <v>571</v>
      </c>
      <c r="F151" s="160">
        <v>115.5</v>
      </c>
      <c r="G151" s="159"/>
      <c r="H151" s="159">
        <v>149</v>
      </c>
      <c r="I151" s="161">
        <v>140</v>
      </c>
      <c r="J151" s="162" t="s">
        <v>628</v>
      </c>
      <c r="K151" s="163">
        <f t="shared" si="79"/>
        <v>33.5</v>
      </c>
      <c r="L151" s="164">
        <f t="shared" si="80"/>
        <v>0.29004329004329005</v>
      </c>
      <c r="M151" s="159" t="s">
        <v>541</v>
      </c>
      <c r="N151" s="165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37</v>
      </c>
      <c r="B152" s="157">
        <v>42251</v>
      </c>
      <c r="C152" s="157"/>
      <c r="D152" s="158" t="s">
        <v>621</v>
      </c>
      <c r="E152" s="159" t="s">
        <v>571</v>
      </c>
      <c r="F152" s="160">
        <v>226</v>
      </c>
      <c r="G152" s="159"/>
      <c r="H152" s="159">
        <v>292</v>
      </c>
      <c r="I152" s="161">
        <v>292</v>
      </c>
      <c r="J152" s="162" t="s">
        <v>629</v>
      </c>
      <c r="K152" s="163">
        <f t="shared" si="79"/>
        <v>66</v>
      </c>
      <c r="L152" s="164">
        <f t="shared" si="80"/>
        <v>0.29203539823008851</v>
      </c>
      <c r="M152" s="159" t="s">
        <v>541</v>
      </c>
      <c r="N152" s="165">
        <v>42286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38</v>
      </c>
      <c r="B153" s="157">
        <v>42254</v>
      </c>
      <c r="C153" s="157"/>
      <c r="D153" s="158" t="s">
        <v>616</v>
      </c>
      <c r="E153" s="159" t="s">
        <v>571</v>
      </c>
      <c r="F153" s="160">
        <v>232.5</v>
      </c>
      <c r="G153" s="159"/>
      <c r="H153" s="159">
        <v>312.5</v>
      </c>
      <c r="I153" s="161">
        <v>310</v>
      </c>
      <c r="J153" s="162" t="s">
        <v>573</v>
      </c>
      <c r="K153" s="163">
        <f t="shared" si="79"/>
        <v>80</v>
      </c>
      <c r="L153" s="164">
        <f t="shared" si="80"/>
        <v>0.34408602150537637</v>
      </c>
      <c r="M153" s="159" t="s">
        <v>541</v>
      </c>
      <c r="N153" s="165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39</v>
      </c>
      <c r="B154" s="157">
        <v>42268</v>
      </c>
      <c r="C154" s="157"/>
      <c r="D154" s="158" t="s">
        <v>630</v>
      </c>
      <c r="E154" s="159" t="s">
        <v>571</v>
      </c>
      <c r="F154" s="160">
        <v>196.5</v>
      </c>
      <c r="G154" s="159"/>
      <c r="H154" s="159">
        <v>238</v>
      </c>
      <c r="I154" s="161">
        <v>238</v>
      </c>
      <c r="J154" s="162" t="s">
        <v>629</v>
      </c>
      <c r="K154" s="163">
        <f t="shared" si="79"/>
        <v>41.5</v>
      </c>
      <c r="L154" s="164">
        <f t="shared" si="80"/>
        <v>0.21119592875318066</v>
      </c>
      <c r="M154" s="159" t="s">
        <v>541</v>
      </c>
      <c r="N154" s="165">
        <v>42291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40</v>
      </c>
      <c r="B155" s="157">
        <v>42271</v>
      </c>
      <c r="C155" s="157"/>
      <c r="D155" s="158" t="s">
        <v>570</v>
      </c>
      <c r="E155" s="159" t="s">
        <v>571</v>
      </c>
      <c r="F155" s="160">
        <v>65</v>
      </c>
      <c r="G155" s="159"/>
      <c r="H155" s="159">
        <v>82</v>
      </c>
      <c r="I155" s="161">
        <v>82</v>
      </c>
      <c r="J155" s="162" t="s">
        <v>629</v>
      </c>
      <c r="K155" s="163">
        <f t="shared" si="79"/>
        <v>17</v>
      </c>
      <c r="L155" s="164">
        <f t="shared" si="80"/>
        <v>0.26153846153846155</v>
      </c>
      <c r="M155" s="159" t="s">
        <v>541</v>
      </c>
      <c r="N155" s="165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41</v>
      </c>
      <c r="B156" s="157">
        <v>42291</v>
      </c>
      <c r="C156" s="157"/>
      <c r="D156" s="158" t="s">
        <v>631</v>
      </c>
      <c r="E156" s="159" t="s">
        <v>571</v>
      </c>
      <c r="F156" s="160">
        <v>144</v>
      </c>
      <c r="G156" s="159"/>
      <c r="H156" s="159">
        <v>182.5</v>
      </c>
      <c r="I156" s="161">
        <v>181</v>
      </c>
      <c r="J156" s="162" t="s">
        <v>629</v>
      </c>
      <c r="K156" s="163">
        <f t="shared" si="79"/>
        <v>38.5</v>
      </c>
      <c r="L156" s="164">
        <f t="shared" si="80"/>
        <v>0.2673611111111111</v>
      </c>
      <c r="M156" s="159" t="s">
        <v>541</v>
      </c>
      <c r="N156" s="165">
        <v>42817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42</v>
      </c>
      <c r="B157" s="157">
        <v>42291</v>
      </c>
      <c r="C157" s="157"/>
      <c r="D157" s="158" t="s">
        <v>632</v>
      </c>
      <c r="E157" s="159" t="s">
        <v>571</v>
      </c>
      <c r="F157" s="160">
        <v>264</v>
      </c>
      <c r="G157" s="159"/>
      <c r="H157" s="159">
        <v>311</v>
      </c>
      <c r="I157" s="161">
        <v>311</v>
      </c>
      <c r="J157" s="162" t="s">
        <v>629</v>
      </c>
      <c r="K157" s="163">
        <f t="shared" si="79"/>
        <v>47</v>
      </c>
      <c r="L157" s="164">
        <f t="shared" si="80"/>
        <v>0.17803030303030304</v>
      </c>
      <c r="M157" s="159" t="s">
        <v>541</v>
      </c>
      <c r="N157" s="165">
        <v>42604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43</v>
      </c>
      <c r="B158" s="157">
        <v>42318</v>
      </c>
      <c r="C158" s="157"/>
      <c r="D158" s="158" t="s">
        <v>633</v>
      </c>
      <c r="E158" s="159" t="s">
        <v>543</v>
      </c>
      <c r="F158" s="160">
        <v>549.5</v>
      </c>
      <c r="G158" s="159"/>
      <c r="H158" s="159">
        <v>630</v>
      </c>
      <c r="I158" s="161">
        <v>630</v>
      </c>
      <c r="J158" s="162" t="s">
        <v>629</v>
      </c>
      <c r="K158" s="163">
        <f t="shared" si="79"/>
        <v>80.5</v>
      </c>
      <c r="L158" s="164">
        <f t="shared" si="80"/>
        <v>0.1464968152866242</v>
      </c>
      <c r="M158" s="159" t="s">
        <v>541</v>
      </c>
      <c r="N158" s="165">
        <v>42419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44</v>
      </c>
      <c r="B159" s="157">
        <v>42342</v>
      </c>
      <c r="C159" s="157"/>
      <c r="D159" s="158" t="s">
        <v>634</v>
      </c>
      <c r="E159" s="159" t="s">
        <v>571</v>
      </c>
      <c r="F159" s="160">
        <v>1027.5</v>
      </c>
      <c r="G159" s="159"/>
      <c r="H159" s="159">
        <v>1315</v>
      </c>
      <c r="I159" s="161">
        <v>1250</v>
      </c>
      <c r="J159" s="162" t="s">
        <v>629</v>
      </c>
      <c r="K159" s="163">
        <f t="shared" si="79"/>
        <v>287.5</v>
      </c>
      <c r="L159" s="164">
        <f t="shared" si="80"/>
        <v>0.27980535279805352</v>
      </c>
      <c r="M159" s="159" t="s">
        <v>541</v>
      </c>
      <c r="N159" s="165">
        <v>43244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45</v>
      </c>
      <c r="B160" s="157">
        <v>42367</v>
      </c>
      <c r="C160" s="157"/>
      <c r="D160" s="158" t="s">
        <v>635</v>
      </c>
      <c r="E160" s="159" t="s">
        <v>571</v>
      </c>
      <c r="F160" s="160">
        <v>465</v>
      </c>
      <c r="G160" s="159"/>
      <c r="H160" s="159">
        <v>540</v>
      </c>
      <c r="I160" s="161">
        <v>540</v>
      </c>
      <c r="J160" s="162" t="s">
        <v>629</v>
      </c>
      <c r="K160" s="163">
        <f t="shared" si="79"/>
        <v>75</v>
      </c>
      <c r="L160" s="164">
        <f t="shared" si="80"/>
        <v>0.16129032258064516</v>
      </c>
      <c r="M160" s="159" t="s">
        <v>541</v>
      </c>
      <c r="N160" s="165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46</v>
      </c>
      <c r="B161" s="157">
        <v>42380</v>
      </c>
      <c r="C161" s="157"/>
      <c r="D161" s="158" t="s">
        <v>368</v>
      </c>
      <c r="E161" s="159" t="s">
        <v>543</v>
      </c>
      <c r="F161" s="160">
        <v>81</v>
      </c>
      <c r="G161" s="159"/>
      <c r="H161" s="159">
        <v>110</v>
      </c>
      <c r="I161" s="161">
        <v>110</v>
      </c>
      <c r="J161" s="162" t="s">
        <v>629</v>
      </c>
      <c r="K161" s="163">
        <f t="shared" si="79"/>
        <v>29</v>
      </c>
      <c r="L161" s="164">
        <f t="shared" si="80"/>
        <v>0.35802469135802467</v>
      </c>
      <c r="M161" s="159" t="s">
        <v>541</v>
      </c>
      <c r="N161" s="165">
        <v>42745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47</v>
      </c>
      <c r="B162" s="157">
        <v>42382</v>
      </c>
      <c r="C162" s="157"/>
      <c r="D162" s="158" t="s">
        <v>636</v>
      </c>
      <c r="E162" s="159" t="s">
        <v>543</v>
      </c>
      <c r="F162" s="160">
        <v>417.5</v>
      </c>
      <c r="G162" s="159"/>
      <c r="H162" s="159">
        <v>547</v>
      </c>
      <c r="I162" s="161">
        <v>535</v>
      </c>
      <c r="J162" s="162" t="s">
        <v>629</v>
      </c>
      <c r="K162" s="163">
        <f t="shared" si="79"/>
        <v>129.5</v>
      </c>
      <c r="L162" s="164">
        <f t="shared" si="80"/>
        <v>0.31017964071856285</v>
      </c>
      <c r="M162" s="159" t="s">
        <v>541</v>
      </c>
      <c r="N162" s="165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48</v>
      </c>
      <c r="B163" s="157">
        <v>42408</v>
      </c>
      <c r="C163" s="157"/>
      <c r="D163" s="158" t="s">
        <v>637</v>
      </c>
      <c r="E163" s="159" t="s">
        <v>571</v>
      </c>
      <c r="F163" s="160">
        <v>650</v>
      </c>
      <c r="G163" s="159"/>
      <c r="H163" s="159">
        <v>800</v>
      </c>
      <c r="I163" s="161">
        <v>800</v>
      </c>
      <c r="J163" s="162" t="s">
        <v>629</v>
      </c>
      <c r="K163" s="163">
        <f t="shared" si="79"/>
        <v>150</v>
      </c>
      <c r="L163" s="164">
        <f t="shared" si="80"/>
        <v>0.23076923076923078</v>
      </c>
      <c r="M163" s="159" t="s">
        <v>541</v>
      </c>
      <c r="N163" s="165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49</v>
      </c>
      <c r="B164" s="157">
        <v>42433</v>
      </c>
      <c r="C164" s="157"/>
      <c r="D164" s="158" t="s">
        <v>209</v>
      </c>
      <c r="E164" s="159" t="s">
        <v>571</v>
      </c>
      <c r="F164" s="160">
        <v>437.5</v>
      </c>
      <c r="G164" s="159"/>
      <c r="H164" s="159">
        <v>504.5</v>
      </c>
      <c r="I164" s="161">
        <v>522</v>
      </c>
      <c r="J164" s="162" t="s">
        <v>638</v>
      </c>
      <c r="K164" s="163">
        <f t="shared" si="79"/>
        <v>67</v>
      </c>
      <c r="L164" s="164">
        <f t="shared" si="80"/>
        <v>0.15314285714285714</v>
      </c>
      <c r="M164" s="159" t="s">
        <v>541</v>
      </c>
      <c r="N164" s="165">
        <v>42480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50</v>
      </c>
      <c r="B165" s="157">
        <v>42438</v>
      </c>
      <c r="C165" s="157"/>
      <c r="D165" s="158" t="s">
        <v>639</v>
      </c>
      <c r="E165" s="159" t="s">
        <v>571</v>
      </c>
      <c r="F165" s="160">
        <v>189.5</v>
      </c>
      <c r="G165" s="159"/>
      <c r="H165" s="159">
        <v>218</v>
      </c>
      <c r="I165" s="161">
        <v>218</v>
      </c>
      <c r="J165" s="162" t="s">
        <v>629</v>
      </c>
      <c r="K165" s="163">
        <f t="shared" si="79"/>
        <v>28.5</v>
      </c>
      <c r="L165" s="164">
        <f t="shared" si="80"/>
        <v>0.15039577836411611</v>
      </c>
      <c r="M165" s="159" t="s">
        <v>541</v>
      </c>
      <c r="N165" s="165">
        <v>43034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51</v>
      </c>
      <c r="B166" s="167">
        <v>42471</v>
      </c>
      <c r="C166" s="167"/>
      <c r="D166" s="175" t="s">
        <v>640</v>
      </c>
      <c r="E166" s="170" t="s">
        <v>571</v>
      </c>
      <c r="F166" s="170">
        <v>36.5</v>
      </c>
      <c r="G166" s="171"/>
      <c r="H166" s="171">
        <v>15.85</v>
      </c>
      <c r="I166" s="171">
        <v>60</v>
      </c>
      <c r="J166" s="172" t="s">
        <v>641</v>
      </c>
      <c r="K166" s="173">
        <f t="shared" si="79"/>
        <v>-20.65</v>
      </c>
      <c r="L166" s="174">
        <f t="shared" si="80"/>
        <v>-0.5657534246575342</v>
      </c>
      <c r="M166" s="170" t="s">
        <v>553</v>
      </c>
      <c r="N166" s="178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52</v>
      </c>
      <c r="B167" s="157">
        <v>42472</v>
      </c>
      <c r="C167" s="157"/>
      <c r="D167" s="158" t="s">
        <v>642</v>
      </c>
      <c r="E167" s="159" t="s">
        <v>571</v>
      </c>
      <c r="F167" s="160">
        <v>93</v>
      </c>
      <c r="G167" s="159"/>
      <c r="H167" s="159">
        <v>149</v>
      </c>
      <c r="I167" s="161">
        <v>140</v>
      </c>
      <c r="J167" s="162" t="s">
        <v>643</v>
      </c>
      <c r="K167" s="163">
        <f t="shared" si="79"/>
        <v>56</v>
      </c>
      <c r="L167" s="164">
        <f t="shared" si="80"/>
        <v>0.60215053763440862</v>
      </c>
      <c r="M167" s="159" t="s">
        <v>541</v>
      </c>
      <c r="N167" s="165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53</v>
      </c>
      <c r="B168" s="157">
        <v>42472</v>
      </c>
      <c r="C168" s="157"/>
      <c r="D168" s="158" t="s">
        <v>644</v>
      </c>
      <c r="E168" s="159" t="s">
        <v>571</v>
      </c>
      <c r="F168" s="160">
        <v>130</v>
      </c>
      <c r="G168" s="159"/>
      <c r="H168" s="159">
        <v>150</v>
      </c>
      <c r="I168" s="161" t="s">
        <v>645</v>
      </c>
      <c r="J168" s="162" t="s">
        <v>629</v>
      </c>
      <c r="K168" s="163">
        <f t="shared" si="79"/>
        <v>20</v>
      </c>
      <c r="L168" s="164">
        <f t="shared" si="80"/>
        <v>0.15384615384615385</v>
      </c>
      <c r="M168" s="159" t="s">
        <v>541</v>
      </c>
      <c r="N168" s="165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54</v>
      </c>
      <c r="B169" s="157">
        <v>42473</v>
      </c>
      <c r="C169" s="157"/>
      <c r="D169" s="158" t="s">
        <v>646</v>
      </c>
      <c r="E169" s="159" t="s">
        <v>571</v>
      </c>
      <c r="F169" s="160">
        <v>196</v>
      </c>
      <c r="G169" s="159"/>
      <c r="H169" s="159">
        <v>299</v>
      </c>
      <c r="I169" s="161">
        <v>299</v>
      </c>
      <c r="J169" s="162" t="s">
        <v>629</v>
      </c>
      <c r="K169" s="163">
        <v>103</v>
      </c>
      <c r="L169" s="164">
        <v>0.52551020408163296</v>
      </c>
      <c r="M169" s="159" t="s">
        <v>541</v>
      </c>
      <c r="N169" s="165">
        <v>42620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55</v>
      </c>
      <c r="B170" s="157">
        <v>42473</v>
      </c>
      <c r="C170" s="157"/>
      <c r="D170" s="158" t="s">
        <v>647</v>
      </c>
      <c r="E170" s="159" t="s">
        <v>571</v>
      </c>
      <c r="F170" s="160">
        <v>88</v>
      </c>
      <c r="G170" s="159"/>
      <c r="H170" s="159">
        <v>103</v>
      </c>
      <c r="I170" s="161">
        <v>103</v>
      </c>
      <c r="J170" s="162" t="s">
        <v>629</v>
      </c>
      <c r="K170" s="163">
        <v>15</v>
      </c>
      <c r="L170" s="164">
        <v>0.170454545454545</v>
      </c>
      <c r="M170" s="159" t="s">
        <v>541</v>
      </c>
      <c r="N170" s="165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56</v>
      </c>
      <c r="B171" s="157">
        <v>42492</v>
      </c>
      <c r="C171" s="157"/>
      <c r="D171" s="158" t="s">
        <v>648</v>
      </c>
      <c r="E171" s="159" t="s">
        <v>571</v>
      </c>
      <c r="F171" s="160">
        <v>127.5</v>
      </c>
      <c r="G171" s="159"/>
      <c r="H171" s="159">
        <v>148</v>
      </c>
      <c r="I171" s="161" t="s">
        <v>649</v>
      </c>
      <c r="J171" s="162" t="s">
        <v>629</v>
      </c>
      <c r="K171" s="163">
        <f>H171-F171</f>
        <v>20.5</v>
      </c>
      <c r="L171" s="164">
        <f>K171/F171</f>
        <v>0.16078431372549021</v>
      </c>
      <c r="M171" s="159" t="s">
        <v>541</v>
      </c>
      <c r="N171" s="165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57</v>
      </c>
      <c r="B172" s="157">
        <v>42493</v>
      </c>
      <c r="C172" s="157"/>
      <c r="D172" s="158" t="s">
        <v>650</v>
      </c>
      <c r="E172" s="159" t="s">
        <v>571</v>
      </c>
      <c r="F172" s="160">
        <v>675</v>
      </c>
      <c r="G172" s="159"/>
      <c r="H172" s="159">
        <v>815</v>
      </c>
      <c r="I172" s="161" t="s">
        <v>651</v>
      </c>
      <c r="J172" s="162" t="s">
        <v>629</v>
      </c>
      <c r="K172" s="163">
        <f>H172-F172</f>
        <v>140</v>
      </c>
      <c r="L172" s="164">
        <f>K172/F172</f>
        <v>0.2074074074074074</v>
      </c>
      <c r="M172" s="159" t="s">
        <v>541</v>
      </c>
      <c r="N172" s="165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58</v>
      </c>
      <c r="B173" s="167">
        <v>42522</v>
      </c>
      <c r="C173" s="167"/>
      <c r="D173" s="168" t="s">
        <v>652</v>
      </c>
      <c r="E173" s="169" t="s">
        <v>571</v>
      </c>
      <c r="F173" s="170">
        <v>500</v>
      </c>
      <c r="G173" s="170"/>
      <c r="H173" s="171">
        <v>232.5</v>
      </c>
      <c r="I173" s="171" t="s">
        <v>653</v>
      </c>
      <c r="J173" s="172" t="s">
        <v>654</v>
      </c>
      <c r="K173" s="173">
        <f>H173-F173</f>
        <v>-267.5</v>
      </c>
      <c r="L173" s="174">
        <f>K173/F173</f>
        <v>-0.53500000000000003</v>
      </c>
      <c r="M173" s="170" t="s">
        <v>553</v>
      </c>
      <c r="N173" s="167">
        <v>43735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59</v>
      </c>
      <c r="B174" s="157">
        <v>42527</v>
      </c>
      <c r="C174" s="157"/>
      <c r="D174" s="158" t="s">
        <v>499</v>
      </c>
      <c r="E174" s="159" t="s">
        <v>571</v>
      </c>
      <c r="F174" s="160">
        <v>110</v>
      </c>
      <c r="G174" s="159"/>
      <c r="H174" s="159">
        <v>126.5</v>
      </c>
      <c r="I174" s="161">
        <v>125</v>
      </c>
      <c r="J174" s="162" t="s">
        <v>580</v>
      </c>
      <c r="K174" s="163">
        <f>H174-F174</f>
        <v>16.5</v>
      </c>
      <c r="L174" s="164">
        <f>K174/F174</f>
        <v>0.15</v>
      </c>
      <c r="M174" s="159" t="s">
        <v>541</v>
      </c>
      <c r="N174" s="165">
        <v>42552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60</v>
      </c>
      <c r="B175" s="157">
        <v>42538</v>
      </c>
      <c r="C175" s="157"/>
      <c r="D175" s="158" t="s">
        <v>655</v>
      </c>
      <c r="E175" s="159" t="s">
        <v>571</v>
      </c>
      <c r="F175" s="160">
        <v>44</v>
      </c>
      <c r="G175" s="159"/>
      <c r="H175" s="159">
        <v>69.5</v>
      </c>
      <c r="I175" s="161">
        <v>69.5</v>
      </c>
      <c r="J175" s="162" t="s">
        <v>656</v>
      </c>
      <c r="K175" s="163">
        <f>H175-F175</f>
        <v>25.5</v>
      </c>
      <c r="L175" s="164">
        <f>K175/F175</f>
        <v>0.57954545454545459</v>
      </c>
      <c r="M175" s="159" t="s">
        <v>541</v>
      </c>
      <c r="N175" s="165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61</v>
      </c>
      <c r="B176" s="157">
        <v>42549</v>
      </c>
      <c r="C176" s="157"/>
      <c r="D176" s="158" t="s">
        <v>657</v>
      </c>
      <c r="E176" s="159" t="s">
        <v>571</v>
      </c>
      <c r="F176" s="160">
        <v>262.5</v>
      </c>
      <c r="G176" s="159"/>
      <c r="H176" s="159">
        <v>340</v>
      </c>
      <c r="I176" s="161">
        <v>333</v>
      </c>
      <c r="J176" s="162" t="s">
        <v>658</v>
      </c>
      <c r="K176" s="163">
        <v>77.5</v>
      </c>
      <c r="L176" s="164">
        <v>0.29523809523809502</v>
      </c>
      <c r="M176" s="159" t="s">
        <v>541</v>
      </c>
      <c r="N176" s="165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62</v>
      </c>
      <c r="B177" s="157">
        <v>42549</v>
      </c>
      <c r="C177" s="157"/>
      <c r="D177" s="158" t="s">
        <v>659</v>
      </c>
      <c r="E177" s="159" t="s">
        <v>571</v>
      </c>
      <c r="F177" s="160">
        <v>840</v>
      </c>
      <c r="G177" s="159"/>
      <c r="H177" s="159">
        <v>1230</v>
      </c>
      <c r="I177" s="161">
        <v>1230</v>
      </c>
      <c r="J177" s="162" t="s">
        <v>629</v>
      </c>
      <c r="K177" s="163">
        <v>390</v>
      </c>
      <c r="L177" s="164">
        <v>0.46428571428571402</v>
      </c>
      <c r="M177" s="159" t="s">
        <v>541</v>
      </c>
      <c r="N177" s="165">
        <v>42649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9">
        <v>63</v>
      </c>
      <c r="B178" s="180">
        <v>42556</v>
      </c>
      <c r="C178" s="180"/>
      <c r="D178" s="181" t="s">
        <v>660</v>
      </c>
      <c r="E178" s="182" t="s">
        <v>571</v>
      </c>
      <c r="F178" s="182">
        <v>395</v>
      </c>
      <c r="G178" s="183"/>
      <c r="H178" s="183">
        <f>(468.5+342.5)/2</f>
        <v>405.5</v>
      </c>
      <c r="I178" s="183">
        <v>510</v>
      </c>
      <c r="J178" s="184" t="s">
        <v>661</v>
      </c>
      <c r="K178" s="185">
        <f t="shared" ref="K178:K184" si="81">H178-F178</f>
        <v>10.5</v>
      </c>
      <c r="L178" s="186">
        <f t="shared" ref="L178:L184" si="82">K178/F178</f>
        <v>2.6582278481012658E-2</v>
      </c>
      <c r="M178" s="182" t="s">
        <v>662</v>
      </c>
      <c r="N178" s="180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6">
        <v>64</v>
      </c>
      <c r="B179" s="167">
        <v>42584</v>
      </c>
      <c r="C179" s="167"/>
      <c r="D179" s="168" t="s">
        <v>663</v>
      </c>
      <c r="E179" s="169" t="s">
        <v>543</v>
      </c>
      <c r="F179" s="170">
        <f>169.5-12.8</f>
        <v>156.69999999999999</v>
      </c>
      <c r="G179" s="170"/>
      <c r="H179" s="171">
        <v>77</v>
      </c>
      <c r="I179" s="171" t="s">
        <v>664</v>
      </c>
      <c r="J179" s="172" t="s">
        <v>665</v>
      </c>
      <c r="K179" s="173">
        <f t="shared" si="81"/>
        <v>-79.699999999999989</v>
      </c>
      <c r="L179" s="174">
        <f t="shared" si="82"/>
        <v>-0.50861518825781749</v>
      </c>
      <c r="M179" s="170" t="s">
        <v>553</v>
      </c>
      <c r="N179" s="167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65</v>
      </c>
      <c r="B180" s="167">
        <v>42586</v>
      </c>
      <c r="C180" s="167"/>
      <c r="D180" s="168" t="s">
        <v>666</v>
      </c>
      <c r="E180" s="169" t="s">
        <v>571</v>
      </c>
      <c r="F180" s="170">
        <v>400</v>
      </c>
      <c r="G180" s="170"/>
      <c r="H180" s="171">
        <v>305</v>
      </c>
      <c r="I180" s="171">
        <v>475</v>
      </c>
      <c r="J180" s="172" t="s">
        <v>667</v>
      </c>
      <c r="K180" s="173">
        <f t="shared" si="81"/>
        <v>-95</v>
      </c>
      <c r="L180" s="174">
        <f t="shared" si="82"/>
        <v>-0.23749999999999999</v>
      </c>
      <c r="M180" s="170" t="s">
        <v>553</v>
      </c>
      <c r="N180" s="167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66</v>
      </c>
      <c r="B181" s="157">
        <v>42593</v>
      </c>
      <c r="C181" s="157"/>
      <c r="D181" s="158" t="s">
        <v>668</v>
      </c>
      <c r="E181" s="159" t="s">
        <v>571</v>
      </c>
      <c r="F181" s="160">
        <v>86.5</v>
      </c>
      <c r="G181" s="159"/>
      <c r="H181" s="159">
        <v>130</v>
      </c>
      <c r="I181" s="161">
        <v>130</v>
      </c>
      <c r="J181" s="162" t="s">
        <v>669</v>
      </c>
      <c r="K181" s="163">
        <f t="shared" si="81"/>
        <v>43.5</v>
      </c>
      <c r="L181" s="164">
        <f t="shared" si="82"/>
        <v>0.50289017341040465</v>
      </c>
      <c r="M181" s="159" t="s">
        <v>541</v>
      </c>
      <c r="N181" s="165">
        <v>43091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6">
        <v>67</v>
      </c>
      <c r="B182" s="167">
        <v>42600</v>
      </c>
      <c r="C182" s="167"/>
      <c r="D182" s="168" t="s">
        <v>109</v>
      </c>
      <c r="E182" s="169" t="s">
        <v>571</v>
      </c>
      <c r="F182" s="170">
        <v>133.5</v>
      </c>
      <c r="G182" s="170"/>
      <c r="H182" s="171">
        <v>126.5</v>
      </c>
      <c r="I182" s="171">
        <v>178</v>
      </c>
      <c r="J182" s="172" t="s">
        <v>670</v>
      </c>
      <c r="K182" s="173">
        <f t="shared" si="81"/>
        <v>-7</v>
      </c>
      <c r="L182" s="174">
        <f t="shared" si="82"/>
        <v>-5.2434456928838954E-2</v>
      </c>
      <c r="M182" s="170" t="s">
        <v>553</v>
      </c>
      <c r="N182" s="167">
        <v>42615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68</v>
      </c>
      <c r="B183" s="157">
        <v>42613</v>
      </c>
      <c r="C183" s="157"/>
      <c r="D183" s="158" t="s">
        <v>671</v>
      </c>
      <c r="E183" s="159" t="s">
        <v>571</v>
      </c>
      <c r="F183" s="160">
        <v>560</v>
      </c>
      <c r="G183" s="159"/>
      <c r="H183" s="159">
        <v>725</v>
      </c>
      <c r="I183" s="161">
        <v>725</v>
      </c>
      <c r="J183" s="162" t="s">
        <v>573</v>
      </c>
      <c r="K183" s="163">
        <f t="shared" si="81"/>
        <v>165</v>
      </c>
      <c r="L183" s="164">
        <f t="shared" si="82"/>
        <v>0.29464285714285715</v>
      </c>
      <c r="M183" s="159" t="s">
        <v>541</v>
      </c>
      <c r="N183" s="165">
        <v>42456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69</v>
      </c>
      <c r="B184" s="157">
        <v>42614</v>
      </c>
      <c r="C184" s="157"/>
      <c r="D184" s="158" t="s">
        <v>672</v>
      </c>
      <c r="E184" s="159" t="s">
        <v>571</v>
      </c>
      <c r="F184" s="160">
        <v>160.5</v>
      </c>
      <c r="G184" s="159"/>
      <c r="H184" s="159">
        <v>210</v>
      </c>
      <c r="I184" s="161">
        <v>210</v>
      </c>
      <c r="J184" s="162" t="s">
        <v>573</v>
      </c>
      <c r="K184" s="163">
        <f t="shared" si="81"/>
        <v>49.5</v>
      </c>
      <c r="L184" s="164">
        <f t="shared" si="82"/>
        <v>0.30841121495327101</v>
      </c>
      <c r="M184" s="159" t="s">
        <v>541</v>
      </c>
      <c r="N184" s="165">
        <v>42871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70</v>
      </c>
      <c r="B185" s="157">
        <v>42646</v>
      </c>
      <c r="C185" s="157"/>
      <c r="D185" s="158" t="s">
        <v>381</v>
      </c>
      <c r="E185" s="159" t="s">
        <v>571</v>
      </c>
      <c r="F185" s="160">
        <v>430</v>
      </c>
      <c r="G185" s="159"/>
      <c r="H185" s="159">
        <v>596</v>
      </c>
      <c r="I185" s="161">
        <v>575</v>
      </c>
      <c r="J185" s="162" t="s">
        <v>673</v>
      </c>
      <c r="K185" s="163">
        <v>166</v>
      </c>
      <c r="L185" s="164">
        <v>0.38604651162790699</v>
      </c>
      <c r="M185" s="159" t="s">
        <v>541</v>
      </c>
      <c r="N185" s="165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71</v>
      </c>
      <c r="B186" s="157">
        <v>42657</v>
      </c>
      <c r="C186" s="157"/>
      <c r="D186" s="158" t="s">
        <v>674</v>
      </c>
      <c r="E186" s="159" t="s">
        <v>571</v>
      </c>
      <c r="F186" s="160">
        <v>280</v>
      </c>
      <c r="G186" s="159"/>
      <c r="H186" s="159">
        <v>345</v>
      </c>
      <c r="I186" s="161">
        <v>345</v>
      </c>
      <c r="J186" s="162" t="s">
        <v>573</v>
      </c>
      <c r="K186" s="163">
        <f t="shared" ref="K186:K191" si="83">H186-F186</f>
        <v>65</v>
      </c>
      <c r="L186" s="164">
        <f>K186/F186</f>
        <v>0.23214285714285715</v>
      </c>
      <c r="M186" s="159" t="s">
        <v>541</v>
      </c>
      <c r="N186" s="165">
        <v>42814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72</v>
      </c>
      <c r="B187" s="157">
        <v>42657</v>
      </c>
      <c r="C187" s="157"/>
      <c r="D187" s="158" t="s">
        <v>675</v>
      </c>
      <c r="E187" s="159" t="s">
        <v>571</v>
      </c>
      <c r="F187" s="160">
        <v>245</v>
      </c>
      <c r="G187" s="159"/>
      <c r="H187" s="159">
        <v>325.5</v>
      </c>
      <c r="I187" s="161">
        <v>330</v>
      </c>
      <c r="J187" s="162" t="s">
        <v>676</v>
      </c>
      <c r="K187" s="163">
        <f t="shared" si="83"/>
        <v>80.5</v>
      </c>
      <c r="L187" s="164">
        <f>K187/F187</f>
        <v>0.32857142857142857</v>
      </c>
      <c r="M187" s="159" t="s">
        <v>541</v>
      </c>
      <c r="N187" s="165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73</v>
      </c>
      <c r="B188" s="157">
        <v>42660</v>
      </c>
      <c r="C188" s="157"/>
      <c r="D188" s="158" t="s">
        <v>337</v>
      </c>
      <c r="E188" s="159" t="s">
        <v>571</v>
      </c>
      <c r="F188" s="160">
        <v>125</v>
      </c>
      <c r="G188" s="159"/>
      <c r="H188" s="159">
        <v>160</v>
      </c>
      <c r="I188" s="161">
        <v>160</v>
      </c>
      <c r="J188" s="162" t="s">
        <v>629</v>
      </c>
      <c r="K188" s="163">
        <f t="shared" si="83"/>
        <v>35</v>
      </c>
      <c r="L188" s="164">
        <v>0.28000000000000003</v>
      </c>
      <c r="M188" s="159" t="s">
        <v>541</v>
      </c>
      <c r="N188" s="165">
        <v>42803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74</v>
      </c>
      <c r="B189" s="157">
        <v>42660</v>
      </c>
      <c r="C189" s="157"/>
      <c r="D189" s="158" t="s">
        <v>438</v>
      </c>
      <c r="E189" s="159" t="s">
        <v>571</v>
      </c>
      <c r="F189" s="160">
        <v>114</v>
      </c>
      <c r="G189" s="159"/>
      <c r="H189" s="159">
        <v>145</v>
      </c>
      <c r="I189" s="161">
        <v>145</v>
      </c>
      <c r="J189" s="162" t="s">
        <v>629</v>
      </c>
      <c r="K189" s="163">
        <f t="shared" si="83"/>
        <v>31</v>
      </c>
      <c r="L189" s="164">
        <f>K189/F189</f>
        <v>0.27192982456140352</v>
      </c>
      <c r="M189" s="159" t="s">
        <v>541</v>
      </c>
      <c r="N189" s="165">
        <v>42859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75</v>
      </c>
      <c r="B190" s="157">
        <v>42660</v>
      </c>
      <c r="C190" s="157"/>
      <c r="D190" s="158" t="s">
        <v>677</v>
      </c>
      <c r="E190" s="159" t="s">
        <v>571</v>
      </c>
      <c r="F190" s="160">
        <v>212</v>
      </c>
      <c r="G190" s="159"/>
      <c r="H190" s="159">
        <v>280</v>
      </c>
      <c r="I190" s="161">
        <v>276</v>
      </c>
      <c r="J190" s="162" t="s">
        <v>678</v>
      </c>
      <c r="K190" s="163">
        <f t="shared" si="83"/>
        <v>68</v>
      </c>
      <c r="L190" s="164">
        <f>K190/F190</f>
        <v>0.32075471698113206</v>
      </c>
      <c r="M190" s="159" t="s">
        <v>541</v>
      </c>
      <c r="N190" s="165">
        <v>42858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76</v>
      </c>
      <c r="B191" s="157">
        <v>42678</v>
      </c>
      <c r="C191" s="157"/>
      <c r="D191" s="158" t="s">
        <v>429</v>
      </c>
      <c r="E191" s="159" t="s">
        <v>571</v>
      </c>
      <c r="F191" s="160">
        <v>155</v>
      </c>
      <c r="G191" s="159"/>
      <c r="H191" s="159">
        <v>210</v>
      </c>
      <c r="I191" s="161">
        <v>210</v>
      </c>
      <c r="J191" s="162" t="s">
        <v>679</v>
      </c>
      <c r="K191" s="163">
        <f t="shared" si="83"/>
        <v>55</v>
      </c>
      <c r="L191" s="164">
        <f>K191/F191</f>
        <v>0.35483870967741937</v>
      </c>
      <c r="M191" s="159" t="s">
        <v>541</v>
      </c>
      <c r="N191" s="165">
        <v>42944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6">
        <v>77</v>
      </c>
      <c r="B192" s="167">
        <v>42710</v>
      </c>
      <c r="C192" s="167"/>
      <c r="D192" s="168" t="s">
        <v>680</v>
      </c>
      <c r="E192" s="169" t="s">
        <v>571</v>
      </c>
      <c r="F192" s="170">
        <v>150.5</v>
      </c>
      <c r="G192" s="170"/>
      <c r="H192" s="171">
        <v>72.5</v>
      </c>
      <c r="I192" s="171">
        <v>174</v>
      </c>
      <c r="J192" s="172" t="s">
        <v>681</v>
      </c>
      <c r="K192" s="173">
        <v>-78</v>
      </c>
      <c r="L192" s="174">
        <v>-0.51827242524916906</v>
      </c>
      <c r="M192" s="170" t="s">
        <v>553</v>
      </c>
      <c r="N192" s="167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78</v>
      </c>
      <c r="B193" s="157">
        <v>42712</v>
      </c>
      <c r="C193" s="157"/>
      <c r="D193" s="158" t="s">
        <v>682</v>
      </c>
      <c r="E193" s="159" t="s">
        <v>571</v>
      </c>
      <c r="F193" s="160">
        <v>380</v>
      </c>
      <c r="G193" s="159"/>
      <c r="H193" s="159">
        <v>478</v>
      </c>
      <c r="I193" s="161">
        <v>468</v>
      </c>
      <c r="J193" s="162" t="s">
        <v>629</v>
      </c>
      <c r="K193" s="163">
        <f>H193-F193</f>
        <v>98</v>
      </c>
      <c r="L193" s="164">
        <f>K193/F193</f>
        <v>0.25789473684210529</v>
      </c>
      <c r="M193" s="159" t="s">
        <v>541</v>
      </c>
      <c r="N193" s="165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79</v>
      </c>
      <c r="B194" s="157">
        <v>42734</v>
      </c>
      <c r="C194" s="157"/>
      <c r="D194" s="158" t="s">
        <v>108</v>
      </c>
      <c r="E194" s="159" t="s">
        <v>571</v>
      </c>
      <c r="F194" s="160">
        <v>305</v>
      </c>
      <c r="G194" s="159"/>
      <c r="H194" s="159">
        <v>375</v>
      </c>
      <c r="I194" s="161">
        <v>375</v>
      </c>
      <c r="J194" s="162" t="s">
        <v>629</v>
      </c>
      <c r="K194" s="163">
        <f>H194-F194</f>
        <v>70</v>
      </c>
      <c r="L194" s="164">
        <f>K194/F194</f>
        <v>0.22950819672131148</v>
      </c>
      <c r="M194" s="159" t="s">
        <v>541</v>
      </c>
      <c r="N194" s="165">
        <v>42768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80</v>
      </c>
      <c r="B195" s="157">
        <v>42739</v>
      </c>
      <c r="C195" s="157"/>
      <c r="D195" s="158" t="s">
        <v>94</v>
      </c>
      <c r="E195" s="159" t="s">
        <v>571</v>
      </c>
      <c r="F195" s="160">
        <v>99.5</v>
      </c>
      <c r="G195" s="159"/>
      <c r="H195" s="159">
        <v>158</v>
      </c>
      <c r="I195" s="161">
        <v>158</v>
      </c>
      <c r="J195" s="162" t="s">
        <v>629</v>
      </c>
      <c r="K195" s="163">
        <f>H195-F195</f>
        <v>58.5</v>
      </c>
      <c r="L195" s="164">
        <f>K195/F195</f>
        <v>0.5879396984924623</v>
      </c>
      <c r="M195" s="159" t="s">
        <v>541</v>
      </c>
      <c r="N195" s="165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81</v>
      </c>
      <c r="B196" s="157">
        <v>42739</v>
      </c>
      <c r="C196" s="157"/>
      <c r="D196" s="158" t="s">
        <v>94</v>
      </c>
      <c r="E196" s="159" t="s">
        <v>571</v>
      </c>
      <c r="F196" s="160">
        <v>99.5</v>
      </c>
      <c r="G196" s="159"/>
      <c r="H196" s="159">
        <v>158</v>
      </c>
      <c r="I196" s="161">
        <v>158</v>
      </c>
      <c r="J196" s="162" t="s">
        <v>629</v>
      </c>
      <c r="K196" s="163">
        <v>58.5</v>
      </c>
      <c r="L196" s="164">
        <v>0.58793969849246197</v>
      </c>
      <c r="M196" s="159" t="s">
        <v>541</v>
      </c>
      <c r="N196" s="165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82</v>
      </c>
      <c r="B197" s="157">
        <v>42786</v>
      </c>
      <c r="C197" s="157"/>
      <c r="D197" s="158" t="s">
        <v>184</v>
      </c>
      <c r="E197" s="159" t="s">
        <v>571</v>
      </c>
      <c r="F197" s="160">
        <v>140.5</v>
      </c>
      <c r="G197" s="159"/>
      <c r="H197" s="159">
        <v>220</v>
      </c>
      <c r="I197" s="161">
        <v>220</v>
      </c>
      <c r="J197" s="162" t="s">
        <v>629</v>
      </c>
      <c r="K197" s="163">
        <f>H197-F197</f>
        <v>79.5</v>
      </c>
      <c r="L197" s="164">
        <f>K197/F197</f>
        <v>0.5658362989323843</v>
      </c>
      <c r="M197" s="159" t="s">
        <v>541</v>
      </c>
      <c r="N197" s="165">
        <v>42864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83</v>
      </c>
      <c r="B198" s="157">
        <v>42786</v>
      </c>
      <c r="C198" s="157"/>
      <c r="D198" s="158" t="s">
        <v>683</v>
      </c>
      <c r="E198" s="159" t="s">
        <v>571</v>
      </c>
      <c r="F198" s="160">
        <v>202.5</v>
      </c>
      <c r="G198" s="159"/>
      <c r="H198" s="159">
        <v>234</v>
      </c>
      <c r="I198" s="161">
        <v>234</v>
      </c>
      <c r="J198" s="162" t="s">
        <v>629</v>
      </c>
      <c r="K198" s="163">
        <v>31.5</v>
      </c>
      <c r="L198" s="164">
        <v>0.155555555555556</v>
      </c>
      <c r="M198" s="159" t="s">
        <v>541</v>
      </c>
      <c r="N198" s="165">
        <v>42836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84</v>
      </c>
      <c r="B199" s="157">
        <v>42818</v>
      </c>
      <c r="C199" s="157"/>
      <c r="D199" s="158" t="s">
        <v>684</v>
      </c>
      <c r="E199" s="159" t="s">
        <v>571</v>
      </c>
      <c r="F199" s="160">
        <v>300.5</v>
      </c>
      <c r="G199" s="159"/>
      <c r="H199" s="159">
        <v>417.5</v>
      </c>
      <c r="I199" s="161">
        <v>420</v>
      </c>
      <c r="J199" s="162" t="s">
        <v>685</v>
      </c>
      <c r="K199" s="163">
        <f>H199-F199</f>
        <v>117</v>
      </c>
      <c r="L199" s="164">
        <f>K199/F199</f>
        <v>0.38935108153078202</v>
      </c>
      <c r="M199" s="159" t="s">
        <v>541</v>
      </c>
      <c r="N199" s="165">
        <v>43070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85</v>
      </c>
      <c r="B200" s="157">
        <v>42818</v>
      </c>
      <c r="C200" s="157"/>
      <c r="D200" s="158" t="s">
        <v>659</v>
      </c>
      <c r="E200" s="159" t="s">
        <v>571</v>
      </c>
      <c r="F200" s="160">
        <v>850</v>
      </c>
      <c r="G200" s="159"/>
      <c r="H200" s="159">
        <v>1042.5</v>
      </c>
      <c r="I200" s="161">
        <v>1023</v>
      </c>
      <c r="J200" s="162" t="s">
        <v>686</v>
      </c>
      <c r="K200" s="163">
        <v>192.5</v>
      </c>
      <c r="L200" s="164">
        <v>0.22647058823529401</v>
      </c>
      <c r="M200" s="159" t="s">
        <v>541</v>
      </c>
      <c r="N200" s="165">
        <v>42830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86</v>
      </c>
      <c r="B201" s="157">
        <v>42830</v>
      </c>
      <c r="C201" s="157"/>
      <c r="D201" s="158" t="s">
        <v>457</v>
      </c>
      <c r="E201" s="159" t="s">
        <v>571</v>
      </c>
      <c r="F201" s="160">
        <v>785</v>
      </c>
      <c r="G201" s="159"/>
      <c r="H201" s="159">
        <v>930</v>
      </c>
      <c r="I201" s="161">
        <v>920</v>
      </c>
      <c r="J201" s="162" t="s">
        <v>687</v>
      </c>
      <c r="K201" s="163">
        <f>H201-F201</f>
        <v>145</v>
      </c>
      <c r="L201" s="164">
        <f>K201/F201</f>
        <v>0.18471337579617833</v>
      </c>
      <c r="M201" s="159" t="s">
        <v>541</v>
      </c>
      <c r="N201" s="165">
        <v>42976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6">
        <v>87</v>
      </c>
      <c r="B202" s="167">
        <v>42831</v>
      </c>
      <c r="C202" s="167"/>
      <c r="D202" s="168" t="s">
        <v>688</v>
      </c>
      <c r="E202" s="169" t="s">
        <v>571</v>
      </c>
      <c r="F202" s="170">
        <v>40</v>
      </c>
      <c r="G202" s="170"/>
      <c r="H202" s="171">
        <v>13.1</v>
      </c>
      <c r="I202" s="171">
        <v>60</v>
      </c>
      <c r="J202" s="172" t="s">
        <v>689</v>
      </c>
      <c r="K202" s="173">
        <v>-26.9</v>
      </c>
      <c r="L202" s="174">
        <v>-0.67249999999999999</v>
      </c>
      <c r="M202" s="170" t="s">
        <v>553</v>
      </c>
      <c r="N202" s="167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88</v>
      </c>
      <c r="B203" s="157">
        <v>42837</v>
      </c>
      <c r="C203" s="157"/>
      <c r="D203" s="158" t="s">
        <v>93</v>
      </c>
      <c r="E203" s="159" t="s">
        <v>571</v>
      </c>
      <c r="F203" s="160">
        <v>289.5</v>
      </c>
      <c r="G203" s="159"/>
      <c r="H203" s="159">
        <v>354</v>
      </c>
      <c r="I203" s="161">
        <v>360</v>
      </c>
      <c r="J203" s="162" t="s">
        <v>690</v>
      </c>
      <c r="K203" s="163">
        <f t="shared" ref="K203:K211" si="84">H203-F203</f>
        <v>64.5</v>
      </c>
      <c r="L203" s="164">
        <f t="shared" ref="L203:L211" si="85">K203/F203</f>
        <v>0.22279792746113988</v>
      </c>
      <c r="M203" s="159" t="s">
        <v>541</v>
      </c>
      <c r="N203" s="165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89</v>
      </c>
      <c r="B204" s="157">
        <v>42845</v>
      </c>
      <c r="C204" s="157"/>
      <c r="D204" s="158" t="s">
        <v>405</v>
      </c>
      <c r="E204" s="159" t="s">
        <v>571</v>
      </c>
      <c r="F204" s="160">
        <v>700</v>
      </c>
      <c r="G204" s="159"/>
      <c r="H204" s="159">
        <v>840</v>
      </c>
      <c r="I204" s="161">
        <v>840</v>
      </c>
      <c r="J204" s="162" t="s">
        <v>691</v>
      </c>
      <c r="K204" s="163">
        <f t="shared" si="84"/>
        <v>140</v>
      </c>
      <c r="L204" s="164">
        <f t="shared" si="85"/>
        <v>0.2</v>
      </c>
      <c r="M204" s="159" t="s">
        <v>541</v>
      </c>
      <c r="N204" s="165">
        <v>42893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90</v>
      </c>
      <c r="B205" s="157">
        <v>42887</v>
      </c>
      <c r="C205" s="157"/>
      <c r="D205" s="158" t="s">
        <v>692</v>
      </c>
      <c r="E205" s="159" t="s">
        <v>571</v>
      </c>
      <c r="F205" s="160">
        <v>130</v>
      </c>
      <c r="G205" s="159"/>
      <c r="H205" s="159">
        <v>144.25</v>
      </c>
      <c r="I205" s="161">
        <v>170</v>
      </c>
      <c r="J205" s="162" t="s">
        <v>693</v>
      </c>
      <c r="K205" s="163">
        <f t="shared" si="84"/>
        <v>14.25</v>
      </c>
      <c r="L205" s="164">
        <f t="shared" si="85"/>
        <v>0.10961538461538461</v>
      </c>
      <c r="M205" s="159" t="s">
        <v>541</v>
      </c>
      <c r="N205" s="165">
        <v>43675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91</v>
      </c>
      <c r="B206" s="157">
        <v>42901</v>
      </c>
      <c r="C206" s="157"/>
      <c r="D206" s="158" t="s">
        <v>694</v>
      </c>
      <c r="E206" s="159" t="s">
        <v>571</v>
      </c>
      <c r="F206" s="160">
        <v>214.5</v>
      </c>
      <c r="G206" s="159"/>
      <c r="H206" s="159">
        <v>262</v>
      </c>
      <c r="I206" s="161">
        <v>262</v>
      </c>
      <c r="J206" s="162" t="s">
        <v>695</v>
      </c>
      <c r="K206" s="163">
        <f t="shared" si="84"/>
        <v>47.5</v>
      </c>
      <c r="L206" s="164">
        <f t="shared" si="85"/>
        <v>0.22144522144522144</v>
      </c>
      <c r="M206" s="159" t="s">
        <v>541</v>
      </c>
      <c r="N206" s="165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92</v>
      </c>
      <c r="B207" s="188">
        <v>42933</v>
      </c>
      <c r="C207" s="188"/>
      <c r="D207" s="189" t="s">
        <v>696</v>
      </c>
      <c r="E207" s="190" t="s">
        <v>571</v>
      </c>
      <c r="F207" s="191">
        <v>370</v>
      </c>
      <c r="G207" s="190"/>
      <c r="H207" s="190">
        <v>447.5</v>
      </c>
      <c r="I207" s="192">
        <v>450</v>
      </c>
      <c r="J207" s="193" t="s">
        <v>629</v>
      </c>
      <c r="K207" s="163">
        <f t="shared" si="84"/>
        <v>77.5</v>
      </c>
      <c r="L207" s="194">
        <f t="shared" si="85"/>
        <v>0.20945945945945946</v>
      </c>
      <c r="M207" s="190" t="s">
        <v>541</v>
      </c>
      <c r="N207" s="195">
        <v>43035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93</v>
      </c>
      <c r="B208" s="188">
        <v>42943</v>
      </c>
      <c r="C208" s="188"/>
      <c r="D208" s="189" t="s">
        <v>182</v>
      </c>
      <c r="E208" s="190" t="s">
        <v>571</v>
      </c>
      <c r="F208" s="191">
        <v>657.5</v>
      </c>
      <c r="G208" s="190"/>
      <c r="H208" s="190">
        <v>825</v>
      </c>
      <c r="I208" s="192">
        <v>820</v>
      </c>
      <c r="J208" s="193" t="s">
        <v>629</v>
      </c>
      <c r="K208" s="163">
        <f t="shared" si="84"/>
        <v>167.5</v>
      </c>
      <c r="L208" s="194">
        <f t="shared" si="85"/>
        <v>0.25475285171102663</v>
      </c>
      <c r="M208" s="190" t="s">
        <v>541</v>
      </c>
      <c r="N208" s="195">
        <v>43090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94</v>
      </c>
      <c r="B209" s="157">
        <v>42964</v>
      </c>
      <c r="C209" s="157"/>
      <c r="D209" s="158" t="s">
        <v>350</v>
      </c>
      <c r="E209" s="159" t="s">
        <v>571</v>
      </c>
      <c r="F209" s="160">
        <v>605</v>
      </c>
      <c r="G209" s="159"/>
      <c r="H209" s="159">
        <v>750</v>
      </c>
      <c r="I209" s="161">
        <v>750</v>
      </c>
      <c r="J209" s="162" t="s">
        <v>687</v>
      </c>
      <c r="K209" s="163">
        <f t="shared" si="84"/>
        <v>145</v>
      </c>
      <c r="L209" s="164">
        <f t="shared" si="85"/>
        <v>0.23966942148760331</v>
      </c>
      <c r="M209" s="159" t="s">
        <v>541</v>
      </c>
      <c r="N209" s="165">
        <v>43027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6">
        <v>95</v>
      </c>
      <c r="B210" s="167">
        <v>42979</v>
      </c>
      <c r="C210" s="167"/>
      <c r="D210" s="175" t="s">
        <v>697</v>
      </c>
      <c r="E210" s="170" t="s">
        <v>571</v>
      </c>
      <c r="F210" s="170">
        <v>255</v>
      </c>
      <c r="G210" s="171"/>
      <c r="H210" s="171">
        <v>217.25</v>
      </c>
      <c r="I210" s="171">
        <v>320</v>
      </c>
      <c r="J210" s="172" t="s">
        <v>698</v>
      </c>
      <c r="K210" s="173">
        <f t="shared" si="84"/>
        <v>-37.75</v>
      </c>
      <c r="L210" s="176">
        <f t="shared" si="85"/>
        <v>-0.14803921568627451</v>
      </c>
      <c r="M210" s="170" t="s">
        <v>553</v>
      </c>
      <c r="N210" s="167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96</v>
      </c>
      <c r="B211" s="157">
        <v>42997</v>
      </c>
      <c r="C211" s="157"/>
      <c r="D211" s="158" t="s">
        <v>699</v>
      </c>
      <c r="E211" s="159" t="s">
        <v>571</v>
      </c>
      <c r="F211" s="160">
        <v>215</v>
      </c>
      <c r="G211" s="159"/>
      <c r="H211" s="159">
        <v>258</v>
      </c>
      <c r="I211" s="161">
        <v>258</v>
      </c>
      <c r="J211" s="162" t="s">
        <v>629</v>
      </c>
      <c r="K211" s="163">
        <f t="shared" si="84"/>
        <v>43</v>
      </c>
      <c r="L211" s="164">
        <f t="shared" si="85"/>
        <v>0.2</v>
      </c>
      <c r="M211" s="159" t="s">
        <v>541</v>
      </c>
      <c r="N211" s="165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97</v>
      </c>
      <c r="B212" s="157">
        <v>42997</v>
      </c>
      <c r="C212" s="157"/>
      <c r="D212" s="158" t="s">
        <v>699</v>
      </c>
      <c r="E212" s="159" t="s">
        <v>571</v>
      </c>
      <c r="F212" s="160">
        <v>215</v>
      </c>
      <c r="G212" s="159"/>
      <c r="H212" s="159">
        <v>258</v>
      </c>
      <c r="I212" s="161">
        <v>258</v>
      </c>
      <c r="J212" s="193" t="s">
        <v>629</v>
      </c>
      <c r="K212" s="163">
        <v>43</v>
      </c>
      <c r="L212" s="164">
        <v>0.2</v>
      </c>
      <c r="M212" s="159" t="s">
        <v>541</v>
      </c>
      <c r="N212" s="165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98</v>
      </c>
      <c r="B213" s="188">
        <v>42998</v>
      </c>
      <c r="C213" s="188"/>
      <c r="D213" s="189" t="s">
        <v>700</v>
      </c>
      <c r="E213" s="190" t="s">
        <v>571</v>
      </c>
      <c r="F213" s="160">
        <v>75</v>
      </c>
      <c r="G213" s="190"/>
      <c r="H213" s="190">
        <v>90</v>
      </c>
      <c r="I213" s="192">
        <v>90</v>
      </c>
      <c r="J213" s="162" t="s">
        <v>701</v>
      </c>
      <c r="K213" s="163">
        <f t="shared" ref="K213:K218" si="86">H213-F213</f>
        <v>15</v>
      </c>
      <c r="L213" s="164">
        <f t="shared" ref="L213:L218" si="87">K213/F213</f>
        <v>0.2</v>
      </c>
      <c r="M213" s="159" t="s">
        <v>541</v>
      </c>
      <c r="N213" s="165">
        <v>43019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99</v>
      </c>
      <c r="B214" s="188">
        <v>43011</v>
      </c>
      <c r="C214" s="188"/>
      <c r="D214" s="189" t="s">
        <v>555</v>
      </c>
      <c r="E214" s="190" t="s">
        <v>571</v>
      </c>
      <c r="F214" s="191">
        <v>315</v>
      </c>
      <c r="G214" s="190"/>
      <c r="H214" s="190">
        <v>392</v>
      </c>
      <c r="I214" s="192">
        <v>384</v>
      </c>
      <c r="J214" s="193" t="s">
        <v>702</v>
      </c>
      <c r="K214" s="163">
        <f t="shared" si="86"/>
        <v>77</v>
      </c>
      <c r="L214" s="194">
        <f t="shared" si="87"/>
        <v>0.24444444444444444</v>
      </c>
      <c r="M214" s="190" t="s">
        <v>541</v>
      </c>
      <c r="N214" s="195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100</v>
      </c>
      <c r="B215" s="188">
        <v>43013</v>
      </c>
      <c r="C215" s="188"/>
      <c r="D215" s="189" t="s">
        <v>433</v>
      </c>
      <c r="E215" s="190" t="s">
        <v>571</v>
      </c>
      <c r="F215" s="191">
        <v>145</v>
      </c>
      <c r="G215" s="190"/>
      <c r="H215" s="190">
        <v>179</v>
      </c>
      <c r="I215" s="192">
        <v>180</v>
      </c>
      <c r="J215" s="193" t="s">
        <v>703</v>
      </c>
      <c r="K215" s="163">
        <f t="shared" si="86"/>
        <v>34</v>
      </c>
      <c r="L215" s="194">
        <f t="shared" si="87"/>
        <v>0.23448275862068965</v>
      </c>
      <c r="M215" s="190" t="s">
        <v>541</v>
      </c>
      <c r="N215" s="195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101</v>
      </c>
      <c r="B216" s="188">
        <v>43014</v>
      </c>
      <c r="C216" s="188"/>
      <c r="D216" s="189" t="s">
        <v>327</v>
      </c>
      <c r="E216" s="190" t="s">
        <v>571</v>
      </c>
      <c r="F216" s="191">
        <v>256</v>
      </c>
      <c r="G216" s="190"/>
      <c r="H216" s="190">
        <v>323</v>
      </c>
      <c r="I216" s="192">
        <v>320</v>
      </c>
      <c r="J216" s="193" t="s">
        <v>629</v>
      </c>
      <c r="K216" s="163">
        <f t="shared" si="86"/>
        <v>67</v>
      </c>
      <c r="L216" s="194">
        <f t="shared" si="87"/>
        <v>0.26171875</v>
      </c>
      <c r="M216" s="190" t="s">
        <v>541</v>
      </c>
      <c r="N216" s="195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102</v>
      </c>
      <c r="B217" s="188">
        <v>43017</v>
      </c>
      <c r="C217" s="188"/>
      <c r="D217" s="189" t="s">
        <v>342</v>
      </c>
      <c r="E217" s="190" t="s">
        <v>571</v>
      </c>
      <c r="F217" s="191">
        <v>137.5</v>
      </c>
      <c r="G217" s="190"/>
      <c r="H217" s="190">
        <v>184</v>
      </c>
      <c r="I217" s="192">
        <v>183</v>
      </c>
      <c r="J217" s="193" t="s">
        <v>704</v>
      </c>
      <c r="K217" s="163">
        <f t="shared" si="86"/>
        <v>46.5</v>
      </c>
      <c r="L217" s="194">
        <f t="shared" si="87"/>
        <v>0.33818181818181819</v>
      </c>
      <c r="M217" s="190" t="s">
        <v>541</v>
      </c>
      <c r="N217" s="195">
        <v>43108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103</v>
      </c>
      <c r="B218" s="188">
        <v>43018</v>
      </c>
      <c r="C218" s="188"/>
      <c r="D218" s="189" t="s">
        <v>705</v>
      </c>
      <c r="E218" s="190" t="s">
        <v>571</v>
      </c>
      <c r="F218" s="191">
        <v>125.5</v>
      </c>
      <c r="G218" s="190"/>
      <c r="H218" s="190">
        <v>158</v>
      </c>
      <c r="I218" s="192">
        <v>155</v>
      </c>
      <c r="J218" s="193" t="s">
        <v>706</v>
      </c>
      <c r="K218" s="163">
        <f t="shared" si="86"/>
        <v>32.5</v>
      </c>
      <c r="L218" s="194">
        <f t="shared" si="87"/>
        <v>0.25896414342629481</v>
      </c>
      <c r="M218" s="190" t="s">
        <v>541</v>
      </c>
      <c r="N218" s="195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104</v>
      </c>
      <c r="B219" s="188">
        <v>43018</v>
      </c>
      <c r="C219" s="188"/>
      <c r="D219" s="189" t="s">
        <v>707</v>
      </c>
      <c r="E219" s="190" t="s">
        <v>571</v>
      </c>
      <c r="F219" s="191">
        <v>895</v>
      </c>
      <c r="G219" s="190"/>
      <c r="H219" s="190">
        <v>1122.5</v>
      </c>
      <c r="I219" s="192">
        <v>1078</v>
      </c>
      <c r="J219" s="193" t="s">
        <v>708</v>
      </c>
      <c r="K219" s="163">
        <v>227.5</v>
      </c>
      <c r="L219" s="194">
        <v>0.25418994413407803</v>
      </c>
      <c r="M219" s="190" t="s">
        <v>541</v>
      </c>
      <c r="N219" s="195">
        <v>43117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105</v>
      </c>
      <c r="B220" s="188">
        <v>43020</v>
      </c>
      <c r="C220" s="188"/>
      <c r="D220" s="189" t="s">
        <v>336</v>
      </c>
      <c r="E220" s="190" t="s">
        <v>571</v>
      </c>
      <c r="F220" s="191">
        <v>525</v>
      </c>
      <c r="G220" s="190"/>
      <c r="H220" s="190">
        <v>629</v>
      </c>
      <c r="I220" s="192">
        <v>629</v>
      </c>
      <c r="J220" s="193" t="s">
        <v>629</v>
      </c>
      <c r="K220" s="163">
        <v>104</v>
      </c>
      <c r="L220" s="194">
        <v>0.19809523809523799</v>
      </c>
      <c r="M220" s="190" t="s">
        <v>541</v>
      </c>
      <c r="N220" s="195">
        <v>43119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106</v>
      </c>
      <c r="B221" s="188">
        <v>43046</v>
      </c>
      <c r="C221" s="188"/>
      <c r="D221" s="189" t="s">
        <v>373</v>
      </c>
      <c r="E221" s="190" t="s">
        <v>571</v>
      </c>
      <c r="F221" s="191">
        <v>740</v>
      </c>
      <c r="G221" s="190"/>
      <c r="H221" s="190">
        <v>892.5</v>
      </c>
      <c r="I221" s="192">
        <v>900</v>
      </c>
      <c r="J221" s="193" t="s">
        <v>709</v>
      </c>
      <c r="K221" s="163">
        <f>H221-F221</f>
        <v>152.5</v>
      </c>
      <c r="L221" s="194">
        <f>K221/F221</f>
        <v>0.20608108108108109</v>
      </c>
      <c r="M221" s="190" t="s">
        <v>541</v>
      </c>
      <c r="N221" s="195">
        <v>43052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107</v>
      </c>
      <c r="B222" s="157">
        <v>43073</v>
      </c>
      <c r="C222" s="157"/>
      <c r="D222" s="158" t="s">
        <v>710</v>
      </c>
      <c r="E222" s="159" t="s">
        <v>571</v>
      </c>
      <c r="F222" s="160">
        <v>118.5</v>
      </c>
      <c r="G222" s="159"/>
      <c r="H222" s="159">
        <v>143.5</v>
      </c>
      <c r="I222" s="161">
        <v>145</v>
      </c>
      <c r="J222" s="162" t="s">
        <v>562</v>
      </c>
      <c r="K222" s="163">
        <f>H222-F222</f>
        <v>25</v>
      </c>
      <c r="L222" s="164">
        <f>K222/F222</f>
        <v>0.2109704641350211</v>
      </c>
      <c r="M222" s="159" t="s">
        <v>541</v>
      </c>
      <c r="N222" s="165">
        <v>43097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6">
        <v>108</v>
      </c>
      <c r="B223" s="167">
        <v>43090</v>
      </c>
      <c r="C223" s="167"/>
      <c r="D223" s="168" t="s">
        <v>410</v>
      </c>
      <c r="E223" s="169" t="s">
        <v>571</v>
      </c>
      <c r="F223" s="170">
        <v>715</v>
      </c>
      <c r="G223" s="170"/>
      <c r="H223" s="171">
        <v>500</v>
      </c>
      <c r="I223" s="171">
        <v>872</v>
      </c>
      <c r="J223" s="172" t="s">
        <v>711</v>
      </c>
      <c r="K223" s="173">
        <f>H223-F223</f>
        <v>-215</v>
      </c>
      <c r="L223" s="174">
        <f>K223/F223</f>
        <v>-0.30069930069930068</v>
      </c>
      <c r="M223" s="170" t="s">
        <v>553</v>
      </c>
      <c r="N223" s="167">
        <v>43670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109</v>
      </c>
      <c r="B224" s="157">
        <v>43098</v>
      </c>
      <c r="C224" s="157"/>
      <c r="D224" s="158" t="s">
        <v>555</v>
      </c>
      <c r="E224" s="159" t="s">
        <v>571</v>
      </c>
      <c r="F224" s="160">
        <v>435</v>
      </c>
      <c r="G224" s="159"/>
      <c r="H224" s="159">
        <v>542.5</v>
      </c>
      <c r="I224" s="161">
        <v>539</v>
      </c>
      <c r="J224" s="162" t="s">
        <v>629</v>
      </c>
      <c r="K224" s="163">
        <v>107.5</v>
      </c>
      <c r="L224" s="164">
        <v>0.247126436781609</v>
      </c>
      <c r="M224" s="159" t="s">
        <v>541</v>
      </c>
      <c r="N224" s="165">
        <v>43206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110</v>
      </c>
      <c r="B225" s="157">
        <v>43098</v>
      </c>
      <c r="C225" s="157"/>
      <c r="D225" s="158" t="s">
        <v>513</v>
      </c>
      <c r="E225" s="159" t="s">
        <v>571</v>
      </c>
      <c r="F225" s="160">
        <v>885</v>
      </c>
      <c r="G225" s="159"/>
      <c r="H225" s="159">
        <v>1090</v>
      </c>
      <c r="I225" s="161">
        <v>1084</v>
      </c>
      <c r="J225" s="162" t="s">
        <v>629</v>
      </c>
      <c r="K225" s="163">
        <v>205</v>
      </c>
      <c r="L225" s="164">
        <v>0.23163841807909599</v>
      </c>
      <c r="M225" s="159" t="s">
        <v>541</v>
      </c>
      <c r="N225" s="165">
        <v>43213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6">
        <v>111</v>
      </c>
      <c r="B226" s="197">
        <v>43192</v>
      </c>
      <c r="C226" s="197"/>
      <c r="D226" s="175" t="s">
        <v>712</v>
      </c>
      <c r="E226" s="170" t="s">
        <v>571</v>
      </c>
      <c r="F226" s="198">
        <v>478.5</v>
      </c>
      <c r="G226" s="170"/>
      <c r="H226" s="170">
        <v>442</v>
      </c>
      <c r="I226" s="171">
        <v>613</v>
      </c>
      <c r="J226" s="172" t="s">
        <v>713</v>
      </c>
      <c r="K226" s="173">
        <f>H226-F226</f>
        <v>-36.5</v>
      </c>
      <c r="L226" s="174">
        <f>K226/F226</f>
        <v>-7.6280041797283177E-2</v>
      </c>
      <c r="M226" s="170" t="s">
        <v>553</v>
      </c>
      <c r="N226" s="167">
        <v>43762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6">
        <v>112</v>
      </c>
      <c r="B227" s="167">
        <v>43194</v>
      </c>
      <c r="C227" s="167"/>
      <c r="D227" s="168" t="s">
        <v>714</v>
      </c>
      <c r="E227" s="169" t="s">
        <v>571</v>
      </c>
      <c r="F227" s="170">
        <f>141.5-7.3</f>
        <v>134.19999999999999</v>
      </c>
      <c r="G227" s="170"/>
      <c r="H227" s="171">
        <v>77</v>
      </c>
      <c r="I227" s="171">
        <v>180</v>
      </c>
      <c r="J227" s="172" t="s">
        <v>715</v>
      </c>
      <c r="K227" s="173">
        <f>H227-F227</f>
        <v>-57.199999999999989</v>
      </c>
      <c r="L227" s="174">
        <f>K227/F227</f>
        <v>-0.42622950819672129</v>
      </c>
      <c r="M227" s="170" t="s">
        <v>553</v>
      </c>
      <c r="N227" s="167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6">
        <v>113</v>
      </c>
      <c r="B228" s="167">
        <v>43209</v>
      </c>
      <c r="C228" s="167"/>
      <c r="D228" s="168" t="s">
        <v>716</v>
      </c>
      <c r="E228" s="169" t="s">
        <v>571</v>
      </c>
      <c r="F228" s="170">
        <v>430</v>
      </c>
      <c r="G228" s="170"/>
      <c r="H228" s="171">
        <v>220</v>
      </c>
      <c r="I228" s="171">
        <v>537</v>
      </c>
      <c r="J228" s="172" t="s">
        <v>717</v>
      </c>
      <c r="K228" s="173">
        <f>H228-F228</f>
        <v>-210</v>
      </c>
      <c r="L228" s="174">
        <f>K228/F228</f>
        <v>-0.48837209302325579</v>
      </c>
      <c r="M228" s="170" t="s">
        <v>553</v>
      </c>
      <c r="N228" s="167">
        <v>43252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114</v>
      </c>
      <c r="B229" s="188">
        <v>43220</v>
      </c>
      <c r="C229" s="188"/>
      <c r="D229" s="189" t="s">
        <v>374</v>
      </c>
      <c r="E229" s="190" t="s">
        <v>571</v>
      </c>
      <c r="F229" s="190">
        <v>153.5</v>
      </c>
      <c r="G229" s="190"/>
      <c r="H229" s="190">
        <v>196</v>
      </c>
      <c r="I229" s="192">
        <v>196</v>
      </c>
      <c r="J229" s="162" t="s">
        <v>718</v>
      </c>
      <c r="K229" s="163">
        <f>H229-F229</f>
        <v>42.5</v>
      </c>
      <c r="L229" s="164">
        <f>K229/F229</f>
        <v>0.27687296416938112</v>
      </c>
      <c r="M229" s="159" t="s">
        <v>541</v>
      </c>
      <c r="N229" s="165">
        <v>43605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115</v>
      </c>
      <c r="B230" s="167">
        <v>43306</v>
      </c>
      <c r="C230" s="167"/>
      <c r="D230" s="168" t="s">
        <v>688</v>
      </c>
      <c r="E230" s="169" t="s">
        <v>571</v>
      </c>
      <c r="F230" s="170">
        <v>27.5</v>
      </c>
      <c r="G230" s="170"/>
      <c r="H230" s="171">
        <v>13.1</v>
      </c>
      <c r="I230" s="171">
        <v>60</v>
      </c>
      <c r="J230" s="172" t="s">
        <v>719</v>
      </c>
      <c r="K230" s="173">
        <v>-14.4</v>
      </c>
      <c r="L230" s="174">
        <v>-0.52363636363636401</v>
      </c>
      <c r="M230" s="170" t="s">
        <v>553</v>
      </c>
      <c r="N230" s="167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6">
        <v>116</v>
      </c>
      <c r="B231" s="197">
        <v>43318</v>
      </c>
      <c r="C231" s="197"/>
      <c r="D231" s="175" t="s">
        <v>720</v>
      </c>
      <c r="E231" s="170" t="s">
        <v>571</v>
      </c>
      <c r="F231" s="170">
        <v>148.5</v>
      </c>
      <c r="G231" s="170"/>
      <c r="H231" s="170">
        <v>102</v>
      </c>
      <c r="I231" s="171">
        <v>182</v>
      </c>
      <c r="J231" s="172" t="s">
        <v>721</v>
      </c>
      <c r="K231" s="173">
        <f>H231-F231</f>
        <v>-46.5</v>
      </c>
      <c r="L231" s="174">
        <f>K231/F231</f>
        <v>-0.31313131313131315</v>
      </c>
      <c r="M231" s="170" t="s">
        <v>553</v>
      </c>
      <c r="N231" s="167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117</v>
      </c>
      <c r="B232" s="157">
        <v>43335</v>
      </c>
      <c r="C232" s="157"/>
      <c r="D232" s="158" t="s">
        <v>722</v>
      </c>
      <c r="E232" s="159" t="s">
        <v>571</v>
      </c>
      <c r="F232" s="190">
        <v>285</v>
      </c>
      <c r="G232" s="159"/>
      <c r="H232" s="159">
        <v>355</v>
      </c>
      <c r="I232" s="161">
        <v>364</v>
      </c>
      <c r="J232" s="162" t="s">
        <v>723</v>
      </c>
      <c r="K232" s="163">
        <v>70</v>
      </c>
      <c r="L232" s="164">
        <v>0.24561403508771901</v>
      </c>
      <c r="M232" s="159" t="s">
        <v>541</v>
      </c>
      <c r="N232" s="165">
        <v>43455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118</v>
      </c>
      <c r="B233" s="157">
        <v>43341</v>
      </c>
      <c r="C233" s="157"/>
      <c r="D233" s="158" t="s">
        <v>362</v>
      </c>
      <c r="E233" s="159" t="s">
        <v>571</v>
      </c>
      <c r="F233" s="190">
        <v>525</v>
      </c>
      <c r="G233" s="159"/>
      <c r="H233" s="159">
        <v>585</v>
      </c>
      <c r="I233" s="161">
        <v>635</v>
      </c>
      <c r="J233" s="162" t="s">
        <v>724</v>
      </c>
      <c r="K233" s="163">
        <f t="shared" ref="K233:K250" si="88">H233-F233</f>
        <v>60</v>
      </c>
      <c r="L233" s="164">
        <f t="shared" ref="L233:L250" si="89">K233/F233</f>
        <v>0.11428571428571428</v>
      </c>
      <c r="M233" s="159" t="s">
        <v>541</v>
      </c>
      <c r="N233" s="165">
        <v>43662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119</v>
      </c>
      <c r="B234" s="157">
        <v>43395</v>
      </c>
      <c r="C234" s="157"/>
      <c r="D234" s="158" t="s">
        <v>350</v>
      </c>
      <c r="E234" s="159" t="s">
        <v>571</v>
      </c>
      <c r="F234" s="190">
        <v>475</v>
      </c>
      <c r="G234" s="159"/>
      <c r="H234" s="159">
        <v>574</v>
      </c>
      <c r="I234" s="161">
        <v>570</v>
      </c>
      <c r="J234" s="162" t="s">
        <v>629</v>
      </c>
      <c r="K234" s="163">
        <f t="shared" si="88"/>
        <v>99</v>
      </c>
      <c r="L234" s="164">
        <f t="shared" si="89"/>
        <v>0.20842105263157895</v>
      </c>
      <c r="M234" s="159" t="s">
        <v>541</v>
      </c>
      <c r="N234" s="165">
        <v>43403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120</v>
      </c>
      <c r="B235" s="188">
        <v>43397</v>
      </c>
      <c r="C235" s="188"/>
      <c r="D235" s="189" t="s">
        <v>369</v>
      </c>
      <c r="E235" s="190" t="s">
        <v>571</v>
      </c>
      <c r="F235" s="190">
        <v>707.5</v>
      </c>
      <c r="G235" s="190"/>
      <c r="H235" s="190">
        <v>872</v>
      </c>
      <c r="I235" s="192">
        <v>872</v>
      </c>
      <c r="J235" s="193" t="s">
        <v>629</v>
      </c>
      <c r="K235" s="163">
        <f t="shared" si="88"/>
        <v>164.5</v>
      </c>
      <c r="L235" s="194">
        <f t="shared" si="89"/>
        <v>0.23250883392226149</v>
      </c>
      <c r="M235" s="190" t="s">
        <v>541</v>
      </c>
      <c r="N235" s="195">
        <v>43482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121</v>
      </c>
      <c r="B236" s="188">
        <v>43398</v>
      </c>
      <c r="C236" s="188"/>
      <c r="D236" s="189" t="s">
        <v>725</v>
      </c>
      <c r="E236" s="190" t="s">
        <v>571</v>
      </c>
      <c r="F236" s="190">
        <v>162</v>
      </c>
      <c r="G236" s="190"/>
      <c r="H236" s="190">
        <v>204</v>
      </c>
      <c r="I236" s="192">
        <v>209</v>
      </c>
      <c r="J236" s="193" t="s">
        <v>726</v>
      </c>
      <c r="K236" s="163">
        <f t="shared" si="88"/>
        <v>42</v>
      </c>
      <c r="L236" s="194">
        <f t="shared" si="89"/>
        <v>0.25925925925925924</v>
      </c>
      <c r="M236" s="190" t="s">
        <v>541</v>
      </c>
      <c r="N236" s="195">
        <v>43539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122</v>
      </c>
      <c r="B237" s="188">
        <v>43399</v>
      </c>
      <c r="C237" s="188"/>
      <c r="D237" s="189" t="s">
        <v>450</v>
      </c>
      <c r="E237" s="190" t="s">
        <v>571</v>
      </c>
      <c r="F237" s="190">
        <v>240</v>
      </c>
      <c r="G237" s="190"/>
      <c r="H237" s="190">
        <v>297</v>
      </c>
      <c r="I237" s="192">
        <v>297</v>
      </c>
      <c r="J237" s="193" t="s">
        <v>629</v>
      </c>
      <c r="K237" s="199">
        <f t="shared" si="88"/>
        <v>57</v>
      </c>
      <c r="L237" s="194">
        <f t="shared" si="89"/>
        <v>0.23749999999999999</v>
      </c>
      <c r="M237" s="190" t="s">
        <v>541</v>
      </c>
      <c r="N237" s="195">
        <v>43417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123</v>
      </c>
      <c r="B238" s="157">
        <v>43439</v>
      </c>
      <c r="C238" s="157"/>
      <c r="D238" s="158" t="s">
        <v>727</v>
      </c>
      <c r="E238" s="159" t="s">
        <v>571</v>
      </c>
      <c r="F238" s="159">
        <v>202.5</v>
      </c>
      <c r="G238" s="159"/>
      <c r="H238" s="159">
        <v>255</v>
      </c>
      <c r="I238" s="161">
        <v>252</v>
      </c>
      <c r="J238" s="162" t="s">
        <v>629</v>
      </c>
      <c r="K238" s="163">
        <f t="shared" si="88"/>
        <v>52.5</v>
      </c>
      <c r="L238" s="164">
        <f t="shared" si="89"/>
        <v>0.25925925925925924</v>
      </c>
      <c r="M238" s="159" t="s">
        <v>541</v>
      </c>
      <c r="N238" s="165">
        <v>43542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124</v>
      </c>
      <c r="B239" s="188">
        <v>43465</v>
      </c>
      <c r="C239" s="157"/>
      <c r="D239" s="189" t="s">
        <v>397</v>
      </c>
      <c r="E239" s="190" t="s">
        <v>571</v>
      </c>
      <c r="F239" s="190">
        <v>710</v>
      </c>
      <c r="G239" s="190"/>
      <c r="H239" s="190">
        <v>866</v>
      </c>
      <c r="I239" s="192">
        <v>866</v>
      </c>
      <c r="J239" s="193" t="s">
        <v>629</v>
      </c>
      <c r="K239" s="163">
        <f t="shared" si="88"/>
        <v>156</v>
      </c>
      <c r="L239" s="164">
        <f t="shared" si="89"/>
        <v>0.21971830985915494</v>
      </c>
      <c r="M239" s="159" t="s">
        <v>541</v>
      </c>
      <c r="N239" s="165">
        <v>43553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125</v>
      </c>
      <c r="B240" s="188">
        <v>43522</v>
      </c>
      <c r="C240" s="188"/>
      <c r="D240" s="189" t="s">
        <v>152</v>
      </c>
      <c r="E240" s="190" t="s">
        <v>571</v>
      </c>
      <c r="F240" s="190">
        <v>337.25</v>
      </c>
      <c r="G240" s="190"/>
      <c r="H240" s="190">
        <v>398.5</v>
      </c>
      <c r="I240" s="192">
        <v>411</v>
      </c>
      <c r="J240" s="162" t="s">
        <v>729</v>
      </c>
      <c r="K240" s="163">
        <f t="shared" si="88"/>
        <v>61.25</v>
      </c>
      <c r="L240" s="164">
        <f t="shared" si="89"/>
        <v>0.1816160118606375</v>
      </c>
      <c r="M240" s="159" t="s">
        <v>541</v>
      </c>
      <c r="N240" s="165">
        <v>43760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0">
        <v>126</v>
      </c>
      <c r="B241" s="201">
        <v>43559</v>
      </c>
      <c r="C241" s="201"/>
      <c r="D241" s="202" t="s">
        <v>730</v>
      </c>
      <c r="E241" s="203" t="s">
        <v>571</v>
      </c>
      <c r="F241" s="203">
        <v>130</v>
      </c>
      <c r="G241" s="203"/>
      <c r="H241" s="203">
        <v>65</v>
      </c>
      <c r="I241" s="204">
        <v>158</v>
      </c>
      <c r="J241" s="172" t="s">
        <v>731</v>
      </c>
      <c r="K241" s="173">
        <f t="shared" si="88"/>
        <v>-65</v>
      </c>
      <c r="L241" s="174">
        <f t="shared" si="89"/>
        <v>-0.5</v>
      </c>
      <c r="M241" s="170" t="s">
        <v>553</v>
      </c>
      <c r="N241" s="167">
        <v>43726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127</v>
      </c>
      <c r="B242" s="188">
        <v>43017</v>
      </c>
      <c r="C242" s="188"/>
      <c r="D242" s="189" t="s">
        <v>184</v>
      </c>
      <c r="E242" s="190" t="s">
        <v>571</v>
      </c>
      <c r="F242" s="190">
        <v>141.5</v>
      </c>
      <c r="G242" s="190"/>
      <c r="H242" s="190">
        <v>183.5</v>
      </c>
      <c r="I242" s="192">
        <v>210</v>
      </c>
      <c r="J242" s="162" t="s">
        <v>726</v>
      </c>
      <c r="K242" s="163">
        <f t="shared" si="88"/>
        <v>42</v>
      </c>
      <c r="L242" s="164">
        <f t="shared" si="89"/>
        <v>0.29681978798586572</v>
      </c>
      <c r="M242" s="159" t="s">
        <v>541</v>
      </c>
      <c r="N242" s="165">
        <v>43042</v>
      </c>
      <c r="O242" s="1"/>
      <c r="P242" s="1"/>
      <c r="Q242" s="1"/>
      <c r="R242" s="6" t="s">
        <v>732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128</v>
      </c>
      <c r="B243" s="201">
        <v>43074</v>
      </c>
      <c r="C243" s="201"/>
      <c r="D243" s="202" t="s">
        <v>733</v>
      </c>
      <c r="E243" s="203" t="s">
        <v>571</v>
      </c>
      <c r="F243" s="198">
        <v>172</v>
      </c>
      <c r="G243" s="203"/>
      <c r="H243" s="203">
        <v>155.25</v>
      </c>
      <c r="I243" s="204">
        <v>230</v>
      </c>
      <c r="J243" s="172" t="s">
        <v>734</v>
      </c>
      <c r="K243" s="173">
        <f t="shared" si="88"/>
        <v>-16.75</v>
      </c>
      <c r="L243" s="174">
        <f t="shared" si="89"/>
        <v>-9.7383720930232565E-2</v>
      </c>
      <c r="M243" s="170" t="s">
        <v>553</v>
      </c>
      <c r="N243" s="167">
        <v>43787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129</v>
      </c>
      <c r="B244" s="188">
        <v>43398</v>
      </c>
      <c r="C244" s="188"/>
      <c r="D244" s="189" t="s">
        <v>107</v>
      </c>
      <c r="E244" s="190" t="s">
        <v>571</v>
      </c>
      <c r="F244" s="190">
        <v>698.5</v>
      </c>
      <c r="G244" s="190"/>
      <c r="H244" s="190">
        <v>890</v>
      </c>
      <c r="I244" s="192">
        <v>890</v>
      </c>
      <c r="J244" s="162" t="s">
        <v>796</v>
      </c>
      <c r="K244" s="163">
        <f t="shared" si="88"/>
        <v>191.5</v>
      </c>
      <c r="L244" s="164">
        <f t="shared" si="89"/>
        <v>0.27415891195418757</v>
      </c>
      <c r="M244" s="159" t="s">
        <v>541</v>
      </c>
      <c r="N244" s="165">
        <v>44328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130</v>
      </c>
      <c r="B245" s="188">
        <v>42877</v>
      </c>
      <c r="C245" s="188"/>
      <c r="D245" s="189" t="s">
        <v>361</v>
      </c>
      <c r="E245" s="190" t="s">
        <v>571</v>
      </c>
      <c r="F245" s="190">
        <v>127.6</v>
      </c>
      <c r="G245" s="190"/>
      <c r="H245" s="190">
        <v>138</v>
      </c>
      <c r="I245" s="192">
        <v>190</v>
      </c>
      <c r="J245" s="162" t="s">
        <v>735</v>
      </c>
      <c r="K245" s="163">
        <f t="shared" si="88"/>
        <v>10.400000000000006</v>
      </c>
      <c r="L245" s="164">
        <f t="shared" si="89"/>
        <v>8.1504702194357417E-2</v>
      </c>
      <c r="M245" s="159" t="s">
        <v>541</v>
      </c>
      <c r="N245" s="165">
        <v>43774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131</v>
      </c>
      <c r="B246" s="188">
        <v>43158</v>
      </c>
      <c r="C246" s="188"/>
      <c r="D246" s="189" t="s">
        <v>736</v>
      </c>
      <c r="E246" s="190" t="s">
        <v>571</v>
      </c>
      <c r="F246" s="190">
        <v>317</v>
      </c>
      <c r="G246" s="190"/>
      <c r="H246" s="190">
        <v>382.5</v>
      </c>
      <c r="I246" s="192">
        <v>398</v>
      </c>
      <c r="J246" s="162" t="s">
        <v>737</v>
      </c>
      <c r="K246" s="163">
        <f t="shared" si="88"/>
        <v>65.5</v>
      </c>
      <c r="L246" s="164">
        <f t="shared" si="89"/>
        <v>0.20662460567823343</v>
      </c>
      <c r="M246" s="159" t="s">
        <v>541</v>
      </c>
      <c r="N246" s="165">
        <v>44238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0">
        <v>132</v>
      </c>
      <c r="B247" s="201">
        <v>43164</v>
      </c>
      <c r="C247" s="201"/>
      <c r="D247" s="202" t="s">
        <v>144</v>
      </c>
      <c r="E247" s="203" t="s">
        <v>571</v>
      </c>
      <c r="F247" s="198">
        <f>510-14.4</f>
        <v>495.6</v>
      </c>
      <c r="G247" s="203"/>
      <c r="H247" s="203">
        <v>350</v>
      </c>
      <c r="I247" s="204">
        <v>672</v>
      </c>
      <c r="J247" s="172" t="s">
        <v>738</v>
      </c>
      <c r="K247" s="173">
        <f t="shared" si="88"/>
        <v>-145.60000000000002</v>
      </c>
      <c r="L247" s="174">
        <f t="shared" si="89"/>
        <v>-0.29378531073446329</v>
      </c>
      <c r="M247" s="170" t="s">
        <v>553</v>
      </c>
      <c r="N247" s="167">
        <v>43887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0">
        <v>133</v>
      </c>
      <c r="B248" s="201">
        <v>43237</v>
      </c>
      <c r="C248" s="201"/>
      <c r="D248" s="202" t="s">
        <v>442</v>
      </c>
      <c r="E248" s="203" t="s">
        <v>571</v>
      </c>
      <c r="F248" s="198">
        <v>230.3</v>
      </c>
      <c r="G248" s="203"/>
      <c r="H248" s="203">
        <v>102.5</v>
      </c>
      <c r="I248" s="204">
        <v>348</v>
      </c>
      <c r="J248" s="172" t="s">
        <v>739</v>
      </c>
      <c r="K248" s="173">
        <f t="shared" si="88"/>
        <v>-127.80000000000001</v>
      </c>
      <c r="L248" s="174">
        <f t="shared" si="89"/>
        <v>-0.55492835432045162</v>
      </c>
      <c r="M248" s="170" t="s">
        <v>553</v>
      </c>
      <c r="N248" s="167">
        <v>43896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134</v>
      </c>
      <c r="B249" s="188">
        <v>43258</v>
      </c>
      <c r="C249" s="188"/>
      <c r="D249" s="189" t="s">
        <v>414</v>
      </c>
      <c r="E249" s="190" t="s">
        <v>571</v>
      </c>
      <c r="F249" s="190">
        <f>342.5-5.1</f>
        <v>337.4</v>
      </c>
      <c r="G249" s="190"/>
      <c r="H249" s="190">
        <v>412.5</v>
      </c>
      <c r="I249" s="192">
        <v>439</v>
      </c>
      <c r="J249" s="162" t="s">
        <v>740</v>
      </c>
      <c r="K249" s="163">
        <f t="shared" si="88"/>
        <v>75.100000000000023</v>
      </c>
      <c r="L249" s="164">
        <f t="shared" si="89"/>
        <v>0.22258446947243635</v>
      </c>
      <c r="M249" s="159" t="s">
        <v>541</v>
      </c>
      <c r="N249" s="165">
        <v>44230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1">
        <v>135</v>
      </c>
      <c r="B250" s="180">
        <v>43285</v>
      </c>
      <c r="C250" s="180"/>
      <c r="D250" s="181" t="s">
        <v>55</v>
      </c>
      <c r="E250" s="182" t="s">
        <v>571</v>
      </c>
      <c r="F250" s="182">
        <f>127.5-5.53</f>
        <v>121.97</v>
      </c>
      <c r="G250" s="183"/>
      <c r="H250" s="183">
        <v>122.5</v>
      </c>
      <c r="I250" s="183">
        <v>170</v>
      </c>
      <c r="J250" s="184" t="s">
        <v>767</v>
      </c>
      <c r="K250" s="185">
        <f t="shared" si="88"/>
        <v>0.53000000000000114</v>
      </c>
      <c r="L250" s="186">
        <f t="shared" si="89"/>
        <v>4.3453308190538747E-3</v>
      </c>
      <c r="M250" s="182" t="s">
        <v>662</v>
      </c>
      <c r="N250" s="180">
        <v>44431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0">
        <v>136</v>
      </c>
      <c r="B251" s="201">
        <v>43294</v>
      </c>
      <c r="C251" s="201"/>
      <c r="D251" s="202" t="s">
        <v>352</v>
      </c>
      <c r="E251" s="203" t="s">
        <v>571</v>
      </c>
      <c r="F251" s="198">
        <v>46.5</v>
      </c>
      <c r="G251" s="203"/>
      <c r="H251" s="203">
        <v>17</v>
      </c>
      <c r="I251" s="204">
        <v>59</v>
      </c>
      <c r="J251" s="172" t="s">
        <v>741</v>
      </c>
      <c r="K251" s="173">
        <f t="shared" ref="K251:K259" si="90">H251-F251</f>
        <v>-29.5</v>
      </c>
      <c r="L251" s="174">
        <f t="shared" ref="L251:L259" si="91">K251/F251</f>
        <v>-0.63440860215053763</v>
      </c>
      <c r="M251" s="170" t="s">
        <v>553</v>
      </c>
      <c r="N251" s="167">
        <v>43887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137</v>
      </c>
      <c r="B252" s="188">
        <v>43396</v>
      </c>
      <c r="C252" s="188"/>
      <c r="D252" s="189" t="s">
        <v>399</v>
      </c>
      <c r="E252" s="190" t="s">
        <v>571</v>
      </c>
      <c r="F252" s="190">
        <v>156.5</v>
      </c>
      <c r="G252" s="190"/>
      <c r="H252" s="190">
        <v>207.5</v>
      </c>
      <c r="I252" s="192">
        <v>191</v>
      </c>
      <c r="J252" s="162" t="s">
        <v>629</v>
      </c>
      <c r="K252" s="163">
        <f t="shared" si="90"/>
        <v>51</v>
      </c>
      <c r="L252" s="164">
        <f t="shared" si="91"/>
        <v>0.32587859424920129</v>
      </c>
      <c r="M252" s="159" t="s">
        <v>541</v>
      </c>
      <c r="N252" s="165">
        <v>44369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138</v>
      </c>
      <c r="B253" s="188">
        <v>43439</v>
      </c>
      <c r="C253" s="188"/>
      <c r="D253" s="189" t="s">
        <v>317</v>
      </c>
      <c r="E253" s="190" t="s">
        <v>571</v>
      </c>
      <c r="F253" s="190">
        <v>259.5</v>
      </c>
      <c r="G253" s="190"/>
      <c r="H253" s="190">
        <v>320</v>
      </c>
      <c r="I253" s="192">
        <v>320</v>
      </c>
      <c r="J253" s="162" t="s">
        <v>629</v>
      </c>
      <c r="K253" s="163">
        <f t="shared" si="90"/>
        <v>60.5</v>
      </c>
      <c r="L253" s="164">
        <f t="shared" si="91"/>
        <v>0.23314065510597304</v>
      </c>
      <c r="M253" s="159" t="s">
        <v>541</v>
      </c>
      <c r="N253" s="165">
        <v>44323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0">
        <v>139</v>
      </c>
      <c r="B254" s="201">
        <v>43439</v>
      </c>
      <c r="C254" s="201"/>
      <c r="D254" s="202" t="s">
        <v>742</v>
      </c>
      <c r="E254" s="203" t="s">
        <v>571</v>
      </c>
      <c r="F254" s="203">
        <v>715</v>
      </c>
      <c r="G254" s="203"/>
      <c r="H254" s="203">
        <v>445</v>
      </c>
      <c r="I254" s="204">
        <v>840</v>
      </c>
      <c r="J254" s="172" t="s">
        <v>743</v>
      </c>
      <c r="K254" s="173">
        <f t="shared" si="90"/>
        <v>-270</v>
      </c>
      <c r="L254" s="174">
        <f t="shared" si="91"/>
        <v>-0.3776223776223776</v>
      </c>
      <c r="M254" s="170" t="s">
        <v>553</v>
      </c>
      <c r="N254" s="167">
        <v>43800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140</v>
      </c>
      <c r="B255" s="188">
        <v>43469</v>
      </c>
      <c r="C255" s="188"/>
      <c r="D255" s="189" t="s">
        <v>157</v>
      </c>
      <c r="E255" s="190" t="s">
        <v>571</v>
      </c>
      <c r="F255" s="190">
        <v>875</v>
      </c>
      <c r="G255" s="190"/>
      <c r="H255" s="190">
        <v>1165</v>
      </c>
      <c r="I255" s="192">
        <v>1185</v>
      </c>
      <c r="J255" s="162" t="s">
        <v>744</v>
      </c>
      <c r="K255" s="163">
        <f t="shared" si="90"/>
        <v>290</v>
      </c>
      <c r="L255" s="164">
        <f t="shared" si="91"/>
        <v>0.33142857142857141</v>
      </c>
      <c r="M255" s="159" t="s">
        <v>541</v>
      </c>
      <c r="N255" s="165">
        <v>43847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141</v>
      </c>
      <c r="B256" s="188">
        <v>43559</v>
      </c>
      <c r="C256" s="188"/>
      <c r="D256" s="189" t="s">
        <v>333</v>
      </c>
      <c r="E256" s="190" t="s">
        <v>571</v>
      </c>
      <c r="F256" s="190">
        <f>387-14.63</f>
        <v>372.37</v>
      </c>
      <c r="G256" s="190"/>
      <c r="H256" s="190">
        <v>490</v>
      </c>
      <c r="I256" s="192">
        <v>490</v>
      </c>
      <c r="J256" s="162" t="s">
        <v>629</v>
      </c>
      <c r="K256" s="163">
        <f t="shared" si="90"/>
        <v>117.63</v>
      </c>
      <c r="L256" s="164">
        <f t="shared" si="91"/>
        <v>0.31589548030185027</v>
      </c>
      <c r="M256" s="159" t="s">
        <v>541</v>
      </c>
      <c r="N256" s="165">
        <v>43850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0">
        <v>142</v>
      </c>
      <c r="B257" s="201">
        <v>43578</v>
      </c>
      <c r="C257" s="201"/>
      <c r="D257" s="202" t="s">
        <v>745</v>
      </c>
      <c r="E257" s="203" t="s">
        <v>543</v>
      </c>
      <c r="F257" s="203">
        <v>220</v>
      </c>
      <c r="G257" s="203"/>
      <c r="H257" s="203">
        <v>127.5</v>
      </c>
      <c r="I257" s="204">
        <v>284</v>
      </c>
      <c r="J257" s="172" t="s">
        <v>746</v>
      </c>
      <c r="K257" s="173">
        <f t="shared" si="90"/>
        <v>-92.5</v>
      </c>
      <c r="L257" s="174">
        <f t="shared" si="91"/>
        <v>-0.42045454545454547</v>
      </c>
      <c r="M257" s="170" t="s">
        <v>553</v>
      </c>
      <c r="N257" s="167">
        <v>43896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143</v>
      </c>
      <c r="B258" s="188">
        <v>43622</v>
      </c>
      <c r="C258" s="188"/>
      <c r="D258" s="189" t="s">
        <v>451</v>
      </c>
      <c r="E258" s="190" t="s">
        <v>543</v>
      </c>
      <c r="F258" s="190">
        <v>332.8</v>
      </c>
      <c r="G258" s="190"/>
      <c r="H258" s="190">
        <v>405</v>
      </c>
      <c r="I258" s="192">
        <v>419</v>
      </c>
      <c r="J258" s="162" t="s">
        <v>747</v>
      </c>
      <c r="K258" s="163">
        <f t="shared" si="90"/>
        <v>72.199999999999989</v>
      </c>
      <c r="L258" s="164">
        <f t="shared" si="91"/>
        <v>0.21694711538461534</v>
      </c>
      <c r="M258" s="159" t="s">
        <v>541</v>
      </c>
      <c r="N258" s="165">
        <v>43860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1">
        <v>144</v>
      </c>
      <c r="B259" s="180">
        <v>43641</v>
      </c>
      <c r="C259" s="180"/>
      <c r="D259" s="181" t="s">
        <v>150</v>
      </c>
      <c r="E259" s="182" t="s">
        <v>571</v>
      </c>
      <c r="F259" s="182">
        <v>386</v>
      </c>
      <c r="G259" s="183"/>
      <c r="H259" s="183">
        <v>395</v>
      </c>
      <c r="I259" s="183">
        <v>452</v>
      </c>
      <c r="J259" s="184" t="s">
        <v>748</v>
      </c>
      <c r="K259" s="185">
        <f t="shared" si="90"/>
        <v>9</v>
      </c>
      <c r="L259" s="186">
        <f t="shared" si="91"/>
        <v>2.3316062176165803E-2</v>
      </c>
      <c r="M259" s="182" t="s">
        <v>662</v>
      </c>
      <c r="N259" s="180">
        <v>43868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1">
        <v>145</v>
      </c>
      <c r="B260" s="180">
        <v>43707</v>
      </c>
      <c r="C260" s="180"/>
      <c r="D260" s="181" t="s">
        <v>130</v>
      </c>
      <c r="E260" s="182" t="s">
        <v>571</v>
      </c>
      <c r="F260" s="182">
        <v>137.5</v>
      </c>
      <c r="G260" s="183"/>
      <c r="H260" s="183">
        <v>138.5</v>
      </c>
      <c r="I260" s="183">
        <v>190</v>
      </c>
      <c r="J260" s="184" t="s">
        <v>766</v>
      </c>
      <c r="K260" s="185">
        <f>H260-F260</f>
        <v>1</v>
      </c>
      <c r="L260" s="186">
        <f>K260/F260</f>
        <v>7.2727272727272727E-3</v>
      </c>
      <c r="M260" s="182" t="s">
        <v>662</v>
      </c>
      <c r="N260" s="180">
        <v>44432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146</v>
      </c>
      <c r="B261" s="188">
        <v>43731</v>
      </c>
      <c r="C261" s="188"/>
      <c r="D261" s="189" t="s">
        <v>407</v>
      </c>
      <c r="E261" s="190" t="s">
        <v>571</v>
      </c>
      <c r="F261" s="190">
        <v>235</v>
      </c>
      <c r="G261" s="190"/>
      <c r="H261" s="190">
        <v>295</v>
      </c>
      <c r="I261" s="192">
        <v>296</v>
      </c>
      <c r="J261" s="162" t="s">
        <v>749</v>
      </c>
      <c r="K261" s="163">
        <f t="shared" ref="K261:K267" si="92">H261-F261</f>
        <v>60</v>
      </c>
      <c r="L261" s="164">
        <f t="shared" ref="L261:L267" si="93">K261/F261</f>
        <v>0.25531914893617019</v>
      </c>
      <c r="M261" s="159" t="s">
        <v>541</v>
      </c>
      <c r="N261" s="165">
        <v>43844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147</v>
      </c>
      <c r="B262" s="188">
        <v>43752</v>
      </c>
      <c r="C262" s="188"/>
      <c r="D262" s="189" t="s">
        <v>750</v>
      </c>
      <c r="E262" s="190" t="s">
        <v>571</v>
      </c>
      <c r="F262" s="190">
        <v>277.5</v>
      </c>
      <c r="G262" s="190"/>
      <c r="H262" s="190">
        <v>333</v>
      </c>
      <c r="I262" s="192">
        <v>333</v>
      </c>
      <c r="J262" s="162" t="s">
        <v>751</v>
      </c>
      <c r="K262" s="163">
        <f t="shared" si="92"/>
        <v>55.5</v>
      </c>
      <c r="L262" s="164">
        <f t="shared" si="93"/>
        <v>0.2</v>
      </c>
      <c r="M262" s="159" t="s">
        <v>541</v>
      </c>
      <c r="N262" s="165">
        <v>43846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148</v>
      </c>
      <c r="B263" s="188">
        <v>43752</v>
      </c>
      <c r="C263" s="188"/>
      <c r="D263" s="189" t="s">
        <v>752</v>
      </c>
      <c r="E263" s="190" t="s">
        <v>571</v>
      </c>
      <c r="F263" s="190">
        <v>930</v>
      </c>
      <c r="G263" s="190"/>
      <c r="H263" s="190">
        <v>1165</v>
      </c>
      <c r="I263" s="192">
        <v>1200</v>
      </c>
      <c r="J263" s="162" t="s">
        <v>753</v>
      </c>
      <c r="K263" s="163">
        <f t="shared" si="92"/>
        <v>235</v>
      </c>
      <c r="L263" s="164">
        <f t="shared" si="93"/>
        <v>0.25268817204301075</v>
      </c>
      <c r="M263" s="159" t="s">
        <v>541</v>
      </c>
      <c r="N263" s="165">
        <v>43847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149</v>
      </c>
      <c r="B264" s="188">
        <v>43753</v>
      </c>
      <c r="C264" s="188"/>
      <c r="D264" s="189" t="s">
        <v>754</v>
      </c>
      <c r="E264" s="190" t="s">
        <v>571</v>
      </c>
      <c r="F264" s="160">
        <v>111</v>
      </c>
      <c r="G264" s="190"/>
      <c r="H264" s="190">
        <v>141</v>
      </c>
      <c r="I264" s="192">
        <v>141</v>
      </c>
      <c r="J264" s="162" t="s">
        <v>556</v>
      </c>
      <c r="K264" s="163">
        <f t="shared" si="92"/>
        <v>30</v>
      </c>
      <c r="L264" s="164">
        <f t="shared" si="93"/>
        <v>0.27027027027027029</v>
      </c>
      <c r="M264" s="159" t="s">
        <v>541</v>
      </c>
      <c r="N264" s="165">
        <v>44328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150</v>
      </c>
      <c r="B265" s="188">
        <v>43753</v>
      </c>
      <c r="C265" s="188"/>
      <c r="D265" s="189" t="s">
        <v>755</v>
      </c>
      <c r="E265" s="190" t="s">
        <v>571</v>
      </c>
      <c r="F265" s="160">
        <v>296</v>
      </c>
      <c r="G265" s="190"/>
      <c r="H265" s="190">
        <v>370</v>
      </c>
      <c r="I265" s="192">
        <v>370</v>
      </c>
      <c r="J265" s="162" t="s">
        <v>629</v>
      </c>
      <c r="K265" s="163">
        <f t="shared" si="92"/>
        <v>74</v>
      </c>
      <c r="L265" s="164">
        <f t="shared" si="93"/>
        <v>0.25</v>
      </c>
      <c r="M265" s="159" t="s">
        <v>541</v>
      </c>
      <c r="N265" s="165">
        <v>43853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151</v>
      </c>
      <c r="B266" s="188">
        <v>43754</v>
      </c>
      <c r="C266" s="188"/>
      <c r="D266" s="189" t="s">
        <v>756</v>
      </c>
      <c r="E266" s="190" t="s">
        <v>571</v>
      </c>
      <c r="F266" s="160">
        <v>300</v>
      </c>
      <c r="G266" s="190"/>
      <c r="H266" s="190">
        <v>382.5</v>
      </c>
      <c r="I266" s="192">
        <v>344</v>
      </c>
      <c r="J266" s="162" t="s">
        <v>800</v>
      </c>
      <c r="K266" s="163">
        <f t="shared" si="92"/>
        <v>82.5</v>
      </c>
      <c r="L266" s="164">
        <f t="shared" si="93"/>
        <v>0.27500000000000002</v>
      </c>
      <c r="M266" s="159" t="s">
        <v>541</v>
      </c>
      <c r="N266" s="165">
        <v>44238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152</v>
      </c>
      <c r="B267" s="188">
        <v>43832</v>
      </c>
      <c r="C267" s="188"/>
      <c r="D267" s="189" t="s">
        <v>757</v>
      </c>
      <c r="E267" s="190" t="s">
        <v>571</v>
      </c>
      <c r="F267" s="160">
        <v>495</v>
      </c>
      <c r="G267" s="190"/>
      <c r="H267" s="190">
        <v>595</v>
      </c>
      <c r="I267" s="192">
        <v>590</v>
      </c>
      <c r="J267" s="162" t="s">
        <v>799</v>
      </c>
      <c r="K267" s="163">
        <f t="shared" si="92"/>
        <v>100</v>
      </c>
      <c r="L267" s="164">
        <f t="shared" si="93"/>
        <v>0.20202020202020202</v>
      </c>
      <c r="M267" s="159" t="s">
        <v>541</v>
      </c>
      <c r="N267" s="165">
        <v>44589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153</v>
      </c>
      <c r="B268" s="188">
        <v>43966</v>
      </c>
      <c r="C268" s="188"/>
      <c r="D268" s="189" t="s">
        <v>71</v>
      </c>
      <c r="E268" s="190" t="s">
        <v>571</v>
      </c>
      <c r="F268" s="160">
        <v>67.5</v>
      </c>
      <c r="G268" s="190"/>
      <c r="H268" s="190">
        <v>86</v>
      </c>
      <c r="I268" s="192">
        <v>86</v>
      </c>
      <c r="J268" s="162" t="s">
        <v>758</v>
      </c>
      <c r="K268" s="163">
        <f t="shared" ref="K268:K276" si="94">H268-F268</f>
        <v>18.5</v>
      </c>
      <c r="L268" s="164">
        <f t="shared" ref="L268:L276" si="95">K268/F268</f>
        <v>0.27407407407407408</v>
      </c>
      <c r="M268" s="159" t="s">
        <v>541</v>
      </c>
      <c r="N268" s="165">
        <v>44008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154</v>
      </c>
      <c r="B269" s="188">
        <v>44035</v>
      </c>
      <c r="C269" s="188"/>
      <c r="D269" s="189" t="s">
        <v>450</v>
      </c>
      <c r="E269" s="190" t="s">
        <v>571</v>
      </c>
      <c r="F269" s="160">
        <v>231</v>
      </c>
      <c r="G269" s="190"/>
      <c r="H269" s="190">
        <v>281</v>
      </c>
      <c r="I269" s="192">
        <v>281</v>
      </c>
      <c r="J269" s="162" t="s">
        <v>629</v>
      </c>
      <c r="K269" s="163">
        <f t="shared" si="94"/>
        <v>50</v>
      </c>
      <c r="L269" s="164">
        <f t="shared" si="95"/>
        <v>0.21645021645021645</v>
      </c>
      <c r="M269" s="159" t="s">
        <v>541</v>
      </c>
      <c r="N269" s="165">
        <v>44358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155</v>
      </c>
      <c r="B270" s="188">
        <v>44092</v>
      </c>
      <c r="C270" s="188"/>
      <c r="D270" s="189" t="s">
        <v>390</v>
      </c>
      <c r="E270" s="190" t="s">
        <v>571</v>
      </c>
      <c r="F270" s="190">
        <v>206</v>
      </c>
      <c r="G270" s="190"/>
      <c r="H270" s="190">
        <v>248</v>
      </c>
      <c r="I270" s="192">
        <v>248</v>
      </c>
      <c r="J270" s="162" t="s">
        <v>629</v>
      </c>
      <c r="K270" s="163">
        <f t="shared" si="94"/>
        <v>42</v>
      </c>
      <c r="L270" s="164">
        <f t="shared" si="95"/>
        <v>0.20388349514563106</v>
      </c>
      <c r="M270" s="159" t="s">
        <v>541</v>
      </c>
      <c r="N270" s="165">
        <v>44214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156</v>
      </c>
      <c r="B271" s="188">
        <v>44140</v>
      </c>
      <c r="C271" s="188"/>
      <c r="D271" s="189" t="s">
        <v>390</v>
      </c>
      <c r="E271" s="190" t="s">
        <v>571</v>
      </c>
      <c r="F271" s="190">
        <v>182.5</v>
      </c>
      <c r="G271" s="190"/>
      <c r="H271" s="190">
        <v>248</v>
      </c>
      <c r="I271" s="192">
        <v>248</v>
      </c>
      <c r="J271" s="162" t="s">
        <v>629</v>
      </c>
      <c r="K271" s="163">
        <f t="shared" si="94"/>
        <v>65.5</v>
      </c>
      <c r="L271" s="164">
        <f t="shared" si="95"/>
        <v>0.35890410958904112</v>
      </c>
      <c r="M271" s="159" t="s">
        <v>541</v>
      </c>
      <c r="N271" s="165">
        <v>44214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157</v>
      </c>
      <c r="B272" s="188">
        <v>44140</v>
      </c>
      <c r="C272" s="188"/>
      <c r="D272" s="189" t="s">
        <v>317</v>
      </c>
      <c r="E272" s="190" t="s">
        <v>571</v>
      </c>
      <c r="F272" s="190">
        <v>247.5</v>
      </c>
      <c r="G272" s="190"/>
      <c r="H272" s="190">
        <v>320</v>
      </c>
      <c r="I272" s="192">
        <v>320</v>
      </c>
      <c r="J272" s="162" t="s">
        <v>629</v>
      </c>
      <c r="K272" s="163">
        <f t="shared" si="94"/>
        <v>72.5</v>
      </c>
      <c r="L272" s="164">
        <f t="shared" si="95"/>
        <v>0.29292929292929293</v>
      </c>
      <c r="M272" s="159" t="s">
        <v>541</v>
      </c>
      <c r="N272" s="165">
        <v>44323</v>
      </c>
      <c r="O272" s="1"/>
      <c r="P272" s="1"/>
      <c r="Q272" s="1"/>
      <c r="R272" s="6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158</v>
      </c>
      <c r="B273" s="188">
        <v>44140</v>
      </c>
      <c r="C273" s="188"/>
      <c r="D273" s="189" t="s">
        <v>270</v>
      </c>
      <c r="E273" s="190" t="s">
        <v>571</v>
      </c>
      <c r="F273" s="160">
        <v>925</v>
      </c>
      <c r="G273" s="190"/>
      <c r="H273" s="190">
        <v>1095</v>
      </c>
      <c r="I273" s="192">
        <v>1093</v>
      </c>
      <c r="J273" s="162" t="s">
        <v>759</v>
      </c>
      <c r="K273" s="163">
        <f t="shared" si="94"/>
        <v>170</v>
      </c>
      <c r="L273" s="164">
        <f t="shared" si="95"/>
        <v>0.18378378378378379</v>
      </c>
      <c r="M273" s="159" t="s">
        <v>541</v>
      </c>
      <c r="N273" s="165">
        <v>44201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159</v>
      </c>
      <c r="B274" s="188">
        <v>44140</v>
      </c>
      <c r="C274" s="188"/>
      <c r="D274" s="189" t="s">
        <v>333</v>
      </c>
      <c r="E274" s="190" t="s">
        <v>571</v>
      </c>
      <c r="F274" s="160">
        <v>332.5</v>
      </c>
      <c r="G274" s="190"/>
      <c r="H274" s="190">
        <v>393</v>
      </c>
      <c r="I274" s="192">
        <v>406</v>
      </c>
      <c r="J274" s="162" t="s">
        <v>760</v>
      </c>
      <c r="K274" s="163">
        <f t="shared" si="94"/>
        <v>60.5</v>
      </c>
      <c r="L274" s="164">
        <f t="shared" si="95"/>
        <v>0.18195488721804512</v>
      </c>
      <c r="M274" s="159" t="s">
        <v>541</v>
      </c>
      <c r="N274" s="165">
        <v>44256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160</v>
      </c>
      <c r="B275" s="188">
        <v>44141</v>
      </c>
      <c r="C275" s="188"/>
      <c r="D275" s="189" t="s">
        <v>450</v>
      </c>
      <c r="E275" s="190" t="s">
        <v>571</v>
      </c>
      <c r="F275" s="160">
        <v>231</v>
      </c>
      <c r="G275" s="190"/>
      <c r="H275" s="190">
        <v>281</v>
      </c>
      <c r="I275" s="192">
        <v>281</v>
      </c>
      <c r="J275" s="162" t="s">
        <v>629</v>
      </c>
      <c r="K275" s="163">
        <f t="shared" si="94"/>
        <v>50</v>
      </c>
      <c r="L275" s="164">
        <f t="shared" si="95"/>
        <v>0.21645021645021645</v>
      </c>
      <c r="M275" s="159" t="s">
        <v>541</v>
      </c>
      <c r="N275" s="165">
        <v>44358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161</v>
      </c>
      <c r="B276" s="188">
        <v>44187</v>
      </c>
      <c r="C276" s="188"/>
      <c r="D276" s="189" t="s">
        <v>426</v>
      </c>
      <c r="E276" s="190" t="s">
        <v>571</v>
      </c>
      <c r="F276" s="160">
        <v>190</v>
      </c>
      <c r="G276" s="190"/>
      <c r="H276" s="190">
        <v>239</v>
      </c>
      <c r="I276" s="192">
        <v>239</v>
      </c>
      <c r="J276" s="162" t="s">
        <v>921</v>
      </c>
      <c r="K276" s="163">
        <f t="shared" si="94"/>
        <v>49</v>
      </c>
      <c r="L276" s="164">
        <f t="shared" si="95"/>
        <v>0.25789473684210529</v>
      </c>
      <c r="M276" s="159" t="s">
        <v>541</v>
      </c>
      <c r="N276" s="165">
        <v>44844</v>
      </c>
      <c r="O276" s="1"/>
      <c r="P276" s="1"/>
      <c r="Q276" s="1"/>
      <c r="R276" s="6" t="s">
        <v>732</v>
      </c>
    </row>
    <row r="277" spans="1:26" ht="12.75" customHeight="1">
      <c r="A277" s="187">
        <v>162</v>
      </c>
      <c r="B277" s="188">
        <v>44258</v>
      </c>
      <c r="C277" s="188"/>
      <c r="D277" s="189" t="s">
        <v>757</v>
      </c>
      <c r="E277" s="190" t="s">
        <v>571</v>
      </c>
      <c r="F277" s="160">
        <v>495</v>
      </c>
      <c r="G277" s="190"/>
      <c r="H277" s="190">
        <v>595</v>
      </c>
      <c r="I277" s="192">
        <v>590</v>
      </c>
      <c r="J277" s="162" t="s">
        <v>799</v>
      </c>
      <c r="K277" s="163">
        <f t="shared" ref="K277:K284" si="96">H277-F277</f>
        <v>100</v>
      </c>
      <c r="L277" s="164">
        <f t="shared" ref="L277:L284" si="97">K277/F277</f>
        <v>0.20202020202020202</v>
      </c>
      <c r="M277" s="159" t="s">
        <v>541</v>
      </c>
      <c r="N277" s="165">
        <v>44589</v>
      </c>
      <c r="O277" s="1"/>
      <c r="P277" s="1"/>
      <c r="R277" s="6" t="s">
        <v>732</v>
      </c>
    </row>
    <row r="278" spans="1:26" ht="12.75" customHeight="1">
      <c r="A278" s="187">
        <v>163</v>
      </c>
      <c r="B278" s="188">
        <v>44274</v>
      </c>
      <c r="C278" s="188"/>
      <c r="D278" s="189" t="s">
        <v>333</v>
      </c>
      <c r="E278" s="190" t="s">
        <v>571</v>
      </c>
      <c r="F278" s="160">
        <v>355</v>
      </c>
      <c r="G278" s="190"/>
      <c r="H278" s="190">
        <v>422.5</v>
      </c>
      <c r="I278" s="192">
        <v>420</v>
      </c>
      <c r="J278" s="162" t="s">
        <v>761</v>
      </c>
      <c r="K278" s="163">
        <f t="shared" si="96"/>
        <v>67.5</v>
      </c>
      <c r="L278" s="164">
        <f t="shared" si="97"/>
        <v>0.19014084507042253</v>
      </c>
      <c r="M278" s="159" t="s">
        <v>541</v>
      </c>
      <c r="N278" s="165">
        <v>44361</v>
      </c>
      <c r="O278" s="1"/>
      <c r="R278" s="205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164</v>
      </c>
      <c r="B279" s="188">
        <v>44295</v>
      </c>
      <c r="C279" s="188"/>
      <c r="D279" s="189" t="s">
        <v>762</v>
      </c>
      <c r="E279" s="190" t="s">
        <v>571</v>
      </c>
      <c r="F279" s="160">
        <v>555</v>
      </c>
      <c r="G279" s="190"/>
      <c r="H279" s="190">
        <v>663</v>
      </c>
      <c r="I279" s="192">
        <v>663</v>
      </c>
      <c r="J279" s="162" t="s">
        <v>763</v>
      </c>
      <c r="K279" s="163">
        <f t="shared" si="96"/>
        <v>108</v>
      </c>
      <c r="L279" s="164">
        <f t="shared" si="97"/>
        <v>0.19459459459459461</v>
      </c>
      <c r="M279" s="159" t="s">
        <v>541</v>
      </c>
      <c r="N279" s="165">
        <v>44321</v>
      </c>
      <c r="O279" s="1"/>
      <c r="P279" s="1"/>
      <c r="Q279" s="1"/>
      <c r="R279" s="205" t="s">
        <v>732</v>
      </c>
    </row>
    <row r="280" spans="1:26" ht="12.75" customHeight="1">
      <c r="A280" s="187">
        <v>165</v>
      </c>
      <c r="B280" s="188">
        <v>44308</v>
      </c>
      <c r="C280" s="188"/>
      <c r="D280" s="189" t="s">
        <v>361</v>
      </c>
      <c r="E280" s="190" t="s">
        <v>571</v>
      </c>
      <c r="F280" s="160">
        <v>126.5</v>
      </c>
      <c r="G280" s="190"/>
      <c r="H280" s="190">
        <v>155</v>
      </c>
      <c r="I280" s="192">
        <v>155</v>
      </c>
      <c r="J280" s="162" t="s">
        <v>629</v>
      </c>
      <c r="K280" s="163">
        <f t="shared" si="96"/>
        <v>28.5</v>
      </c>
      <c r="L280" s="164">
        <f t="shared" si="97"/>
        <v>0.22529644268774704</v>
      </c>
      <c r="M280" s="159" t="s">
        <v>541</v>
      </c>
      <c r="N280" s="165">
        <v>44362</v>
      </c>
      <c r="O280" s="1"/>
      <c r="R280" s="205" t="s">
        <v>732</v>
      </c>
    </row>
    <row r="281" spans="1:26" ht="12.75" customHeight="1">
      <c r="A281" s="234">
        <v>166</v>
      </c>
      <c r="B281" s="235">
        <v>44368</v>
      </c>
      <c r="C281" s="235"/>
      <c r="D281" s="236" t="s">
        <v>378</v>
      </c>
      <c r="E281" s="237" t="s">
        <v>571</v>
      </c>
      <c r="F281" s="238">
        <v>287.5</v>
      </c>
      <c r="G281" s="237"/>
      <c r="H281" s="237">
        <v>245</v>
      </c>
      <c r="I281" s="239">
        <v>344</v>
      </c>
      <c r="J281" s="172" t="s">
        <v>794</v>
      </c>
      <c r="K281" s="173">
        <f t="shared" si="96"/>
        <v>-42.5</v>
      </c>
      <c r="L281" s="174">
        <f t="shared" si="97"/>
        <v>-0.14782608695652175</v>
      </c>
      <c r="M281" s="170" t="s">
        <v>553</v>
      </c>
      <c r="N281" s="167">
        <v>44508</v>
      </c>
      <c r="O281" s="1"/>
      <c r="R281" s="205" t="s">
        <v>732</v>
      </c>
    </row>
    <row r="282" spans="1:26" ht="12.75" customHeight="1">
      <c r="A282" s="187">
        <v>167</v>
      </c>
      <c r="B282" s="188">
        <v>44368</v>
      </c>
      <c r="C282" s="188"/>
      <c r="D282" s="189" t="s">
        <v>450</v>
      </c>
      <c r="E282" s="190" t="s">
        <v>571</v>
      </c>
      <c r="F282" s="160">
        <v>241</v>
      </c>
      <c r="G282" s="190"/>
      <c r="H282" s="190">
        <v>298</v>
      </c>
      <c r="I282" s="192">
        <v>320</v>
      </c>
      <c r="J282" s="162" t="s">
        <v>629</v>
      </c>
      <c r="K282" s="163">
        <f t="shared" si="96"/>
        <v>57</v>
      </c>
      <c r="L282" s="164">
        <f t="shared" si="97"/>
        <v>0.23651452282157676</v>
      </c>
      <c r="M282" s="159" t="s">
        <v>541</v>
      </c>
      <c r="N282" s="165">
        <v>44802</v>
      </c>
      <c r="O282" s="41"/>
      <c r="R282" s="205" t="s">
        <v>732</v>
      </c>
    </row>
    <row r="283" spans="1:26" ht="12.75" customHeight="1">
      <c r="A283" s="187">
        <v>168</v>
      </c>
      <c r="B283" s="188">
        <v>44406</v>
      </c>
      <c r="C283" s="188"/>
      <c r="D283" s="189" t="s">
        <v>361</v>
      </c>
      <c r="E283" s="190" t="s">
        <v>571</v>
      </c>
      <c r="F283" s="160">
        <v>162.5</v>
      </c>
      <c r="G283" s="190"/>
      <c r="H283" s="190">
        <v>200</v>
      </c>
      <c r="I283" s="192">
        <v>200</v>
      </c>
      <c r="J283" s="162" t="s">
        <v>629</v>
      </c>
      <c r="K283" s="163">
        <f t="shared" si="96"/>
        <v>37.5</v>
      </c>
      <c r="L283" s="164">
        <f t="shared" si="97"/>
        <v>0.23076923076923078</v>
      </c>
      <c r="M283" s="159" t="s">
        <v>541</v>
      </c>
      <c r="N283" s="165">
        <v>44802</v>
      </c>
      <c r="O283" s="1"/>
      <c r="R283" s="205" t="s">
        <v>732</v>
      </c>
    </row>
    <row r="284" spans="1:26" ht="12.75" customHeight="1">
      <c r="A284" s="187">
        <v>169</v>
      </c>
      <c r="B284" s="188">
        <v>44462</v>
      </c>
      <c r="C284" s="188"/>
      <c r="D284" s="189" t="s">
        <v>768</v>
      </c>
      <c r="E284" s="190" t="s">
        <v>571</v>
      </c>
      <c r="F284" s="160">
        <v>1235</v>
      </c>
      <c r="G284" s="190"/>
      <c r="H284" s="190">
        <v>1505</v>
      </c>
      <c r="I284" s="192">
        <v>1500</v>
      </c>
      <c r="J284" s="162" t="s">
        <v>629</v>
      </c>
      <c r="K284" s="163">
        <f t="shared" si="96"/>
        <v>270</v>
      </c>
      <c r="L284" s="164">
        <f t="shared" si="97"/>
        <v>0.21862348178137653</v>
      </c>
      <c r="M284" s="159" t="s">
        <v>541</v>
      </c>
      <c r="N284" s="165">
        <v>44564</v>
      </c>
      <c r="O284" s="1"/>
      <c r="R284" s="205" t="s">
        <v>732</v>
      </c>
    </row>
    <row r="285" spans="1:26" ht="12.75" customHeight="1">
      <c r="A285" s="218">
        <v>170</v>
      </c>
      <c r="B285" s="219">
        <v>44480</v>
      </c>
      <c r="C285" s="219"/>
      <c r="D285" s="220" t="s">
        <v>770</v>
      </c>
      <c r="E285" s="221" t="s">
        <v>571</v>
      </c>
      <c r="F285" s="222" t="s">
        <v>774</v>
      </c>
      <c r="G285" s="221"/>
      <c r="H285" s="221"/>
      <c r="I285" s="221">
        <v>145</v>
      </c>
      <c r="J285" s="223" t="s">
        <v>544</v>
      </c>
      <c r="K285" s="218"/>
      <c r="L285" s="219"/>
      <c r="M285" s="219"/>
      <c r="N285" s="220"/>
      <c r="O285" s="41"/>
      <c r="R285" s="205" t="s">
        <v>732</v>
      </c>
    </row>
    <row r="286" spans="1:26" ht="12.75" customHeight="1">
      <c r="A286" s="224">
        <v>171</v>
      </c>
      <c r="B286" s="225">
        <v>44481</v>
      </c>
      <c r="C286" s="225"/>
      <c r="D286" s="226" t="s">
        <v>259</v>
      </c>
      <c r="E286" s="227" t="s">
        <v>571</v>
      </c>
      <c r="F286" s="228" t="s">
        <v>772</v>
      </c>
      <c r="G286" s="227"/>
      <c r="H286" s="227"/>
      <c r="I286" s="227">
        <v>380</v>
      </c>
      <c r="J286" s="229" t="s">
        <v>544</v>
      </c>
      <c r="K286" s="224"/>
      <c r="L286" s="225"/>
      <c r="M286" s="225"/>
      <c r="N286" s="226"/>
      <c r="O286" s="41"/>
      <c r="R286" s="205" t="s">
        <v>732</v>
      </c>
    </row>
    <row r="287" spans="1:26" ht="12.75" customHeight="1">
      <c r="A287" s="224">
        <v>172</v>
      </c>
      <c r="B287" s="225">
        <v>44481</v>
      </c>
      <c r="C287" s="225"/>
      <c r="D287" s="226" t="s">
        <v>385</v>
      </c>
      <c r="E287" s="227" t="s">
        <v>571</v>
      </c>
      <c r="F287" s="228" t="s">
        <v>773</v>
      </c>
      <c r="G287" s="227"/>
      <c r="H287" s="227"/>
      <c r="I287" s="227">
        <v>56</v>
      </c>
      <c r="J287" s="229" t="s">
        <v>544</v>
      </c>
      <c r="K287" s="224"/>
      <c r="L287" s="225"/>
      <c r="M287" s="225"/>
      <c r="N287" s="226"/>
      <c r="O287" s="41"/>
      <c r="R287" s="205"/>
    </row>
    <row r="288" spans="1:26" ht="12.75" customHeight="1">
      <c r="A288" s="187">
        <v>173</v>
      </c>
      <c r="B288" s="188">
        <v>44551</v>
      </c>
      <c r="C288" s="188"/>
      <c r="D288" s="189" t="s">
        <v>118</v>
      </c>
      <c r="E288" s="190" t="s">
        <v>571</v>
      </c>
      <c r="F288" s="160">
        <v>2300</v>
      </c>
      <c r="G288" s="190"/>
      <c r="H288" s="190">
        <f>(2820+2200)/2</f>
        <v>2510</v>
      </c>
      <c r="I288" s="192">
        <v>3000</v>
      </c>
      <c r="J288" s="162" t="s">
        <v>807</v>
      </c>
      <c r="K288" s="163">
        <f>H288-F288</f>
        <v>210</v>
      </c>
      <c r="L288" s="164">
        <f>K288/F288</f>
        <v>9.1304347826086957E-2</v>
      </c>
      <c r="M288" s="159" t="s">
        <v>541</v>
      </c>
      <c r="N288" s="165">
        <v>44649</v>
      </c>
      <c r="O288" s="1"/>
      <c r="R288" s="205"/>
    </row>
    <row r="289" spans="1:18" ht="12.75" customHeight="1">
      <c r="A289" s="230">
        <v>174</v>
      </c>
      <c r="B289" s="225">
        <v>44606</v>
      </c>
      <c r="C289" s="230"/>
      <c r="D289" s="230" t="s">
        <v>405</v>
      </c>
      <c r="E289" s="227" t="s">
        <v>571</v>
      </c>
      <c r="F289" s="227" t="s">
        <v>802</v>
      </c>
      <c r="G289" s="227"/>
      <c r="H289" s="227"/>
      <c r="I289" s="227">
        <v>764</v>
      </c>
      <c r="J289" s="227" t="s">
        <v>544</v>
      </c>
      <c r="K289" s="227"/>
      <c r="L289" s="227"/>
      <c r="M289" s="227"/>
      <c r="N289" s="230"/>
      <c r="O289" s="41"/>
      <c r="R289" s="205"/>
    </row>
    <row r="290" spans="1:18" ht="12.75" customHeight="1">
      <c r="A290" s="187">
        <v>175</v>
      </c>
      <c r="B290" s="188">
        <v>44613</v>
      </c>
      <c r="C290" s="188"/>
      <c r="D290" s="189" t="s">
        <v>768</v>
      </c>
      <c r="E290" s="190" t="s">
        <v>571</v>
      </c>
      <c r="F290" s="160">
        <v>1255</v>
      </c>
      <c r="G290" s="190"/>
      <c r="H290" s="190">
        <v>1515</v>
      </c>
      <c r="I290" s="192">
        <v>1510</v>
      </c>
      <c r="J290" s="162" t="s">
        <v>629</v>
      </c>
      <c r="K290" s="163">
        <f>H290-F290</f>
        <v>260</v>
      </c>
      <c r="L290" s="164">
        <f>K290/F290</f>
        <v>0.20717131474103587</v>
      </c>
      <c r="M290" s="159" t="s">
        <v>541</v>
      </c>
      <c r="N290" s="165">
        <v>44834</v>
      </c>
      <c r="O290" s="41"/>
      <c r="R290" s="205"/>
    </row>
    <row r="291" spans="1:18" ht="12.75" customHeight="1">
      <c r="A291">
        <v>176</v>
      </c>
      <c r="B291" s="225">
        <v>44670</v>
      </c>
      <c r="C291" s="225"/>
      <c r="D291" s="230" t="s">
        <v>506</v>
      </c>
      <c r="E291" s="276" t="s">
        <v>571</v>
      </c>
      <c r="F291" s="227" t="s">
        <v>809</v>
      </c>
      <c r="G291" s="227"/>
      <c r="H291" s="227"/>
      <c r="I291" s="227">
        <v>553</v>
      </c>
      <c r="J291" s="227" t="s">
        <v>544</v>
      </c>
      <c r="K291" s="227"/>
      <c r="L291" s="227"/>
      <c r="M291" s="227"/>
      <c r="N291" s="227"/>
      <c r="O291" s="41"/>
      <c r="R291" s="205"/>
    </row>
    <row r="292" spans="1:18" ht="12.75" customHeight="1">
      <c r="A292" s="187">
        <v>177</v>
      </c>
      <c r="B292" s="188">
        <v>44746</v>
      </c>
      <c r="C292" s="188"/>
      <c r="D292" s="189" t="s">
        <v>843</v>
      </c>
      <c r="E292" s="190" t="s">
        <v>571</v>
      </c>
      <c r="F292" s="160">
        <v>207.5</v>
      </c>
      <c r="G292" s="190"/>
      <c r="H292" s="190">
        <v>254</v>
      </c>
      <c r="I292" s="192">
        <v>254</v>
      </c>
      <c r="J292" s="162" t="s">
        <v>629</v>
      </c>
      <c r="K292" s="163">
        <f>H292-F292</f>
        <v>46.5</v>
      </c>
      <c r="L292" s="164">
        <f>K292/F292</f>
        <v>0.22409638554216868</v>
      </c>
      <c r="M292" s="159" t="s">
        <v>541</v>
      </c>
      <c r="N292" s="165">
        <v>44792</v>
      </c>
      <c r="O292" s="1"/>
      <c r="R292" s="205"/>
    </row>
    <row r="293" spans="1:18" ht="12.75" customHeight="1">
      <c r="A293" s="187">
        <v>178</v>
      </c>
      <c r="B293" s="188">
        <v>44775</v>
      </c>
      <c r="C293" s="188"/>
      <c r="D293" s="189" t="s">
        <v>452</v>
      </c>
      <c r="E293" s="190" t="s">
        <v>571</v>
      </c>
      <c r="F293" s="160">
        <v>31.25</v>
      </c>
      <c r="G293" s="190"/>
      <c r="H293" s="190">
        <v>38.75</v>
      </c>
      <c r="I293" s="192">
        <v>38</v>
      </c>
      <c r="J293" s="162" t="s">
        <v>629</v>
      </c>
      <c r="K293" s="163">
        <f t="shared" ref="K293" si="98">H293-F293</f>
        <v>7.5</v>
      </c>
      <c r="L293" s="164">
        <f t="shared" ref="L293" si="99">K293/F293</f>
        <v>0.24</v>
      </c>
      <c r="M293" s="159" t="s">
        <v>541</v>
      </c>
      <c r="N293" s="165">
        <v>44844</v>
      </c>
      <c r="O293" s="41"/>
      <c r="R293" s="54"/>
    </row>
    <row r="294" spans="1:18" ht="12.75" customHeight="1">
      <c r="A294" s="224">
        <v>179</v>
      </c>
      <c r="B294" s="225">
        <v>44841</v>
      </c>
      <c r="C294" s="230"/>
      <c r="D294" s="306" t="s">
        <v>915</v>
      </c>
      <c r="E294" s="305" t="s">
        <v>571</v>
      </c>
      <c r="F294" s="227" t="s">
        <v>916</v>
      </c>
      <c r="G294" s="227"/>
      <c r="H294" s="227"/>
      <c r="I294" s="227">
        <v>840</v>
      </c>
      <c r="J294" s="227" t="s">
        <v>544</v>
      </c>
      <c r="K294" s="227"/>
      <c r="L294" s="227"/>
      <c r="M294" s="227"/>
      <c r="N294" s="227"/>
      <c r="O294" s="41"/>
      <c r="Q294" s="208">
        <f>VLOOKUP(D294,[1]EQ!$A$2:$F$1972,6,0)</f>
        <v>669.15</v>
      </c>
      <c r="R294" s="54"/>
    </row>
    <row r="295" spans="1:18" ht="12.75" customHeight="1">
      <c r="A295" s="224">
        <v>180</v>
      </c>
      <c r="B295" s="225">
        <v>44844</v>
      </c>
      <c r="C295" s="230"/>
      <c r="D295" s="306" t="s">
        <v>407</v>
      </c>
      <c r="E295" s="305" t="s">
        <v>571</v>
      </c>
      <c r="F295" s="227" t="s">
        <v>936</v>
      </c>
      <c r="G295" s="227"/>
      <c r="H295" s="227"/>
      <c r="I295" s="227">
        <v>291</v>
      </c>
      <c r="J295" s="227" t="s">
        <v>544</v>
      </c>
      <c r="K295" s="227"/>
      <c r="L295" s="227"/>
      <c r="M295" s="227"/>
      <c r="N295" s="227"/>
      <c r="O295" s="41"/>
      <c r="Q295" s="208">
        <f>VLOOKUP(D295,[1]EQ!$A$2:$F$1972,6,0)</f>
        <v>223.8</v>
      </c>
      <c r="R295" s="54"/>
    </row>
    <row r="296" spans="1:18" ht="12.75" customHeight="1">
      <c r="A296" s="224">
        <v>181</v>
      </c>
      <c r="B296" s="225">
        <v>44845</v>
      </c>
      <c r="C296" s="230"/>
      <c r="D296" s="306" t="s">
        <v>405</v>
      </c>
      <c r="E296" s="305" t="s">
        <v>571</v>
      </c>
      <c r="F296" s="227" t="s">
        <v>953</v>
      </c>
      <c r="G296" s="227"/>
      <c r="H296" s="227"/>
      <c r="I296" s="227">
        <v>765</v>
      </c>
      <c r="J296" s="227" t="s">
        <v>544</v>
      </c>
      <c r="K296" s="227"/>
      <c r="L296" s="227"/>
      <c r="M296" s="227"/>
      <c r="N296" s="227"/>
      <c r="O296" s="41"/>
      <c r="Q296" s="208">
        <f>VLOOKUP(D296,[1]EQ!$A$2:$F$1972,6,0)</f>
        <v>557.65</v>
      </c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B299" s="206" t="s">
        <v>764</v>
      </c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A303" s="207"/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A304" s="207"/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A305" s="53"/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</sheetData>
  <autoFilter ref="R1:R301"/>
  <mergeCells count="6">
    <mergeCell ref="J99:J100"/>
    <mergeCell ref="N99:N100"/>
    <mergeCell ref="O99:O100"/>
    <mergeCell ref="P99:P100"/>
    <mergeCell ref="A99:A100"/>
    <mergeCell ref="B99:B10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2022-10-21T02:34:11Z</dcterms:modified>
</cp:coreProperties>
</file>