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0" i="6"/>
  <c r="K90"/>
  <c r="M90" s="1"/>
  <c r="L89"/>
  <c r="M89" s="1"/>
  <c r="K89"/>
  <c r="K115"/>
  <c r="M115" s="1"/>
  <c r="K114"/>
  <c r="M114" s="1"/>
  <c r="L48"/>
  <c r="K48"/>
  <c r="K113"/>
  <c r="M113" s="1"/>
  <c r="L51"/>
  <c r="K51"/>
  <c r="L86"/>
  <c r="K86"/>
  <c r="K103"/>
  <c r="M103" s="1"/>
  <c r="L50"/>
  <c r="M50" s="1"/>
  <c r="K50"/>
  <c r="L87"/>
  <c r="M87" s="1"/>
  <c r="K87"/>
  <c r="L85"/>
  <c r="M85" s="1"/>
  <c r="K85"/>
  <c r="L46"/>
  <c r="K46"/>
  <c r="L22"/>
  <c r="K22"/>
  <c r="M112"/>
  <c r="K112"/>
  <c r="K111"/>
  <c r="M111" s="1"/>
  <c r="K110"/>
  <c r="M110" s="1"/>
  <c r="L49"/>
  <c r="K49"/>
  <c r="L88"/>
  <c r="K88"/>
  <c r="L23"/>
  <c r="K23"/>
  <c r="L82"/>
  <c r="K82"/>
  <c r="L83"/>
  <c r="K83"/>
  <c r="L84"/>
  <c r="K84"/>
  <c r="L81"/>
  <c r="K81"/>
  <c r="L80"/>
  <c r="K80"/>
  <c r="M22" l="1"/>
  <c r="M48"/>
  <c r="M23"/>
  <c r="M51"/>
  <c r="M88"/>
  <c r="M86"/>
  <c r="M46"/>
  <c r="M49"/>
  <c r="M81"/>
  <c r="M84"/>
  <c r="M82"/>
  <c r="M83"/>
  <c r="M80"/>
  <c r="P21"/>
  <c r="L47"/>
  <c r="K47"/>
  <c r="L44"/>
  <c r="K44"/>
  <c r="L79"/>
  <c r="K79"/>
  <c r="L78"/>
  <c r="K78"/>
  <c r="L77"/>
  <c r="K77"/>
  <c r="M78" l="1"/>
  <c r="M44"/>
  <c r="M47"/>
  <c r="M79"/>
  <c r="M77"/>
  <c r="K109" l="1"/>
  <c r="M109" s="1"/>
  <c r="L15"/>
  <c r="K15"/>
  <c r="K108"/>
  <c r="M108" s="1"/>
  <c r="K107"/>
  <c r="M107" s="1"/>
  <c r="K106"/>
  <c r="M106" s="1"/>
  <c r="L45"/>
  <c r="K45"/>
  <c r="L71"/>
  <c r="K71"/>
  <c r="L74"/>
  <c r="K74"/>
  <c r="K76"/>
  <c r="L76"/>
  <c r="L75"/>
  <c r="K75"/>
  <c r="L73"/>
  <c r="K73"/>
  <c r="L38"/>
  <c r="K38"/>
  <c r="L43"/>
  <c r="K43"/>
  <c r="K105"/>
  <c r="M105" s="1"/>
  <c r="L70"/>
  <c r="K70"/>
  <c r="L72"/>
  <c r="K72"/>
  <c r="L42"/>
  <c r="K42"/>
  <c r="L16"/>
  <c r="K16"/>
  <c r="L12"/>
  <c r="K12"/>
  <c r="L122"/>
  <c r="L19"/>
  <c r="K19"/>
  <c r="L69"/>
  <c r="K69"/>
  <c r="K104"/>
  <c r="M104" s="1"/>
  <c r="K102"/>
  <c r="M102" s="1"/>
  <c r="L68"/>
  <c r="K68"/>
  <c r="L67"/>
  <c r="K67"/>
  <c r="L66"/>
  <c r="K66"/>
  <c r="L37"/>
  <c r="K37"/>
  <c r="L20"/>
  <c r="K20"/>
  <c r="L41"/>
  <c r="K41"/>
  <c r="P18"/>
  <c r="K101"/>
  <c r="M101" s="1"/>
  <c r="K100"/>
  <c r="K99"/>
  <c r="M99" s="1"/>
  <c r="L40"/>
  <c r="K40"/>
  <c r="L39"/>
  <c r="K39"/>
  <c r="L17"/>
  <c r="K17"/>
  <c r="L65"/>
  <c r="K65"/>
  <c r="L63"/>
  <c r="K63"/>
  <c r="L35"/>
  <c r="K35"/>
  <c r="L34"/>
  <c r="K34"/>
  <c r="L64"/>
  <c r="K64"/>
  <c r="L62"/>
  <c r="K62"/>
  <c r="P10"/>
  <c r="L36"/>
  <c r="K36"/>
  <c r="L13"/>
  <c r="K13"/>
  <c r="L14"/>
  <c r="K14"/>
  <c r="L11"/>
  <c r="K11"/>
  <c r="K122"/>
  <c r="M12" l="1"/>
  <c r="M15"/>
  <c r="M70"/>
  <c r="M19"/>
  <c r="M75"/>
  <c r="M74"/>
  <c r="M73"/>
  <c r="M45"/>
  <c r="M71"/>
  <c r="M76"/>
  <c r="M16"/>
  <c r="M72"/>
  <c r="M43"/>
  <c r="M38"/>
  <c r="M42"/>
  <c r="M20"/>
  <c r="M66"/>
  <c r="M39"/>
  <c r="M69"/>
  <c r="M37"/>
  <c r="M41"/>
  <c r="M67"/>
  <c r="M68"/>
  <c r="M40"/>
  <c r="M35"/>
  <c r="M17"/>
  <c r="M100"/>
  <c r="M63"/>
  <c r="M34"/>
  <c r="M65"/>
  <c r="M64"/>
  <c r="M62"/>
  <c r="M36"/>
  <c r="M14"/>
  <c r="M11"/>
  <c r="M13"/>
  <c r="M122"/>
  <c r="L121" l="1"/>
  <c r="K121"/>
  <c r="M121" l="1"/>
  <c r="H303"/>
  <c r="K303" l="1"/>
  <c r="L303" s="1"/>
  <c r="K292"/>
  <c r="L292" s="1"/>
  <c r="K282"/>
  <c r="L282" s="1"/>
  <c r="K298" l="1"/>
  <c r="L298" s="1"/>
  <c r="K299" l="1"/>
  <c r="L299" s="1"/>
  <c r="K296" l="1"/>
  <c r="L296" s="1"/>
  <c r="K275"/>
  <c r="L275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F265"/>
  <c r="K265" s="1"/>
  <c r="L265" s="1"/>
  <c r="F264"/>
  <c r="K264" s="1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3"/>
  <c r="L243" s="1"/>
  <c r="F242"/>
  <c r="K242" s="1"/>
  <c r="L242" s="1"/>
  <c r="K241"/>
  <c r="L241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2"/>
  <c r="L212" s="1"/>
  <c r="K210"/>
  <c r="L210" s="1"/>
  <c r="K209"/>
  <c r="L209" s="1"/>
  <c r="K208"/>
  <c r="L208" s="1"/>
  <c r="K206"/>
  <c r="L206" s="1"/>
  <c r="K205"/>
  <c r="L205" s="1"/>
  <c r="K204"/>
  <c r="L204" s="1"/>
  <c r="K203"/>
  <c r="K202"/>
  <c r="L202" s="1"/>
  <c r="K201"/>
  <c r="L201" s="1"/>
  <c r="K199"/>
  <c r="L199" s="1"/>
  <c r="K198"/>
  <c r="L198" s="1"/>
  <c r="K197"/>
  <c r="L197" s="1"/>
  <c r="K196"/>
  <c r="L196" s="1"/>
  <c r="K195"/>
  <c r="L195" s="1"/>
  <c r="F194"/>
  <c r="K194" s="1"/>
  <c r="L194" s="1"/>
  <c r="H193"/>
  <c r="K193" s="1"/>
  <c r="L193" s="1"/>
  <c r="K190"/>
  <c r="L190" s="1"/>
  <c r="K189"/>
  <c r="L189" s="1"/>
  <c r="K188"/>
  <c r="L188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M7"/>
  <c r="D7" i="5"/>
  <c r="K6" i="4"/>
  <c r="K6" i="3"/>
  <c r="L6" i="2"/>
</calcChain>
</file>

<file path=xl/sharedStrings.xml><?xml version="1.0" encoding="utf-8"?>
<sst xmlns="http://schemas.openxmlformats.org/spreadsheetml/2006/main" count="3038" uniqueCount="1180">
  <si>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</si>
  <si>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</si>
  <si>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</si>
  <si>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</si>
  <si>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</si>
  <si>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</si>
  <si>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</si>
  <si>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</si>
  <si>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</si>
  <si>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</si>
  <si>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</si>
  <si>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</si>
  <si>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</si>
  <si>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</si>
  <si>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</si>
  <si>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</si>
  <si>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</si>
  <si>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</si>
  <si>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</si>
  <si>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</si>
  <si>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</si>
  <si>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</si>
  <si>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</si>
  <si>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</si>
  <si>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</si>
  <si>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</si>
  <si>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</si>
  <si>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</si>
  <si>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</si>
  <si>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</si>
  <si>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</si>
  <si>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</si>
  <si>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</si>
  <si>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</si>
  <si>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</si>
  <si>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</si>
  <si>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</si>
  <si>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</si>
  <si>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</si>
  <si>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</si>
  <si>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</si>
  <si>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</si>
  <si>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</si>
  <si>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</si>
  <si>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</si>
  <si>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</si>
  <si>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</si>
  <si>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</si>
  <si>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</si>
  <si>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</si>
  <si>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</si>
  <si>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</si>
  <si>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</si>
  <si>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</si>
  <si>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</si>
  <si>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</si>
  <si>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</si>
  <si>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</si>
  <si>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</si>
  <si>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</si>
  <si>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</si>
  <si>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</si>
  <si>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</si>
  <si>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</si>
  <si>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</si>
  <si>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</si>
  <si>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</si>
  <si>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</si>
  <si>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</si>
  <si>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</si>
  <si>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</si>
  <si>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</si>
  <si>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</si>
  <si>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</si>
  <si>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</si>
  <si>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</si>
  <si>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</si>
  <si>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</si>
  <si>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</si>
  <si>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</si>
  <si>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</si>
  <si>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</si>
  <si>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</si>
  <si>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</si>
  <si>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</si>
  <si>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</si>
  <si>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</si>
  <si>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</si>
  <si>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</si>
  <si>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</si>
  <si>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</si>
  <si>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</si>
  <si>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</si>
  <si>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</si>
  <si>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</si>
  <si>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</si>
  <si>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</si>
  <si>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</si>
  <si>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</si>
  <si>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</si>
  <si>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</si>
  <si>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</si>
  <si>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</si>
  <si>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</si>
  <si>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</si>
  <si>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</si>
  <si>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</si>
  <si>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</si>
  <si>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</si>
  <si>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</si>
  <si>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</si>
  <si>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</si>
  <si>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</si>
  <si>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</si>
  <si>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</si>
  <si>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</si>
  <si>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</si>
  <si>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</si>
  <si>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</si>
  <si>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</si>
  <si>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</si>
  <si>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</si>
  <si>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</si>
  <si>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</si>
  <si>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</si>
  <si>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</si>
  <si>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</si>
  <si>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</si>
  <si>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</si>
  <si>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</si>
  <si>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</si>
  <si>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</si>
  <si>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</si>
  <si>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</si>
  <si>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</si>
  <si>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</si>
  <si>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</si>
  <si>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</si>
  <si>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</si>
  <si>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</si>
  <si>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</si>
  <si>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</si>
  <si>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</si>
  <si>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</si>
  <si>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</si>
  <si>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</si>
  <si>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</si>
  <si>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</si>
  <si>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</si>
  <si>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</si>
  <si>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</si>
  <si>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</si>
  <si>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</si>
  <si>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</si>
  <si>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</si>
  <si>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</si>
  <si>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</si>
  <si>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</si>
  <si>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</si>
  <si>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</si>
  <si>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</si>
  <si>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</si>
  <si>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</si>
  <si>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</si>
  <si>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</si>
  <si>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</si>
  <si>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</si>
  <si>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</si>
  <si>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</si>
  <si>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</si>
  <si>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</si>
  <si>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</si>
  <si>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</si>
  <si>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</si>
  <si>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</si>
  <si>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</si>
  <si>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</si>
  <si>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</si>
  <si>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</si>
  <si>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</si>
  <si>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</si>
  <si>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</si>
  <si>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</si>
  <si>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</si>
  <si>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</si>
  <si>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</si>
  <si>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</si>
  <si>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</si>
  <si>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</si>
  <si>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</si>
  <si>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</si>
  <si>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</si>
  <si>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</si>
  <si>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</si>
  <si>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</si>
  <si>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</si>
  <si>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</si>
  <si>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</si>
  <si>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</si>
  <si>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</si>
  <si>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</si>
  <si>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</si>
  <si>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</si>
  <si>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</si>
  <si>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</si>
  <si>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</si>
  <si>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</si>
  <si>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</si>
  <si>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</si>
  <si>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</si>
  <si>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</si>
  <si>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</si>
  <si>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</si>
  <si>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</si>
  <si>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</si>
  <si>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</si>
  <si>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</si>
  <si>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</si>
  <si>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</si>
  <si>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</si>
  <si>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</si>
  <si>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</si>
  <si>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</si>
  <si>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</si>
  <si>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</si>
  <si>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</si>
  <si>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</si>
  <si>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</si>
  <si>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</si>
  <si>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</si>
  <si>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</si>
  <si>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</si>
  <si>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</si>
  <si>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</si>
  <si>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</si>
  <si>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</si>
  <si>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</si>
  <si>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</si>
  <si>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</si>
  <si>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</si>
  <si>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</si>
  <si>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</si>
  <si>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</si>
  <si>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</si>
  <si>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</si>
  <si>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</si>
  <si>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</si>
  <si>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</si>
  <si>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</si>
  <si>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</si>
  <si>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</si>
  <si>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</si>
  <si>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</si>
  <si>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</si>
  <si>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</si>
  <si>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</si>
  <si>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</si>
  <si>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</si>
  <si>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</si>
  <si>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</si>
  <si>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</si>
  <si>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</si>
  <si>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</si>
  <si>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</si>
  <si>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</si>
  <si>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</si>
  <si>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</si>
  <si>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</si>
  <si>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</si>
  <si>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</si>
  <si>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</si>
  <si>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</si>
  <si>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</si>
  <si>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</si>
  <si>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</si>
  <si>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</si>
  <si>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</si>
  <si>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</si>
  <si>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</si>
  <si>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</si>
  <si>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</si>
  <si>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</si>
  <si>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</si>
  <si>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</si>
  <si>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</si>
  <si>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</si>
  <si>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</si>
  <si>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</si>
  <si>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</si>
  <si>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</si>
  <si>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</si>
  <si>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</si>
  <si>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</si>
  <si>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</si>
  <si>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</si>
  <si>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</si>
  <si>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</si>
  <si>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</si>
  <si>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</si>
  <si>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</si>
  <si>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</si>
  <si>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</si>
  <si>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</si>
  <si>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</si>
  <si>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</si>
  <si>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</si>
  <si>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</si>
  <si>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</si>
  <si>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</si>
  <si>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</si>
  <si>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</si>
  <si>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</si>
  <si>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</si>
  <si>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</si>
  <si>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</si>
  <si>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</si>
  <si>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</si>
  <si>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</si>
  <si>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</si>
  <si>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</si>
  <si>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</si>
  <si>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</si>
  <si>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</si>
  <si>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</si>
  <si>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</si>
  <si>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</si>
  <si>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</si>
  <si>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</si>
  <si>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</si>
  <si>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</si>
  <si>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</si>
  <si>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</si>
  <si>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</si>
  <si>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</si>
  <si>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</si>
  <si>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</si>
  <si>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</si>
  <si>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</si>
  <si>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</si>
  <si>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</si>
  <si>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</si>
  <si>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</si>
  <si>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</si>
  <si>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</si>
  <si>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</si>
  <si>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</si>
  <si>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</si>
  <si>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</si>
  <si>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</si>
  <si>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</si>
  <si>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</si>
  <si>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</si>
  <si>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</si>
  <si>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</si>
  <si>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</si>
  <si>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</si>
  <si>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</si>
  <si>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</si>
  <si>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</si>
  <si>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</si>
  <si>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</si>
  <si>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</si>
  <si>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</si>
  <si>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</si>
  <si>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</si>
  <si>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</si>
  <si>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</si>
  <si>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</si>
  <si>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</si>
  <si>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</si>
  <si>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</si>
  <si>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</si>
  <si>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</si>
  <si>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</si>
  <si>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</si>
  <si>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</si>
  <si>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</si>
  <si>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</si>
  <si>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</si>
  <si>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</si>
  <si>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</si>
  <si>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</si>
  <si>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</si>
  <si>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</si>
  <si>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</si>
  <si>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</si>
  <si>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</si>
  <si>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</si>
  <si>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</si>
  <si>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</si>
  <si>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</si>
  <si>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</si>
  <si>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</si>
  <si>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</si>
  <si>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</si>
  <si>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</si>
  <si>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</si>
  <si>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</si>
  <si>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</si>
  <si>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</si>
  <si>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</si>
  <si>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</si>
  <si>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</si>
  <si>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</si>
  <si>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</si>
  <si>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</si>
  <si>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</si>
  <si>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</si>
  <si>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</si>
  <si>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</si>
  <si>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</si>
  <si>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</si>
  <si>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</si>
  <si>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</si>
  <si>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</si>
  <si>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</si>
  <si>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</si>
  <si>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</si>
  <si>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</si>
  <si>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</si>
  <si>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</si>
  <si>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</si>
  <si>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</si>
  <si>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</si>
  <si>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</si>
  <si>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</si>
  <si>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</si>
  <si>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</si>
  <si>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</si>
  <si>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</si>
  <si>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</si>
  <si>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</si>
  <si>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</si>
  <si>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</si>
  <si>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</si>
  <si>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</si>
  <si>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</si>
  <si>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</si>
  <si>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</si>
  <si>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</si>
  <si>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</si>
  <si>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</si>
  <si>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</si>
  <si>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</si>
  <si>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</si>
  <si>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</si>
  <si>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</si>
  <si>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</si>
  <si>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</si>
  <si>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</si>
  <si>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</si>
  <si>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</si>
  <si>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</si>
  <si>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</si>
  <si>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</si>
  <si>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</si>
  <si>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</si>
  <si>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</si>
  <si>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</si>
  <si>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</si>
  <si>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</si>
  <si>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</si>
  <si>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</si>
  <si>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</si>
  <si>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</si>
  <si>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</si>
  <si>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</si>
  <si>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</si>
  <si>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</si>
  <si>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</si>
  <si>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</si>
  <si>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</si>
  <si>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</si>
  <si>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</si>
  <si>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</si>
  <si>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</si>
  <si>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</si>
  <si>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</si>
  <si>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</si>
  <si>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</si>
  <si>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</si>
  <si>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</si>
  <si>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</si>
  <si>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</si>
  <si>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</si>
  <si>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</si>
  <si>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</si>
  <si>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</si>
  <si>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</si>
  <si>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</si>
  <si>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</si>
  <si>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</si>
  <si>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</si>
  <si>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</si>
  <si>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</si>
  <si>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</si>
  <si>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</si>
  <si>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</si>
  <si>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</si>
  <si>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</si>
  <si>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</si>
  <si>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</si>
  <si>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</si>
  <si>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</si>
  <si>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</si>
  <si>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</si>
  <si>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</si>
  <si>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</si>
  <si>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</si>
  <si>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</si>
  <si>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</si>
  <si>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</si>
  <si>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</si>
  <si>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</si>
  <si>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</si>
  <si>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</si>
  <si>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</si>
  <si>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</si>
  <si>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</si>
  <si>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</si>
  <si>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</si>
  <si>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</si>
  <si>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</si>
  <si>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</si>
  <si>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</si>
  <si>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</si>
  <si>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</si>
  <si>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</si>
  <si>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</si>
  <si>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</si>
  <si>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</si>
  <si>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</si>
  <si>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</si>
  <si>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</si>
  <si>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</si>
  <si>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</si>
  <si>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</si>
  <si>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</si>
  <si>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</si>
  <si>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</si>
  <si>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</si>
  <si>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</si>
  <si>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</si>
  <si>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</si>
  <si>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</si>
  <si>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</si>
  <si>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</si>
  <si>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</si>
  <si>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</si>
  <si>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</si>
  <si>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</si>
  <si>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</si>
  <si>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</si>
  <si>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</si>
  <si>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</si>
  <si>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</si>
  <si>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</si>
  <si>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</si>
  <si>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</si>
  <si>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</si>
  <si>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</si>
  <si>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</si>
  <si>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</si>
  <si>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</si>
  <si>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</si>
  <si>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</si>
  <si>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</si>
  <si>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</si>
  <si>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</si>
  <si>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</si>
  <si>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</si>
  <si>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</si>
  <si>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</si>
  <si>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</si>
  <si>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</si>
  <si>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</si>
  <si>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</si>
  <si>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</si>
  <si>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</si>
  <si>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</si>
  <si>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</si>
  <si>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</si>
  <si>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</si>
  <si>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</si>
  <si>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</si>
  <si>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</si>
  <si>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</si>
  <si>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</si>
  <si>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</si>
  <si>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</si>
  <si>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</si>
  <si>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</si>
  <si>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</si>
  <si>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</si>
  <si>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</si>
  <si>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</si>
  <si>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</si>
  <si>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</si>
  <si>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</si>
  <si>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</si>
  <si>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</si>
  <si>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</si>
  <si>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</si>
  <si>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</si>
  <si>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</si>
  <si>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</si>
  <si>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</si>
  <si>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</si>
  <si>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</si>
  <si>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</si>
  <si>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</si>
  <si>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</si>
  <si>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</si>
  <si>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</si>
  <si>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</si>
  <si>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</si>
  <si>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</si>
  <si>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</si>
  <si>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</si>
  <si>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</si>
  <si>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</si>
  <si>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</si>
  <si>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</si>
  <si>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</si>
  <si>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</si>
  <si>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</si>
  <si>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</si>
  <si>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</si>
  <si>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</si>
  <si>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</si>
  <si>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</si>
  <si>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</si>
  <si>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</si>
  <si>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</si>
  <si>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</si>
  <si>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</si>
  <si>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</si>
  <si>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</si>
  <si>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</si>
  <si>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</si>
  <si>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</si>
  <si>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</si>
  <si>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</si>
  <si>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</si>
  <si>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</si>
  <si>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</si>
  <si>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</si>
  <si>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</si>
  <si>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</si>
  <si>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</si>
  <si>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</si>
  <si>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</si>
  <si>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</si>
  <si>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</si>
  <si>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</si>
  <si>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</si>
  <si>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</si>
  <si>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</si>
  <si>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</si>
  <si>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</si>
  <si>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</si>
  <si>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</si>
  <si>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</si>
  <si>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</si>
  <si>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</si>
  <si>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</si>
  <si>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</si>
  <si>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</si>
  <si>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</si>
  <si>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</si>
  <si>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</si>
  <si>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</si>
  <si>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</si>
  <si>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</si>
  <si>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</si>
  <si>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</si>
  <si>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</si>
  <si>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</si>
  <si>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</si>
  <si>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</si>
  <si>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</si>
  <si>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</si>
  <si>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</si>
  <si>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</si>
  <si>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</si>
  <si>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</si>
  <si>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</si>
  <si>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</si>
  <si>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</si>
  <si>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</si>
  <si>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</si>
  <si>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</si>
  <si>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</si>
  <si>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</si>
  <si>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</si>
  <si>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</si>
  <si>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</si>
  <si>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</si>
  <si>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</si>
  <si>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</si>
  <si>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</si>
  <si>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</si>
  <si>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</si>
  <si>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</si>
  <si>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</si>
  <si>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</si>
  <si>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</si>
  <si>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</si>
  <si>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</si>
  <si>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</si>
  <si>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</si>
  <si>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</si>
  <si>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</si>
  <si>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</si>
  <si>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</si>
  <si>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</si>
  <si>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</si>
  <si>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</si>
  <si>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</si>
  <si>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</si>
  <si>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</si>
  <si>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</si>
  <si>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</si>
  <si>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</si>
  <si>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</si>
  <si>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</si>
  <si>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</si>
  <si>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</si>
  <si>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</si>
  <si>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</si>
  <si>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</si>
  <si>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</si>
  <si>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</si>
  <si>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</si>
  <si>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</si>
  <si>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</si>
  <si>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</si>
  <si>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</si>
  <si>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</si>
  <si>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</si>
  <si>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</si>
  <si>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</si>
  <si>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</si>
  <si>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</si>
  <si>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</si>
  <si>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</si>
  <si>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</si>
  <si>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</si>
  <si>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</si>
  <si>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</si>
  <si>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</si>
  <si>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</si>
  <si>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</si>
  <si>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</si>
  <si>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</si>
  <si>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</si>
  <si>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</si>
  <si>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</si>
  <si>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</si>
  <si>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</si>
  <si>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</si>
  <si>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</si>
  <si>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</si>
  <si>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</si>
  <si>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</si>
  <si>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</si>
  <si>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</si>
  <si>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</si>
  <si>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</si>
  <si>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</si>
  <si>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</si>
  <si>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</si>
  <si>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</si>
  <si>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</si>
  <si>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</si>
  <si>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</si>
  <si>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</si>
  <si>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</si>
  <si>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</si>
  <si>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</si>
  <si>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</si>
  <si>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</si>
  <si>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</si>
  <si>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</si>
  <si>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</si>
  <si>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</si>
  <si>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</si>
  <si>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</si>
  <si>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</si>
  <si>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</si>
  <si>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</si>
  <si>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</si>
  <si>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</si>
  <si>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</si>
  <si>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</si>
  <si>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</si>
  <si>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</si>
  <si>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</si>
  <si>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</si>
  <si>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</si>
  <si>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</si>
  <si>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</si>
  <si>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</si>
  <si>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</si>
  <si>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</si>
  <si>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</si>
  <si>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</si>
  <si>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</si>
  <si>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</si>
  <si>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</si>
  <si>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</si>
  <si>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</si>
  <si>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</si>
  <si>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</si>
  <si>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</si>
  <si>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</si>
  <si>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</si>
  <si>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</si>
  <si>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</si>
  <si>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</si>
  <si>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</si>
  <si>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</si>
  <si>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</si>
  <si>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</si>
  <si>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</si>
  <si>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</si>
  <si>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</si>
  <si>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</si>
  <si>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</si>
  <si>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</si>
  <si>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</si>
  <si>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</si>
  <si>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</si>
  <si>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</si>
  <si>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</si>
  <si>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</si>
  <si>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</si>
  <si>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</si>
  <si>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</si>
  <si>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</si>
  <si>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</si>
  <si>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</si>
  <si>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</si>
  <si>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</si>
  <si>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</si>
  <si>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</si>
  <si>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</si>
  <si>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</si>
  <si>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</si>
  <si>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</si>
  <si>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</si>
  <si>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</si>
  <si>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</si>
  <si>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</si>
  <si>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</si>
  <si>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</si>
  <si>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</si>
  <si>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</si>
  <si>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</si>
  <si>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</si>
  <si>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</si>
  <si>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</si>
  <si>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</si>
  <si>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</si>
  <si>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</si>
  <si>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</si>
  <si>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</si>
  <si>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</si>
  <si>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</si>
  <si>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</si>
  <si>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</si>
  <si>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</si>
  <si>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</si>
  <si>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</si>
  <si>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</si>
  <si>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</si>
  <si>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</si>
  <si>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</si>
  <si>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</si>
  <si>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</si>
  <si>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</si>
  <si>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</si>
  <si>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</si>
  <si>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</si>
  <si>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</si>
  <si>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</si>
  <si>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</si>
  <si>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</si>
  <si>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</si>
  <si>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</si>
  <si>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</si>
  <si>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</si>
  <si>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</si>
  <si>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</si>
  <si>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</si>
  <si>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</si>
  <si>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</si>
  <si>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</si>
  <si>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</si>
  <si>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</si>
  <si>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</si>
  <si>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</si>
  <si>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</si>
  <si>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</si>
  <si>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</si>
  <si>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</si>
  <si>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</si>
  <si>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</si>
  <si>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</si>
  <si>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</si>
  <si>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</si>
  <si>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</si>
  <si>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</si>
  <si>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</si>
  <si>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</si>
  <si>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</si>
  <si>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</si>
  <si>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</si>
  <si>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</si>
  <si>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</si>
  <si>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</si>
  <si>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</si>
  <si>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</si>
  <si>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</si>
  <si>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</si>
  <si>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</si>
  <si>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</si>
  <si>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</si>
  <si>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</si>
  <si>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</si>
  <si>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</si>
  <si>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</si>
  <si>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</si>
  <si>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</si>
  <si>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</si>
  <si>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</si>
  <si>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</si>
  <si>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</si>
  <si>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</si>
  <si>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</si>
  <si>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</si>
  <si>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</si>
  <si>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</si>
  <si>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</si>
  <si>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</si>
  <si>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</si>
  <si>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</si>
  <si>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</si>
  <si>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</si>
  <si>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</si>
  <si>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</si>
  <si>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</si>
  <si>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</si>
  <si>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</si>
  <si>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</si>
  <si>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</si>
  <si>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</si>
  <si>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</si>
  <si>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</si>
  <si>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</si>
  <si>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</si>
  <si>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</si>
  <si>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</si>
  <si>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</si>
  <si>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</si>
  <si>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</si>
  <si>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</si>
  <si>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</si>
  <si>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</si>
  <si>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</si>
  <si>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</si>
  <si>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</si>
  <si>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</si>
  <si>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</si>
  <si>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</si>
  <si>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</si>
  <si>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</si>
  <si>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</si>
  <si>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</si>
  <si>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</si>
  <si>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</si>
  <si>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</si>
  <si>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</si>
  <si>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</si>
  <si>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</si>
  <si>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</si>
  <si>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</si>
  <si>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</si>
  <si>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</si>
  <si>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</si>
  <si>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</si>
  <si>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</si>
  <si>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</si>
  <si>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</si>
  <si>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</si>
  <si>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</si>
  <si>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</si>
  <si>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</si>
  <si>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</si>
  <si>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GKP</t>
  </si>
  <si>
    <t>HAFIZA MOHAMED HASANFATTA</t>
  </si>
  <si>
    <t>PURAV BHARATBHAI PATEL</t>
  </si>
  <si>
    <t>SHERWOOD SECURITIES PVT LTD</t>
  </si>
  <si>
    <t>L7 HITECH PRIVATE LIMITED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</si>
  <si>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</si>
  <si>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</si>
  <si>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</si>
  <si>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</si>
  <si>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</si>
  <si>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</si>
  <si>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</si>
  <si>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</si>
  <si>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</si>
  <si>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MANGIND</t>
  </si>
  <si>
    <t>SUTLAJ SALES PRIVATE LIMITED</t>
  </si>
  <si>
    <t>SADHNA</t>
  </si>
  <si>
    <t>VEERKRUPA</t>
  </si>
  <si>
    <t>BHAVYA DHIMAN</t>
  </si>
  <si>
    <t>ANSALHSG</t>
  </si>
  <si>
    <t>Ansal Housing and Constru</t>
  </si>
  <si>
    <t>HOUSING DEVELOPMENT FINANCE CORPORATION LIMITED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</si>
  <si>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</si>
  <si>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</si>
  <si>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</si>
  <si>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</si>
  <si>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</si>
  <si>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</si>
  <si>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</si>
  <si>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</si>
  <si>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</si>
  <si>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</si>
  <si>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</si>
  <si>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</si>
  <si>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</si>
  <si>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</si>
  <si>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WELCURE</t>
  </si>
  <si>
    <t>Profit of Rs.25.5/-</t>
  </si>
  <si>
    <t>Part profit of Rs.56/-</t>
  </si>
  <si>
    <t>Part profit of Rs.142.5/-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</si>
  <si>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</si>
  <si>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</si>
  <si>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</si>
  <si>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</si>
  <si>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</si>
  <si>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</si>
  <si>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</si>
  <si>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</si>
  <si>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</si>
  <si>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</si>
  <si>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</si>
  <si>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</si>
  <si>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</si>
  <si>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ARCFIN</t>
  </si>
  <si>
    <t>SUBHLABH TRADEVIN PRIVATE LIMITED</t>
  </si>
  <si>
    <t>MANSI SHARE &amp; STOCK ADVISORS PRIVATE LIMITED</t>
  </si>
  <si>
    <t>PREETI BHAUKA</t>
  </si>
  <si>
    <t>DDIL</t>
  </si>
  <si>
    <t>GIANLIFE</t>
  </si>
  <si>
    <t>SUMICKSHA</t>
  </si>
  <si>
    <t>ARUN KUMAR GUPTA</t>
  </si>
  <si>
    <t>IFL</t>
  </si>
  <si>
    <t>KARANKUMAR DASHRATHBHAI VAGHELA</t>
  </si>
  <si>
    <t>FAIZAN AJMERWALA</t>
  </si>
  <si>
    <t>HIRWANI JAYANTIBHAI VAGHELA</t>
  </si>
  <si>
    <t>JANUSCORP</t>
  </si>
  <si>
    <t>MAHACORP</t>
  </si>
  <si>
    <t>SAILANI</t>
  </si>
  <si>
    <t>SAMOR</t>
  </si>
  <si>
    <t>NISHITKUMAR MUKESHKUMAR SHAH</t>
  </si>
  <si>
    <t>SILVERPRL</t>
  </si>
  <si>
    <t>AKSHAY RAJENDRABHAI OSWAL</t>
  </si>
  <si>
    <t>VIBHU BANSAL .</t>
  </si>
  <si>
    <t>CRONY VYAPAR PVT LTD</t>
  </si>
  <si>
    <t>KSHITIJPOL</t>
  </si>
  <si>
    <t>Kshitij Polyline Limited</t>
  </si>
  <si>
    <t>ZENAB AIYUB YACOOBALI</t>
  </si>
  <si>
    <t>NAVKARCORP</t>
  </si>
  <si>
    <t>Navkar Corporation Ltd.</t>
  </si>
  <si>
    <t>PRITI</t>
  </si>
  <si>
    <t>Priti International Ltd</t>
  </si>
  <si>
    <t>JAIN AMIT VIJAY KUMAR HUF</t>
  </si>
  <si>
    <t>VCL</t>
  </si>
  <si>
    <t>Vaxtex Cotfab Limited</t>
  </si>
  <si>
    <t>Profit of Rs.215/-</t>
  </si>
  <si>
    <t>Loss of Rs.14/-</t>
  </si>
  <si>
    <t>779--781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</si>
  <si>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</si>
  <si>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</si>
  <si>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</si>
  <si>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</si>
  <si>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</si>
  <si>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</si>
  <si>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</si>
  <si>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3585-3605</t>
  </si>
  <si>
    <t>3720-3800</t>
  </si>
  <si>
    <t>Loss of Rs.45/-</t>
  </si>
  <si>
    <t>CIPLA JULY FUT</t>
  </si>
  <si>
    <t>972-974</t>
  </si>
  <si>
    <t>1000-1020</t>
  </si>
  <si>
    <t>ABANSENT</t>
  </si>
  <si>
    <t>DENIZ TRADE PRIVATE LIMITED .</t>
  </si>
  <si>
    <t>SRISHTI DAHARIYA</t>
  </si>
  <si>
    <t>AKI</t>
  </si>
  <si>
    <t>NYSSA CORPORATION LIMITED</t>
  </si>
  <si>
    <t>SYGNIFIC RD SOLUTIONS PRIVATE LIMITED</t>
  </si>
  <si>
    <t>ALFAVIO</t>
  </si>
  <si>
    <t>RAJESH GOYAL</t>
  </si>
  <si>
    <t>JITESH RIKHABCHAND SOLANKI</t>
  </si>
  <si>
    <t>VIKASH LOHIA HUF</t>
  </si>
  <si>
    <t>FOCUS</t>
  </si>
  <si>
    <t>SHIVANI SIDDHARTH KOTHARI</t>
  </si>
  <si>
    <t>GETALONG</t>
  </si>
  <si>
    <t>WESTPAC INVESTMENTS PVT LTD</t>
  </si>
  <si>
    <t>HIKLASS</t>
  </si>
  <si>
    <t>SOMASUNDARAM KIRUTHIGAN LOKESH</t>
  </si>
  <si>
    <t>RATAN LAL</t>
  </si>
  <si>
    <t>REENA JAIN</t>
  </si>
  <si>
    <t>RAVI OMPRAKASH AGRAWAL</t>
  </si>
  <si>
    <t>RANJANBEN JAYANTIBHAI VAGHELA</t>
  </si>
  <si>
    <t>INNOVATIVE</t>
  </si>
  <si>
    <t>MAQSOOD DABIR SHAIKH</t>
  </si>
  <si>
    <t>LEMON MANAGEMENT CONSULTANCY PRIVATE LIMITED</t>
  </si>
  <si>
    <t>MADHUSE</t>
  </si>
  <si>
    <t>CHANDANIBEN MANOJKUMAR RAMNANI</t>
  </si>
  <si>
    <t>PRAHALAD KUMAR MUNDRA</t>
  </si>
  <si>
    <t>AADVANCE INTEGRATED MEDICINE SOLUTIONS LLP</t>
  </si>
  <si>
    <t>MEFCOMCAP</t>
  </si>
  <si>
    <t>NORTH STAR CAPITAL SERVICES PVT LTD</t>
  </si>
  <si>
    <t>MEHAI</t>
  </si>
  <si>
    <t>ASHIANA INFRASTRUCTURE CONSULTANTS PRIVATE LIMITED</t>
  </si>
  <si>
    <t>OCTAWARE</t>
  </si>
  <si>
    <t>MOHAMMED ASLAM QUDRATULLAH KHAN</t>
  </si>
  <si>
    <t>VENKATESHWARA INDUSTRIAL PROMOTION CO LIMITED</t>
  </si>
  <si>
    <t>RCAN</t>
  </si>
  <si>
    <t>TIRTHESH B SHETH</t>
  </si>
  <si>
    <t>NIRAJ RAJNIKANT SHAH</t>
  </si>
  <si>
    <t>TOUCHLINE SECURITIES PRIVATE LIMITED</t>
  </si>
  <si>
    <t>SULABH DIKSHIT</t>
  </si>
  <si>
    <t>SHARPLINE</t>
  </si>
  <si>
    <t>SHETH AMIT JAYESH</t>
  </si>
  <si>
    <t>VANICOM</t>
  </si>
  <si>
    <t>ASHISH MITTAL HUF</t>
  </si>
  <si>
    <t>VEDIKA SINGHEE</t>
  </si>
  <si>
    <t>MANISH MISHRA</t>
  </si>
  <si>
    <t>DIPAK DWIWEDI</t>
  </si>
  <si>
    <t>KAMAL VIJAYKUMAR HUF</t>
  </si>
  <si>
    <t>VIRINCHI</t>
  </si>
  <si>
    <t>MORE AGRISUPPLIES &amp; SERVICES PRIVATE LIMITED</t>
  </si>
  <si>
    <t>WAAREE</t>
  </si>
  <si>
    <t>NILESH VINUBHAI CHODVADIYA</t>
  </si>
  <si>
    <t>JEEL MANOJ GADA</t>
  </si>
  <si>
    <t>SUNIL BHANDARI</t>
  </si>
  <si>
    <t>ASPINWALL</t>
  </si>
  <si>
    <t>Aspinwall &amp; Co Ltd</t>
  </si>
  <si>
    <t>SHAH SHARAD KANAYALAL</t>
  </si>
  <si>
    <t>AUTOIND</t>
  </si>
  <si>
    <t>Autoline Industries Limit</t>
  </si>
  <si>
    <t>GICL</t>
  </si>
  <si>
    <t>Globe Intl Carriers Ltd</t>
  </si>
  <si>
    <t>NAVRATRI SHARE TRADING PRIVATE LIMITED .</t>
  </si>
  <si>
    <t>GLOBE</t>
  </si>
  <si>
    <t>Globe Textiles (I) Ltd.</t>
  </si>
  <si>
    <t>ANUSTUP TRADING  PRIVATE LIMITED</t>
  </si>
  <si>
    <t>GSTL</t>
  </si>
  <si>
    <t>Globesecure Techno Ltd</t>
  </si>
  <si>
    <t>VEENA RAJESH SHAH</t>
  </si>
  <si>
    <t>ELIXIR WEALTH MANAGEMENT PRIVATE LIMITED</t>
  </si>
  <si>
    <t>DHAVAL HARSHVADAN MEHTA</t>
  </si>
  <si>
    <t>PRADIP MAHENDRABHAI KAPADIYA</t>
  </si>
  <si>
    <t>SANGITABEN DUSHYANTBHAI SOLANKI</t>
  </si>
  <si>
    <t>KEYUR VINODCHANDRA PARMAR</t>
  </si>
  <si>
    <t>NATHBIOGEN</t>
  </si>
  <si>
    <t>Nath Bio-Genes (I) Ltd</t>
  </si>
  <si>
    <t>MAYO FARMS LLP</t>
  </si>
  <si>
    <t>VIKRAMKUMAR KARANRAJ SAKARIA HUF DAKSH CORPORATION</t>
  </si>
  <si>
    <t>AAATECH</t>
  </si>
  <si>
    <t>AAA Technologies Limited</t>
  </si>
  <si>
    <t>JIGNESH AMRUTLAL THOBHANI</t>
  </si>
  <si>
    <t>BHAMINI KAMAL PAREKH</t>
  </si>
  <si>
    <t>AUTHUM INVESTMENT AND INFRASTRUCTURE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</si>
</sst>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0" fontId="40" fillId="14" borderId="21" xfId="0" applyFont="1" applyFill="1" applyBorder="1" applyAlignment="1">
      <alignment horizontal="center" vertical="center"/>
    </xf>
    <xf numFmtId="2" fontId="40" fillId="12" borderId="21" xfId="0" applyNumberFormat="1" applyFont="1" applyFill="1" applyBorder="1" applyAlignment="1">
      <alignment horizontal="center" vertical="center"/>
    </xf>
    <xf numFmtId="166" fontId="40" fillId="12" borderId="21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F17" sqref="F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16597.5</v>
      </c>
      <c r="F11" s="32">
        <v>16568.333333333332</v>
      </c>
      <c r="G11" s="33">
        <v>16518.666666666664</v>
      </c>
      <c r="H11" s="33">
        <v>16439.833333333332</v>
      </c>
      <c r="I11" s="33">
        <v>16390.166666666664</v>
      </c>
      <c r="J11" s="33">
        <v>16647.166666666664</v>
      </c>
      <c r="K11" s="33">
        <v>16696.833333333328</v>
      </c>
      <c r="L11" s="33">
        <v>16775.666666666664</v>
      </c>
      <c r="M11" s="34">
        <v>16618</v>
      </c>
      <c r="N11" s="34">
        <v>16489.5</v>
      </c>
      <c r="O11" s="35">
        <v>13249900</v>
      </c>
      <c r="P11" s="36">
        <v>7.083311445069887E-2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36191.199999999997</v>
      </c>
      <c r="F12" s="37">
        <v>36145.333333333336</v>
      </c>
      <c r="G12" s="38">
        <v>35950.866666666669</v>
      </c>
      <c r="H12" s="38">
        <v>35710.533333333333</v>
      </c>
      <c r="I12" s="38">
        <v>35516.066666666666</v>
      </c>
      <c r="J12" s="38">
        <v>36385.666666666672</v>
      </c>
      <c r="K12" s="38">
        <v>36580.133333333331</v>
      </c>
      <c r="L12" s="38">
        <v>36820.466666666674</v>
      </c>
      <c r="M12" s="28">
        <v>36339.800000000003</v>
      </c>
      <c r="N12" s="28">
        <v>35905</v>
      </c>
      <c r="O12" s="39">
        <v>2665800</v>
      </c>
      <c r="P12" s="40">
        <v>3.3255813953488374E-2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16596.05</v>
      </c>
      <c r="F13" s="37">
        <v>16613.983333333334</v>
      </c>
      <c r="G13" s="38">
        <v>16478.066666666666</v>
      </c>
      <c r="H13" s="38">
        <v>16360.083333333332</v>
      </c>
      <c r="I13" s="38">
        <v>16224.166666666664</v>
      </c>
      <c r="J13" s="38">
        <v>16731.966666666667</v>
      </c>
      <c r="K13" s="38">
        <v>16867.883333333331</v>
      </c>
      <c r="L13" s="38">
        <v>16985.866666666669</v>
      </c>
      <c r="M13" s="28">
        <v>16749.900000000001</v>
      </c>
      <c r="N13" s="28">
        <v>16496</v>
      </c>
      <c r="O13" s="39">
        <v>7520</v>
      </c>
      <c r="P13" s="40">
        <v>0.37226277372262773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6924.95</v>
      </c>
      <c r="F14" s="37">
        <v>6920.95</v>
      </c>
      <c r="G14" s="38">
        <v>6916.95</v>
      </c>
      <c r="H14" s="38">
        <v>6908.95</v>
      </c>
      <c r="I14" s="38">
        <v>6904.95</v>
      </c>
      <c r="J14" s="38">
        <v>6928.95</v>
      </c>
      <c r="K14" s="38">
        <v>6932.95</v>
      </c>
      <c r="L14" s="38">
        <v>6940.95</v>
      </c>
      <c r="M14" s="28">
        <v>6924.95</v>
      </c>
      <c r="N14" s="28">
        <v>6912.95</v>
      </c>
      <c r="O14" s="39">
        <v>900</v>
      </c>
      <c r="P14" s="40">
        <v>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779.45</v>
      </c>
      <c r="F15" s="37">
        <v>766.98333333333323</v>
      </c>
      <c r="G15" s="38">
        <v>751.96666666666647</v>
      </c>
      <c r="H15" s="38">
        <v>724.48333333333323</v>
      </c>
      <c r="I15" s="38">
        <v>709.46666666666647</v>
      </c>
      <c r="J15" s="38">
        <v>794.46666666666647</v>
      </c>
      <c r="K15" s="38">
        <v>809.48333333333312</v>
      </c>
      <c r="L15" s="38">
        <v>836.96666666666647</v>
      </c>
      <c r="M15" s="28">
        <v>782</v>
      </c>
      <c r="N15" s="28">
        <v>739.5</v>
      </c>
      <c r="O15" s="39">
        <v>4285700</v>
      </c>
      <c r="P15" s="40">
        <v>0.1162275846800974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2768.95</v>
      </c>
      <c r="F16" s="37">
        <v>2737.2166666666667</v>
      </c>
      <c r="G16" s="38">
        <v>2640.8833333333332</v>
      </c>
      <c r="H16" s="38">
        <v>2512.8166666666666</v>
      </c>
      <c r="I16" s="38">
        <v>2416.4833333333331</v>
      </c>
      <c r="J16" s="38">
        <v>2865.2833333333333</v>
      </c>
      <c r="K16" s="38">
        <v>2961.6166666666663</v>
      </c>
      <c r="L16" s="38">
        <v>3089.6833333333334</v>
      </c>
      <c r="M16" s="28">
        <v>2833.55</v>
      </c>
      <c r="N16" s="28">
        <v>2609.15</v>
      </c>
      <c r="O16" s="39">
        <v>954500</v>
      </c>
      <c r="P16" s="40">
        <v>0.21825143586470963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20143.849999999999</v>
      </c>
      <c r="F17" s="37">
        <v>20082.966666666664</v>
      </c>
      <c r="G17" s="38">
        <v>19995.933333333327</v>
      </c>
      <c r="H17" s="38">
        <v>19848.016666666663</v>
      </c>
      <c r="I17" s="38">
        <v>19760.983333333326</v>
      </c>
      <c r="J17" s="38">
        <v>20230.883333333328</v>
      </c>
      <c r="K17" s="38">
        <v>20317.916666666661</v>
      </c>
      <c r="L17" s="38">
        <v>20465.833333333328</v>
      </c>
      <c r="M17" s="28">
        <v>20170</v>
      </c>
      <c r="N17" s="28">
        <v>19935.05</v>
      </c>
      <c r="O17" s="39">
        <v>41000</v>
      </c>
      <c r="P17" s="40">
        <v>4.5918367346938778E-2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100.15</v>
      </c>
      <c r="F18" s="37">
        <v>99.116666666666674</v>
      </c>
      <c r="G18" s="38">
        <v>97.233333333333348</v>
      </c>
      <c r="H18" s="38">
        <v>94.316666666666677</v>
      </c>
      <c r="I18" s="38">
        <v>92.433333333333351</v>
      </c>
      <c r="J18" s="38">
        <v>102.03333333333335</v>
      </c>
      <c r="K18" s="38">
        <v>103.91666666666667</v>
      </c>
      <c r="L18" s="38">
        <v>106.83333333333334</v>
      </c>
      <c r="M18" s="28">
        <v>101</v>
      </c>
      <c r="N18" s="28">
        <v>96.2</v>
      </c>
      <c r="O18" s="39">
        <v>21886200</v>
      </c>
      <c r="P18" s="40">
        <v>5.9330893883951907E-2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269.45</v>
      </c>
      <c r="F19" s="37">
        <v>266.89999999999998</v>
      </c>
      <c r="G19" s="38">
        <v>263.44999999999993</v>
      </c>
      <c r="H19" s="38">
        <v>257.44999999999993</v>
      </c>
      <c r="I19" s="38">
        <v>253.99999999999989</v>
      </c>
      <c r="J19" s="38">
        <v>272.89999999999998</v>
      </c>
      <c r="K19" s="38">
        <v>276.35000000000002</v>
      </c>
      <c r="L19" s="38">
        <v>282.35000000000002</v>
      </c>
      <c r="M19" s="28">
        <v>270.35000000000002</v>
      </c>
      <c r="N19" s="28">
        <v>260.89999999999998</v>
      </c>
      <c r="O19" s="39">
        <v>10576800</v>
      </c>
      <c r="P19" s="40">
        <v>2.0316027088036117E-2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2178</v>
      </c>
      <c r="F20" s="37">
        <v>2173.5499999999997</v>
      </c>
      <c r="G20" s="38">
        <v>2166.5999999999995</v>
      </c>
      <c r="H20" s="38">
        <v>2155.1999999999998</v>
      </c>
      <c r="I20" s="38">
        <v>2148.2499999999995</v>
      </c>
      <c r="J20" s="38">
        <v>2184.9499999999994</v>
      </c>
      <c r="K20" s="38">
        <v>2191.8999999999992</v>
      </c>
      <c r="L20" s="38">
        <v>2203.2999999999993</v>
      </c>
      <c r="M20" s="28">
        <v>2180.5</v>
      </c>
      <c r="N20" s="28">
        <v>2162.15</v>
      </c>
      <c r="O20" s="39">
        <v>2883250</v>
      </c>
      <c r="P20" s="40">
        <v>-2.419832473136475E-2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2495.5</v>
      </c>
      <c r="F21" s="37">
        <v>2484.5333333333333</v>
      </c>
      <c r="G21" s="38">
        <v>2467.0666666666666</v>
      </c>
      <c r="H21" s="38">
        <v>2438.6333333333332</v>
      </c>
      <c r="I21" s="38">
        <v>2421.1666666666665</v>
      </c>
      <c r="J21" s="38">
        <v>2512.9666666666667</v>
      </c>
      <c r="K21" s="38">
        <v>2530.4333333333329</v>
      </c>
      <c r="L21" s="38">
        <v>2558.8666666666668</v>
      </c>
      <c r="M21" s="28">
        <v>2502</v>
      </c>
      <c r="N21" s="28">
        <v>2456.1</v>
      </c>
      <c r="O21" s="39">
        <v>22176500</v>
      </c>
      <c r="P21" s="40">
        <v>7.8165829716648864E-3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753.75</v>
      </c>
      <c r="F22" s="37">
        <v>751.26666666666677</v>
      </c>
      <c r="G22" s="38">
        <v>744.93333333333351</v>
      </c>
      <c r="H22" s="38">
        <v>736.11666666666679</v>
      </c>
      <c r="I22" s="38">
        <v>729.78333333333353</v>
      </c>
      <c r="J22" s="38">
        <v>760.08333333333348</v>
      </c>
      <c r="K22" s="38">
        <v>766.41666666666674</v>
      </c>
      <c r="L22" s="38">
        <v>775.23333333333346</v>
      </c>
      <c r="M22" s="28">
        <v>757.6</v>
      </c>
      <c r="N22" s="28">
        <v>742.45</v>
      </c>
      <c r="O22" s="39">
        <v>78792500</v>
      </c>
      <c r="P22" s="40">
        <v>-7.3385826771653539E-3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3216.4</v>
      </c>
      <c r="F23" s="37">
        <v>3205.5</v>
      </c>
      <c r="G23" s="38">
        <v>3187.05</v>
      </c>
      <c r="H23" s="38">
        <v>3157.7000000000003</v>
      </c>
      <c r="I23" s="38">
        <v>3139.2500000000005</v>
      </c>
      <c r="J23" s="38">
        <v>3234.85</v>
      </c>
      <c r="K23" s="38">
        <v>3253.2999999999997</v>
      </c>
      <c r="L23" s="38">
        <v>3282.6499999999996</v>
      </c>
      <c r="M23" s="28">
        <v>3223.95</v>
      </c>
      <c r="N23" s="28">
        <v>3176.15</v>
      </c>
      <c r="O23" s="39">
        <v>291000</v>
      </c>
      <c r="P23" s="40">
        <v>3.7803138373751786E-2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482.5</v>
      </c>
      <c r="F24" s="37">
        <v>480.0333333333333</v>
      </c>
      <c r="G24" s="38">
        <v>475.71666666666658</v>
      </c>
      <c r="H24" s="38">
        <v>468.93333333333328</v>
      </c>
      <c r="I24" s="38">
        <v>464.61666666666656</v>
      </c>
      <c r="J24" s="38">
        <v>486.81666666666661</v>
      </c>
      <c r="K24" s="38">
        <v>491.13333333333333</v>
      </c>
      <c r="L24" s="38">
        <v>497.91666666666663</v>
      </c>
      <c r="M24" s="28">
        <v>484.35</v>
      </c>
      <c r="N24" s="28">
        <v>473.25</v>
      </c>
      <c r="O24" s="39">
        <v>7256000</v>
      </c>
      <c r="P24" s="40">
        <v>-1.6402331571099361E-2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370.65</v>
      </c>
      <c r="F25" s="37">
        <v>369.61666666666662</v>
      </c>
      <c r="G25" s="38">
        <v>368.03333333333325</v>
      </c>
      <c r="H25" s="38">
        <v>365.41666666666663</v>
      </c>
      <c r="I25" s="38">
        <v>363.83333333333326</v>
      </c>
      <c r="J25" s="38">
        <v>372.23333333333323</v>
      </c>
      <c r="K25" s="38">
        <v>373.81666666666661</v>
      </c>
      <c r="L25" s="38">
        <v>376.43333333333322</v>
      </c>
      <c r="M25" s="28">
        <v>371.2</v>
      </c>
      <c r="N25" s="28">
        <v>367</v>
      </c>
      <c r="O25" s="39">
        <v>49568400</v>
      </c>
      <c r="P25" s="40">
        <v>-1.9406758537193321E-2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4146.3999999999996</v>
      </c>
      <c r="F26" s="37">
        <v>4142.6166666666659</v>
      </c>
      <c r="G26" s="38">
        <v>4115.2833333333319</v>
      </c>
      <c r="H26" s="38">
        <v>4084.1666666666661</v>
      </c>
      <c r="I26" s="38">
        <v>4056.8333333333321</v>
      </c>
      <c r="J26" s="38">
        <v>4173.7333333333318</v>
      </c>
      <c r="K26" s="38">
        <v>4201.0666666666657</v>
      </c>
      <c r="L26" s="38">
        <v>4232.1833333333316</v>
      </c>
      <c r="M26" s="28">
        <v>4169.95</v>
      </c>
      <c r="N26" s="28">
        <v>4111.5</v>
      </c>
      <c r="O26" s="39">
        <v>1787625</v>
      </c>
      <c r="P26" s="40">
        <v>4.197271773347324E-4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213.35</v>
      </c>
      <c r="F27" s="37">
        <v>212.30000000000004</v>
      </c>
      <c r="G27" s="38">
        <v>210.85000000000008</v>
      </c>
      <c r="H27" s="38">
        <v>208.35000000000005</v>
      </c>
      <c r="I27" s="38">
        <v>206.90000000000009</v>
      </c>
      <c r="J27" s="38">
        <v>214.80000000000007</v>
      </c>
      <c r="K27" s="38">
        <v>216.25000000000006</v>
      </c>
      <c r="L27" s="38">
        <v>218.75000000000006</v>
      </c>
      <c r="M27" s="28">
        <v>213.75</v>
      </c>
      <c r="N27" s="28">
        <v>209.8</v>
      </c>
      <c r="O27" s="39">
        <v>15281000</v>
      </c>
      <c r="P27" s="40">
        <v>2.5364020666979802E-2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147.5</v>
      </c>
      <c r="F28" s="37">
        <v>147.96666666666667</v>
      </c>
      <c r="G28" s="38">
        <v>145.28333333333333</v>
      </c>
      <c r="H28" s="38">
        <v>143.06666666666666</v>
      </c>
      <c r="I28" s="38">
        <v>140.38333333333333</v>
      </c>
      <c r="J28" s="38">
        <v>150.18333333333334</v>
      </c>
      <c r="K28" s="38">
        <v>152.86666666666667</v>
      </c>
      <c r="L28" s="38">
        <v>155.08333333333334</v>
      </c>
      <c r="M28" s="28">
        <v>150.65</v>
      </c>
      <c r="N28" s="28">
        <v>145.75</v>
      </c>
      <c r="O28" s="39">
        <v>40875000</v>
      </c>
      <c r="P28" s="40">
        <v>-5.8372856621670922E-3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3072.15</v>
      </c>
      <c r="F29" s="37">
        <v>3052.2166666666672</v>
      </c>
      <c r="G29" s="38">
        <v>3016.9833333333345</v>
      </c>
      <c r="H29" s="38">
        <v>2961.8166666666675</v>
      </c>
      <c r="I29" s="38">
        <v>2926.5833333333348</v>
      </c>
      <c r="J29" s="38">
        <v>3107.3833333333341</v>
      </c>
      <c r="K29" s="38">
        <v>3142.6166666666668</v>
      </c>
      <c r="L29" s="38">
        <v>3197.7833333333338</v>
      </c>
      <c r="M29" s="28">
        <v>3087.45</v>
      </c>
      <c r="N29" s="28">
        <v>2997.05</v>
      </c>
      <c r="O29" s="39">
        <v>7065800</v>
      </c>
      <c r="P29" s="40">
        <v>2.5813008130081302E-2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1760.95</v>
      </c>
      <c r="F30" s="37">
        <v>1768.4833333333333</v>
      </c>
      <c r="G30" s="38">
        <v>1744.9666666666667</v>
      </c>
      <c r="H30" s="38">
        <v>1728.9833333333333</v>
      </c>
      <c r="I30" s="38">
        <v>1705.4666666666667</v>
      </c>
      <c r="J30" s="38">
        <v>1784.4666666666667</v>
      </c>
      <c r="K30" s="38">
        <v>1807.9833333333336</v>
      </c>
      <c r="L30" s="38">
        <v>1823.9666666666667</v>
      </c>
      <c r="M30" s="28">
        <v>1792</v>
      </c>
      <c r="N30" s="28">
        <v>1752.5</v>
      </c>
      <c r="O30" s="39">
        <v>873125</v>
      </c>
      <c r="P30" s="40">
        <v>9.6718480138169263E-2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8203.35</v>
      </c>
      <c r="F31" s="37">
        <v>8195.1166666666668</v>
      </c>
      <c r="G31" s="38">
        <v>8150.2333333333336</v>
      </c>
      <c r="H31" s="38">
        <v>8097.1166666666668</v>
      </c>
      <c r="I31" s="38">
        <v>8052.2333333333336</v>
      </c>
      <c r="J31" s="38">
        <v>8248.2333333333336</v>
      </c>
      <c r="K31" s="38">
        <v>8293.1166666666686</v>
      </c>
      <c r="L31" s="38">
        <v>8346.2333333333336</v>
      </c>
      <c r="M31" s="28">
        <v>8240</v>
      </c>
      <c r="N31" s="28">
        <v>8142</v>
      </c>
      <c r="O31" s="39">
        <v>143625</v>
      </c>
      <c r="P31" s="40">
        <v>0.1378490790255496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583.54999999999995</v>
      </c>
      <c r="F32" s="37">
        <v>583.29999999999995</v>
      </c>
      <c r="G32" s="38">
        <v>566.54999999999995</v>
      </c>
      <c r="H32" s="38">
        <v>549.54999999999995</v>
      </c>
      <c r="I32" s="38">
        <v>532.79999999999995</v>
      </c>
      <c r="J32" s="38">
        <v>600.29999999999995</v>
      </c>
      <c r="K32" s="38">
        <v>617.04999999999995</v>
      </c>
      <c r="L32" s="38">
        <v>634.04999999999995</v>
      </c>
      <c r="M32" s="28">
        <v>600.04999999999995</v>
      </c>
      <c r="N32" s="28">
        <v>566.29999999999995</v>
      </c>
      <c r="O32" s="39">
        <v>8010000</v>
      </c>
      <c r="P32" s="40">
        <v>-1.2817352723687454E-2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554.35</v>
      </c>
      <c r="F33" s="37">
        <v>555.38333333333333</v>
      </c>
      <c r="G33" s="38">
        <v>550.76666666666665</v>
      </c>
      <c r="H33" s="38">
        <v>547.18333333333328</v>
      </c>
      <c r="I33" s="38">
        <v>542.56666666666661</v>
      </c>
      <c r="J33" s="38">
        <v>558.9666666666667</v>
      </c>
      <c r="K33" s="38">
        <v>563.58333333333326</v>
      </c>
      <c r="L33" s="38">
        <v>567.16666666666674</v>
      </c>
      <c r="M33" s="28">
        <v>560</v>
      </c>
      <c r="N33" s="28">
        <v>551.79999999999995</v>
      </c>
      <c r="O33" s="39">
        <v>13975000</v>
      </c>
      <c r="P33" s="40">
        <v>4.528464634847614E-3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715.7</v>
      </c>
      <c r="F34" s="37">
        <v>712.63333333333321</v>
      </c>
      <c r="G34" s="38">
        <v>707.86666666666645</v>
      </c>
      <c r="H34" s="38">
        <v>700.03333333333319</v>
      </c>
      <c r="I34" s="38">
        <v>695.26666666666642</v>
      </c>
      <c r="J34" s="38">
        <v>720.46666666666647</v>
      </c>
      <c r="K34" s="38">
        <v>725.23333333333335</v>
      </c>
      <c r="L34" s="38">
        <v>733.06666666666649</v>
      </c>
      <c r="M34" s="28">
        <v>717.4</v>
      </c>
      <c r="N34" s="28">
        <v>704.8</v>
      </c>
      <c r="O34" s="39">
        <v>57583200</v>
      </c>
      <c r="P34" s="40">
        <v>1.401010079665279E-2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4048.9</v>
      </c>
      <c r="F35" s="37">
        <v>4035.6333333333332</v>
      </c>
      <c r="G35" s="38">
        <v>4014.4166666666665</v>
      </c>
      <c r="H35" s="38">
        <v>3979.9333333333334</v>
      </c>
      <c r="I35" s="38">
        <v>3958.7166666666667</v>
      </c>
      <c r="J35" s="38">
        <v>4070.1166666666663</v>
      </c>
      <c r="K35" s="38">
        <v>4091.3333333333335</v>
      </c>
      <c r="L35" s="38">
        <v>4125.8166666666657</v>
      </c>
      <c r="M35" s="28">
        <v>4056.85</v>
      </c>
      <c r="N35" s="28">
        <v>4001.15</v>
      </c>
      <c r="O35" s="39">
        <v>2721500</v>
      </c>
      <c r="P35" s="40">
        <v>1.8375597206909226E-4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12716.95</v>
      </c>
      <c r="F36" s="37">
        <v>12619.916666666666</v>
      </c>
      <c r="G36" s="38">
        <v>12496.033333333333</v>
      </c>
      <c r="H36" s="38">
        <v>12275.116666666667</v>
      </c>
      <c r="I36" s="38">
        <v>12151.233333333334</v>
      </c>
      <c r="J36" s="38">
        <v>12840.833333333332</v>
      </c>
      <c r="K36" s="38">
        <v>12964.716666666667</v>
      </c>
      <c r="L36" s="38">
        <v>13185.633333333331</v>
      </c>
      <c r="M36" s="28">
        <v>12743.8</v>
      </c>
      <c r="N36" s="28">
        <v>12399</v>
      </c>
      <c r="O36" s="39">
        <v>1157050</v>
      </c>
      <c r="P36" s="40">
        <v>1.5802642553004696E-2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6267.6</v>
      </c>
      <c r="F37" s="37">
        <v>6197.666666666667</v>
      </c>
      <c r="G37" s="38">
        <v>6111.4333333333343</v>
      </c>
      <c r="H37" s="38">
        <v>5955.2666666666673</v>
      </c>
      <c r="I37" s="38">
        <v>5869.0333333333347</v>
      </c>
      <c r="J37" s="38">
        <v>6353.8333333333339</v>
      </c>
      <c r="K37" s="38">
        <v>6440.0666666666657</v>
      </c>
      <c r="L37" s="38">
        <v>6596.2333333333336</v>
      </c>
      <c r="M37" s="28">
        <v>6283.9</v>
      </c>
      <c r="N37" s="28">
        <v>6041.5</v>
      </c>
      <c r="O37" s="39">
        <v>5304625</v>
      </c>
      <c r="P37" s="40">
        <v>2.1252981320990863E-3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2257.9499999999998</v>
      </c>
      <c r="F38" s="37">
        <v>2269.0166666666664</v>
      </c>
      <c r="G38" s="38">
        <v>2233.333333333333</v>
      </c>
      <c r="H38" s="38">
        <v>2208.7166666666667</v>
      </c>
      <c r="I38" s="38">
        <v>2173.0333333333333</v>
      </c>
      <c r="J38" s="38">
        <v>2293.6333333333328</v>
      </c>
      <c r="K38" s="38">
        <v>2329.3166666666662</v>
      </c>
      <c r="L38" s="38">
        <v>2353.9333333333325</v>
      </c>
      <c r="M38" s="28">
        <v>2304.6999999999998</v>
      </c>
      <c r="N38" s="28">
        <v>2244.4</v>
      </c>
      <c r="O38" s="39">
        <v>1604400</v>
      </c>
      <c r="P38" s="40">
        <v>4.3308622707764338E-2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386.2</v>
      </c>
      <c r="F39" s="37">
        <v>384.90000000000003</v>
      </c>
      <c r="G39" s="38">
        <v>380.35000000000008</v>
      </c>
      <c r="H39" s="38">
        <v>374.50000000000006</v>
      </c>
      <c r="I39" s="38">
        <v>369.9500000000001</v>
      </c>
      <c r="J39" s="38">
        <v>390.75000000000006</v>
      </c>
      <c r="K39" s="38">
        <v>395.3</v>
      </c>
      <c r="L39" s="38">
        <v>401.15000000000003</v>
      </c>
      <c r="M39" s="28">
        <v>389.45</v>
      </c>
      <c r="N39" s="28">
        <v>379.05</v>
      </c>
      <c r="O39" s="39">
        <v>7272000</v>
      </c>
      <c r="P39" s="40">
        <v>-2.4678111587982832E-2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283</v>
      </c>
      <c r="F40" s="37">
        <v>283.15000000000003</v>
      </c>
      <c r="G40" s="38">
        <v>278.85000000000008</v>
      </c>
      <c r="H40" s="38">
        <v>274.70000000000005</v>
      </c>
      <c r="I40" s="38">
        <v>270.40000000000009</v>
      </c>
      <c r="J40" s="38">
        <v>287.30000000000007</v>
      </c>
      <c r="K40" s="38">
        <v>291.60000000000002</v>
      </c>
      <c r="L40" s="38">
        <v>295.75000000000006</v>
      </c>
      <c r="M40" s="28">
        <v>287.45</v>
      </c>
      <c r="N40" s="28">
        <v>279</v>
      </c>
      <c r="O40" s="39">
        <v>28740600</v>
      </c>
      <c r="P40" s="40">
        <v>5.8258218451749735E-2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114.15</v>
      </c>
      <c r="F41" s="37">
        <v>113.38333333333333</v>
      </c>
      <c r="G41" s="38">
        <v>112.21666666666665</v>
      </c>
      <c r="H41" s="38">
        <v>110.28333333333333</v>
      </c>
      <c r="I41" s="38">
        <v>109.11666666666666</v>
      </c>
      <c r="J41" s="38">
        <v>115.31666666666665</v>
      </c>
      <c r="K41" s="38">
        <v>116.48333333333333</v>
      </c>
      <c r="L41" s="38">
        <v>118.41666666666664</v>
      </c>
      <c r="M41" s="28">
        <v>114.55</v>
      </c>
      <c r="N41" s="28">
        <v>111.45</v>
      </c>
      <c r="O41" s="39">
        <v>118152450</v>
      </c>
      <c r="P41" s="40">
        <v>1.8199233716475097E-2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1831.4</v>
      </c>
      <c r="F42" s="37">
        <v>1826.6000000000001</v>
      </c>
      <c r="G42" s="38">
        <v>1810.8000000000002</v>
      </c>
      <c r="H42" s="38">
        <v>1790.2</v>
      </c>
      <c r="I42" s="38">
        <v>1774.4</v>
      </c>
      <c r="J42" s="38">
        <v>1847.2000000000003</v>
      </c>
      <c r="K42" s="38">
        <v>1863</v>
      </c>
      <c r="L42" s="38">
        <v>1883.6000000000004</v>
      </c>
      <c r="M42" s="28">
        <v>1842.4</v>
      </c>
      <c r="N42" s="28">
        <v>1806</v>
      </c>
      <c r="O42" s="39">
        <v>1831500</v>
      </c>
      <c r="P42" s="40">
        <v>1.7570664629488159E-2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269.3</v>
      </c>
      <c r="F43" s="37">
        <v>264.86666666666662</v>
      </c>
      <c r="G43" s="38">
        <v>259.48333333333323</v>
      </c>
      <c r="H43" s="38">
        <v>249.66666666666663</v>
      </c>
      <c r="I43" s="38">
        <v>244.28333333333325</v>
      </c>
      <c r="J43" s="38">
        <v>274.68333333333322</v>
      </c>
      <c r="K43" s="38">
        <v>280.06666666666655</v>
      </c>
      <c r="L43" s="38">
        <v>289.88333333333321</v>
      </c>
      <c r="M43" s="28">
        <v>270.25</v>
      </c>
      <c r="N43" s="28">
        <v>255.05</v>
      </c>
      <c r="O43" s="39">
        <v>31578000</v>
      </c>
      <c r="P43" s="40">
        <v>6.5521220669316579E-2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594.54999999999995</v>
      </c>
      <c r="F44" s="37">
        <v>590.0333333333333</v>
      </c>
      <c r="G44" s="38">
        <v>584.11666666666656</v>
      </c>
      <c r="H44" s="38">
        <v>573.68333333333328</v>
      </c>
      <c r="I44" s="38">
        <v>567.76666666666654</v>
      </c>
      <c r="J44" s="38">
        <v>600.46666666666658</v>
      </c>
      <c r="K44" s="38">
        <v>606.38333333333333</v>
      </c>
      <c r="L44" s="38">
        <v>616.81666666666661</v>
      </c>
      <c r="M44" s="28">
        <v>595.95000000000005</v>
      </c>
      <c r="N44" s="28">
        <v>579.6</v>
      </c>
      <c r="O44" s="39">
        <v>7114800</v>
      </c>
      <c r="P44" s="40">
        <v>5.2905746377991211E-2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686.95</v>
      </c>
      <c r="F45" s="37">
        <v>685.55000000000007</v>
      </c>
      <c r="G45" s="38">
        <v>680.90000000000009</v>
      </c>
      <c r="H45" s="38">
        <v>674.85</v>
      </c>
      <c r="I45" s="38">
        <v>670.2</v>
      </c>
      <c r="J45" s="38">
        <v>691.60000000000014</v>
      </c>
      <c r="K45" s="38">
        <v>696.25</v>
      </c>
      <c r="L45" s="38">
        <v>702.30000000000018</v>
      </c>
      <c r="M45" s="28">
        <v>690.2</v>
      </c>
      <c r="N45" s="28">
        <v>679.5</v>
      </c>
      <c r="O45" s="39">
        <v>9152000</v>
      </c>
      <c r="P45" s="40">
        <v>1.9948735094171402E-2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677.85</v>
      </c>
      <c r="F46" s="37">
        <v>676.06666666666672</v>
      </c>
      <c r="G46" s="38">
        <v>673.33333333333348</v>
      </c>
      <c r="H46" s="38">
        <v>668.81666666666672</v>
      </c>
      <c r="I46" s="38">
        <v>666.08333333333348</v>
      </c>
      <c r="J46" s="38">
        <v>680.58333333333348</v>
      </c>
      <c r="K46" s="38">
        <v>683.31666666666683</v>
      </c>
      <c r="L46" s="38">
        <v>687.83333333333348</v>
      </c>
      <c r="M46" s="28">
        <v>678.8</v>
      </c>
      <c r="N46" s="28">
        <v>671.55</v>
      </c>
      <c r="O46" s="39">
        <v>51623000</v>
      </c>
      <c r="P46" s="40">
        <v>-1.9257494540401033E-2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53.55</v>
      </c>
      <c r="F47" s="37">
        <v>52.783333333333331</v>
      </c>
      <c r="G47" s="38">
        <v>51.566666666666663</v>
      </c>
      <c r="H47" s="38">
        <v>49.583333333333329</v>
      </c>
      <c r="I47" s="38">
        <v>48.36666666666666</v>
      </c>
      <c r="J47" s="38">
        <v>54.766666666666666</v>
      </c>
      <c r="K47" s="38">
        <v>55.983333333333334</v>
      </c>
      <c r="L47" s="38">
        <v>57.966666666666669</v>
      </c>
      <c r="M47" s="28">
        <v>54</v>
      </c>
      <c r="N47" s="28">
        <v>50.8</v>
      </c>
      <c r="O47" s="39">
        <v>118797000</v>
      </c>
      <c r="P47" s="40">
        <v>4.9536178107606681E-2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331</v>
      </c>
      <c r="F48" s="37">
        <v>330.16666666666669</v>
      </c>
      <c r="G48" s="38">
        <v>325.93333333333339</v>
      </c>
      <c r="H48" s="38">
        <v>320.86666666666673</v>
      </c>
      <c r="I48" s="38">
        <v>316.63333333333344</v>
      </c>
      <c r="J48" s="38">
        <v>335.23333333333335</v>
      </c>
      <c r="K48" s="38">
        <v>339.46666666666658</v>
      </c>
      <c r="L48" s="38">
        <v>344.5333333333333</v>
      </c>
      <c r="M48" s="28">
        <v>334.4</v>
      </c>
      <c r="N48" s="28">
        <v>325.10000000000002</v>
      </c>
      <c r="O48" s="39">
        <v>14818900</v>
      </c>
      <c r="P48" s="40">
        <v>-1.135491790701243E-2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16401.5</v>
      </c>
      <c r="F49" s="37">
        <v>16366.699999999999</v>
      </c>
      <c r="G49" s="38">
        <v>16263.449999999997</v>
      </c>
      <c r="H49" s="38">
        <v>16125.399999999998</v>
      </c>
      <c r="I49" s="38">
        <v>16022.149999999996</v>
      </c>
      <c r="J49" s="38">
        <v>16504.75</v>
      </c>
      <c r="K49" s="38">
        <v>16608</v>
      </c>
      <c r="L49" s="38">
        <v>16746.05</v>
      </c>
      <c r="M49" s="28">
        <v>16469.95</v>
      </c>
      <c r="N49" s="28">
        <v>16228.65</v>
      </c>
      <c r="O49" s="39">
        <v>113400</v>
      </c>
      <c r="P49" s="40">
        <v>4.6608214120904476E-2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323.05</v>
      </c>
      <c r="F50" s="37">
        <v>321.09999999999997</v>
      </c>
      <c r="G50" s="38">
        <v>318.19999999999993</v>
      </c>
      <c r="H50" s="38">
        <v>313.34999999999997</v>
      </c>
      <c r="I50" s="38">
        <v>310.44999999999993</v>
      </c>
      <c r="J50" s="38">
        <v>325.94999999999993</v>
      </c>
      <c r="K50" s="38">
        <v>328.84999999999991</v>
      </c>
      <c r="L50" s="38">
        <v>333.69999999999993</v>
      </c>
      <c r="M50" s="28">
        <v>324</v>
      </c>
      <c r="N50" s="28">
        <v>316.25</v>
      </c>
      <c r="O50" s="39">
        <v>17530200</v>
      </c>
      <c r="P50" s="40">
        <v>1.3634471273938385E-2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3853.8</v>
      </c>
      <c r="F51" s="37">
        <v>3845.2833333333333</v>
      </c>
      <c r="G51" s="38">
        <v>3829.9166666666665</v>
      </c>
      <c r="H51" s="38">
        <v>3806.0333333333333</v>
      </c>
      <c r="I51" s="38">
        <v>3790.6666666666665</v>
      </c>
      <c r="J51" s="38">
        <v>3869.1666666666665</v>
      </c>
      <c r="K51" s="38">
        <v>3884.5333333333333</v>
      </c>
      <c r="L51" s="38">
        <v>3908.4166666666665</v>
      </c>
      <c r="M51" s="28">
        <v>3860.65</v>
      </c>
      <c r="N51" s="28">
        <v>3821.4</v>
      </c>
      <c r="O51" s="39">
        <v>1844000</v>
      </c>
      <c r="P51" s="40">
        <v>1.0632467390112902E-2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338.65</v>
      </c>
      <c r="F52" s="37">
        <v>337.79999999999995</v>
      </c>
      <c r="G52" s="38">
        <v>334.39999999999992</v>
      </c>
      <c r="H52" s="38">
        <v>330.15</v>
      </c>
      <c r="I52" s="38">
        <v>326.74999999999994</v>
      </c>
      <c r="J52" s="38">
        <v>342.0499999999999</v>
      </c>
      <c r="K52" s="38">
        <v>345.45</v>
      </c>
      <c r="L52" s="38">
        <v>349.69999999999987</v>
      </c>
      <c r="M52" s="28">
        <v>341.2</v>
      </c>
      <c r="N52" s="28">
        <v>333.55</v>
      </c>
      <c r="O52" s="39">
        <v>5285800</v>
      </c>
      <c r="P52" s="40">
        <v>5.6652806652806656E-2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226.65</v>
      </c>
      <c r="F53" s="37">
        <v>225.23333333333335</v>
      </c>
      <c r="G53" s="38">
        <v>221.16666666666669</v>
      </c>
      <c r="H53" s="38">
        <v>215.68333333333334</v>
      </c>
      <c r="I53" s="38">
        <v>211.61666666666667</v>
      </c>
      <c r="J53" s="38">
        <v>230.7166666666667</v>
      </c>
      <c r="K53" s="38">
        <v>234.78333333333336</v>
      </c>
      <c r="L53" s="38">
        <v>240.26666666666671</v>
      </c>
      <c r="M53" s="28">
        <v>229.3</v>
      </c>
      <c r="N53" s="28">
        <v>219.75</v>
      </c>
      <c r="O53" s="39">
        <v>47182500</v>
      </c>
      <c r="P53" s="40">
        <v>6.7240747526566502E-2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543.5</v>
      </c>
      <c r="F54" s="37">
        <v>535.85</v>
      </c>
      <c r="G54" s="38">
        <v>525.65000000000009</v>
      </c>
      <c r="H54" s="38">
        <v>507.80000000000007</v>
      </c>
      <c r="I54" s="38">
        <v>497.60000000000014</v>
      </c>
      <c r="J54" s="38">
        <v>553.70000000000005</v>
      </c>
      <c r="K54" s="38">
        <v>563.90000000000009</v>
      </c>
      <c r="L54" s="38">
        <v>581.75</v>
      </c>
      <c r="M54" s="28">
        <v>546.04999999999995</v>
      </c>
      <c r="N54" s="28">
        <v>518</v>
      </c>
      <c r="O54" s="39">
        <v>3322800</v>
      </c>
      <c r="P54" s="40">
        <v>0.12922465208747516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310.60000000000002</v>
      </c>
      <c r="F55" s="37">
        <v>311.03333333333336</v>
      </c>
      <c r="G55" s="38">
        <v>306.66666666666674</v>
      </c>
      <c r="H55" s="38">
        <v>302.73333333333341</v>
      </c>
      <c r="I55" s="38">
        <v>298.36666666666679</v>
      </c>
      <c r="J55" s="38">
        <v>314.9666666666667</v>
      </c>
      <c r="K55" s="38">
        <v>319.33333333333337</v>
      </c>
      <c r="L55" s="38">
        <v>323.26666666666665</v>
      </c>
      <c r="M55" s="28">
        <v>315.39999999999998</v>
      </c>
      <c r="N55" s="28">
        <v>307.10000000000002</v>
      </c>
      <c r="O55" s="39">
        <v>4579500</v>
      </c>
      <c r="P55" s="40">
        <v>1.7327557480839719E-2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685.8</v>
      </c>
      <c r="F56" s="37">
        <v>680.4666666666667</v>
      </c>
      <c r="G56" s="38">
        <v>671.43333333333339</v>
      </c>
      <c r="H56" s="38">
        <v>657.06666666666672</v>
      </c>
      <c r="I56" s="38">
        <v>648.03333333333342</v>
      </c>
      <c r="J56" s="38">
        <v>694.83333333333337</v>
      </c>
      <c r="K56" s="38">
        <v>703.86666666666667</v>
      </c>
      <c r="L56" s="38">
        <v>718.23333333333335</v>
      </c>
      <c r="M56" s="28">
        <v>689.5</v>
      </c>
      <c r="N56" s="28">
        <v>666.1</v>
      </c>
      <c r="O56" s="39">
        <v>9903750</v>
      </c>
      <c r="P56" s="40">
        <v>-8.8816612459344507E-3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970.1</v>
      </c>
      <c r="F57" s="37">
        <v>976.9</v>
      </c>
      <c r="G57" s="38">
        <v>961.5</v>
      </c>
      <c r="H57" s="38">
        <v>952.9</v>
      </c>
      <c r="I57" s="38">
        <v>937.5</v>
      </c>
      <c r="J57" s="38">
        <v>985.5</v>
      </c>
      <c r="K57" s="38">
        <v>1000.8999999999999</v>
      </c>
      <c r="L57" s="38">
        <v>1009.5</v>
      </c>
      <c r="M57" s="28">
        <v>992.3</v>
      </c>
      <c r="N57" s="28">
        <v>968.3</v>
      </c>
      <c r="O57" s="39">
        <v>8889400</v>
      </c>
      <c r="P57" s="40">
        <v>1.462629808395495E-4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199.25</v>
      </c>
      <c r="F58" s="37">
        <v>198.6</v>
      </c>
      <c r="G58" s="38">
        <v>197.39999999999998</v>
      </c>
      <c r="H58" s="38">
        <v>195.54999999999998</v>
      </c>
      <c r="I58" s="38">
        <v>194.34999999999997</v>
      </c>
      <c r="J58" s="38">
        <v>200.45</v>
      </c>
      <c r="K58" s="38">
        <v>201.64999999999998</v>
      </c>
      <c r="L58" s="38">
        <v>203.5</v>
      </c>
      <c r="M58" s="28">
        <v>199.8</v>
      </c>
      <c r="N58" s="28">
        <v>196.75</v>
      </c>
      <c r="O58" s="39">
        <v>39631200</v>
      </c>
      <c r="P58" s="40">
        <v>-9.2398152036959266E-3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3614.65</v>
      </c>
      <c r="F59" s="37">
        <v>3607.65</v>
      </c>
      <c r="G59" s="38">
        <v>3487.3</v>
      </c>
      <c r="H59" s="38">
        <v>3359.9500000000003</v>
      </c>
      <c r="I59" s="38">
        <v>3239.6000000000004</v>
      </c>
      <c r="J59" s="38">
        <v>3735</v>
      </c>
      <c r="K59" s="38">
        <v>3855.3499999999995</v>
      </c>
      <c r="L59" s="38">
        <v>3982.7</v>
      </c>
      <c r="M59" s="28">
        <v>3728</v>
      </c>
      <c r="N59" s="28">
        <v>3480.3</v>
      </c>
      <c r="O59" s="39">
        <v>1059000</v>
      </c>
      <c r="P59" s="40">
        <v>-5.4506495245747959E-2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1606.75</v>
      </c>
      <c r="F60" s="37">
        <v>1597.9833333333333</v>
      </c>
      <c r="G60" s="38">
        <v>1586.0666666666666</v>
      </c>
      <c r="H60" s="38">
        <v>1565.3833333333332</v>
      </c>
      <c r="I60" s="38">
        <v>1553.4666666666665</v>
      </c>
      <c r="J60" s="38">
        <v>1618.6666666666667</v>
      </c>
      <c r="K60" s="38">
        <v>1630.5833333333333</v>
      </c>
      <c r="L60" s="38">
        <v>1651.2666666666669</v>
      </c>
      <c r="M60" s="28">
        <v>1609.9</v>
      </c>
      <c r="N60" s="28">
        <v>1577.3</v>
      </c>
      <c r="O60" s="39">
        <v>2702350</v>
      </c>
      <c r="P60" s="40">
        <v>-1.1015755091584475E-2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682.65</v>
      </c>
      <c r="F61" s="37">
        <v>681.4</v>
      </c>
      <c r="G61" s="38">
        <v>675.34999999999991</v>
      </c>
      <c r="H61" s="38">
        <v>668.05</v>
      </c>
      <c r="I61" s="38">
        <v>661.99999999999989</v>
      </c>
      <c r="J61" s="38">
        <v>688.69999999999993</v>
      </c>
      <c r="K61" s="38">
        <v>694.74999999999989</v>
      </c>
      <c r="L61" s="38">
        <v>702.05</v>
      </c>
      <c r="M61" s="28">
        <v>687.45</v>
      </c>
      <c r="N61" s="28">
        <v>674.1</v>
      </c>
      <c r="O61" s="39">
        <v>6531000</v>
      </c>
      <c r="P61" s="40">
        <v>-1.6563770516488479E-2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1031.9000000000001</v>
      </c>
      <c r="F62" s="37">
        <v>1024.0666666666666</v>
      </c>
      <c r="G62" s="38">
        <v>1007.1333333333332</v>
      </c>
      <c r="H62" s="38">
        <v>982.36666666666656</v>
      </c>
      <c r="I62" s="38">
        <v>965.43333333333317</v>
      </c>
      <c r="J62" s="38">
        <v>1048.8333333333333</v>
      </c>
      <c r="K62" s="38">
        <v>1065.7666666666667</v>
      </c>
      <c r="L62" s="38">
        <v>1090.5333333333333</v>
      </c>
      <c r="M62" s="28">
        <v>1041</v>
      </c>
      <c r="N62" s="28">
        <v>999.3</v>
      </c>
      <c r="O62" s="39">
        <v>1452500</v>
      </c>
      <c r="P62" s="40">
        <v>0.1351203501094092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385.1</v>
      </c>
      <c r="F63" s="37">
        <v>390.34999999999997</v>
      </c>
      <c r="G63" s="38">
        <v>378.04999999999995</v>
      </c>
      <c r="H63" s="38">
        <v>371</v>
      </c>
      <c r="I63" s="38">
        <v>358.7</v>
      </c>
      <c r="J63" s="38">
        <v>397.39999999999992</v>
      </c>
      <c r="K63" s="38">
        <v>409.7</v>
      </c>
      <c r="L63" s="38">
        <v>416.74999999999989</v>
      </c>
      <c r="M63" s="28">
        <v>402.65</v>
      </c>
      <c r="N63" s="28">
        <v>383.3</v>
      </c>
      <c r="O63" s="39">
        <v>3844500</v>
      </c>
      <c r="P63" s="40">
        <v>-3.6466165413533834E-2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160.19999999999999</v>
      </c>
      <c r="F64" s="37">
        <v>159.75</v>
      </c>
      <c r="G64" s="38">
        <v>157.44999999999999</v>
      </c>
      <c r="H64" s="38">
        <v>154.69999999999999</v>
      </c>
      <c r="I64" s="38">
        <v>152.39999999999998</v>
      </c>
      <c r="J64" s="38">
        <v>162.5</v>
      </c>
      <c r="K64" s="38">
        <v>164.8</v>
      </c>
      <c r="L64" s="38">
        <v>167.55</v>
      </c>
      <c r="M64" s="28">
        <v>162.05000000000001</v>
      </c>
      <c r="N64" s="28">
        <v>157</v>
      </c>
      <c r="O64" s="39">
        <v>10930000</v>
      </c>
      <c r="P64" s="40">
        <v>-8.1898362032759339E-2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1222.5999999999999</v>
      </c>
      <c r="F65" s="37">
        <v>1201.6333333333332</v>
      </c>
      <c r="G65" s="38">
        <v>1176.6666666666665</v>
      </c>
      <c r="H65" s="38">
        <v>1130.7333333333333</v>
      </c>
      <c r="I65" s="38">
        <v>1105.7666666666667</v>
      </c>
      <c r="J65" s="38">
        <v>1247.5666666666664</v>
      </c>
      <c r="K65" s="38">
        <v>1272.5333333333331</v>
      </c>
      <c r="L65" s="38">
        <v>1318.4666666666662</v>
      </c>
      <c r="M65" s="28">
        <v>1226.5999999999999</v>
      </c>
      <c r="N65" s="28">
        <v>1155.7</v>
      </c>
      <c r="O65" s="39">
        <v>2584800</v>
      </c>
      <c r="P65" s="40">
        <v>0.15187165775401071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572.04999999999995</v>
      </c>
      <c r="F66" s="37">
        <v>568.13333333333333</v>
      </c>
      <c r="G66" s="38">
        <v>562.06666666666661</v>
      </c>
      <c r="H66" s="38">
        <v>552.08333333333326</v>
      </c>
      <c r="I66" s="38">
        <v>546.01666666666654</v>
      </c>
      <c r="J66" s="38">
        <v>578.11666666666667</v>
      </c>
      <c r="K66" s="38">
        <v>584.18333333333351</v>
      </c>
      <c r="L66" s="38">
        <v>594.16666666666674</v>
      </c>
      <c r="M66" s="28">
        <v>574.20000000000005</v>
      </c>
      <c r="N66" s="28">
        <v>558.15</v>
      </c>
      <c r="O66" s="39">
        <v>12855000</v>
      </c>
      <c r="P66" s="40">
        <v>-1.9824628288219594E-2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1545.6</v>
      </c>
      <c r="F67" s="37">
        <v>1532.9666666666665</v>
      </c>
      <c r="G67" s="38">
        <v>1514.583333333333</v>
      </c>
      <c r="H67" s="38">
        <v>1483.5666666666666</v>
      </c>
      <c r="I67" s="38">
        <v>1465.1833333333332</v>
      </c>
      <c r="J67" s="38">
        <v>1563.9833333333329</v>
      </c>
      <c r="K67" s="38">
        <v>1582.3666666666666</v>
      </c>
      <c r="L67" s="38">
        <v>1613.3833333333328</v>
      </c>
      <c r="M67" s="28">
        <v>1551.35</v>
      </c>
      <c r="N67" s="28">
        <v>1501.95</v>
      </c>
      <c r="O67" s="39">
        <v>1222000</v>
      </c>
      <c r="P67" s="40">
        <v>2.9919932574799833E-2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1861.05</v>
      </c>
      <c r="F68" s="37">
        <v>1832.6333333333332</v>
      </c>
      <c r="G68" s="38">
        <v>1783.0666666666664</v>
      </c>
      <c r="H68" s="38">
        <v>1705.0833333333333</v>
      </c>
      <c r="I68" s="38">
        <v>1655.5166666666664</v>
      </c>
      <c r="J68" s="38">
        <v>1910.6166666666663</v>
      </c>
      <c r="K68" s="38">
        <v>1960.1833333333329</v>
      </c>
      <c r="L68" s="38">
        <v>2038.1666666666663</v>
      </c>
      <c r="M68" s="28">
        <v>1882.2</v>
      </c>
      <c r="N68" s="28">
        <v>1754.65</v>
      </c>
      <c r="O68" s="39">
        <v>2322500</v>
      </c>
      <c r="P68" s="40">
        <v>3.0847758544163339E-2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179.05</v>
      </c>
      <c r="F69" s="37">
        <v>179.35</v>
      </c>
      <c r="G69" s="38">
        <v>177.89999999999998</v>
      </c>
      <c r="H69" s="38">
        <v>176.74999999999997</v>
      </c>
      <c r="I69" s="38">
        <v>175.29999999999995</v>
      </c>
      <c r="J69" s="38">
        <v>180.5</v>
      </c>
      <c r="K69" s="38">
        <v>181.95</v>
      </c>
      <c r="L69" s="38">
        <v>183.10000000000002</v>
      </c>
      <c r="M69" s="28">
        <v>180.8</v>
      </c>
      <c r="N69" s="28">
        <v>178.2</v>
      </c>
      <c r="O69" s="39">
        <v>17187900</v>
      </c>
      <c r="P69" s="40">
        <v>-7.4379067605259662E-3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3790.35</v>
      </c>
      <c r="F70" s="37">
        <v>3780.6166666666668</v>
      </c>
      <c r="G70" s="38">
        <v>3763.3833333333337</v>
      </c>
      <c r="H70" s="38">
        <v>3736.416666666667</v>
      </c>
      <c r="I70" s="38">
        <v>3719.1833333333338</v>
      </c>
      <c r="J70" s="38">
        <v>3807.5833333333335</v>
      </c>
      <c r="K70" s="38">
        <v>3824.8166666666671</v>
      </c>
      <c r="L70" s="38">
        <v>3851.7833333333333</v>
      </c>
      <c r="M70" s="28">
        <v>3797.85</v>
      </c>
      <c r="N70" s="28">
        <v>3753.65</v>
      </c>
      <c r="O70" s="39">
        <v>2614950</v>
      </c>
      <c r="P70" s="40">
        <v>-1.3300882952230021E-2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3952.7</v>
      </c>
      <c r="F71" s="37">
        <v>3956.5666666666671</v>
      </c>
      <c r="G71" s="38">
        <v>3888.1333333333341</v>
      </c>
      <c r="H71" s="38">
        <v>3823.5666666666671</v>
      </c>
      <c r="I71" s="38">
        <v>3755.1333333333341</v>
      </c>
      <c r="J71" s="38">
        <v>4021.1333333333341</v>
      </c>
      <c r="K71" s="38">
        <v>4089.5666666666675</v>
      </c>
      <c r="L71" s="38">
        <v>4154.1333333333341</v>
      </c>
      <c r="M71" s="28">
        <v>4025</v>
      </c>
      <c r="N71" s="28">
        <v>3892</v>
      </c>
      <c r="O71" s="39">
        <v>616125</v>
      </c>
      <c r="P71" s="40">
        <v>8.952254641909814E-2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360.35</v>
      </c>
      <c r="F72" s="37">
        <v>359.75</v>
      </c>
      <c r="G72" s="38">
        <v>357.85</v>
      </c>
      <c r="H72" s="38">
        <v>355.35</v>
      </c>
      <c r="I72" s="38">
        <v>353.45000000000005</v>
      </c>
      <c r="J72" s="38">
        <v>362.25</v>
      </c>
      <c r="K72" s="38">
        <v>364.15</v>
      </c>
      <c r="L72" s="38">
        <v>366.65</v>
      </c>
      <c r="M72" s="28">
        <v>361.65</v>
      </c>
      <c r="N72" s="28">
        <v>357.25</v>
      </c>
      <c r="O72" s="39">
        <v>39928350</v>
      </c>
      <c r="P72" s="40">
        <v>-1.6660571335690193E-2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4379.8</v>
      </c>
      <c r="F73" s="37">
        <v>4409.6833333333334</v>
      </c>
      <c r="G73" s="38">
        <v>4329.3666666666668</v>
      </c>
      <c r="H73" s="38">
        <v>4278.9333333333334</v>
      </c>
      <c r="I73" s="38">
        <v>4198.6166666666668</v>
      </c>
      <c r="J73" s="38">
        <v>4460.1166666666668</v>
      </c>
      <c r="K73" s="38">
        <v>4540.4333333333343</v>
      </c>
      <c r="L73" s="38">
        <v>4590.8666666666668</v>
      </c>
      <c r="M73" s="28">
        <v>4490</v>
      </c>
      <c r="N73" s="28">
        <v>4359.25</v>
      </c>
      <c r="O73" s="39">
        <v>2008375</v>
      </c>
      <c r="P73" s="40">
        <v>-5.5703410286563103E-3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3076.7</v>
      </c>
      <c r="F74" s="37">
        <v>3061.8000000000006</v>
      </c>
      <c r="G74" s="38">
        <v>3038.9500000000012</v>
      </c>
      <c r="H74" s="38">
        <v>3001.2000000000007</v>
      </c>
      <c r="I74" s="38">
        <v>2978.3500000000013</v>
      </c>
      <c r="J74" s="38">
        <v>3099.5500000000011</v>
      </c>
      <c r="K74" s="38">
        <v>3122.4000000000005</v>
      </c>
      <c r="L74" s="38">
        <v>3160.150000000001</v>
      </c>
      <c r="M74" s="28">
        <v>3084.65</v>
      </c>
      <c r="N74" s="28">
        <v>3024.05</v>
      </c>
      <c r="O74" s="39">
        <v>3691450</v>
      </c>
      <c r="P74" s="40">
        <v>-7.6213774934136246E-3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1732.85</v>
      </c>
      <c r="F75" s="37">
        <v>1727.6499999999999</v>
      </c>
      <c r="G75" s="38">
        <v>1716.8999999999996</v>
      </c>
      <c r="H75" s="38">
        <v>1700.9499999999998</v>
      </c>
      <c r="I75" s="38">
        <v>1690.1999999999996</v>
      </c>
      <c r="J75" s="38">
        <v>1743.5999999999997</v>
      </c>
      <c r="K75" s="38">
        <v>1754.3500000000001</v>
      </c>
      <c r="L75" s="38">
        <v>1770.2999999999997</v>
      </c>
      <c r="M75" s="28">
        <v>1738.4</v>
      </c>
      <c r="N75" s="28">
        <v>1711.7</v>
      </c>
      <c r="O75" s="39">
        <v>2141700</v>
      </c>
      <c r="P75" s="40">
        <v>6.9486404833836862E-2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152.35</v>
      </c>
      <c r="F76" s="37">
        <v>151.66666666666666</v>
      </c>
      <c r="G76" s="38">
        <v>150.08333333333331</v>
      </c>
      <c r="H76" s="38">
        <v>147.81666666666666</v>
      </c>
      <c r="I76" s="38">
        <v>146.23333333333332</v>
      </c>
      <c r="J76" s="38">
        <v>153.93333333333331</v>
      </c>
      <c r="K76" s="38">
        <v>155.51666666666662</v>
      </c>
      <c r="L76" s="38">
        <v>157.7833333333333</v>
      </c>
      <c r="M76" s="28">
        <v>153.25</v>
      </c>
      <c r="N76" s="28">
        <v>149.4</v>
      </c>
      <c r="O76" s="39">
        <v>25801200</v>
      </c>
      <c r="P76" s="40">
        <v>2.0213523131672597E-2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107.5</v>
      </c>
      <c r="F77" s="37">
        <v>106.90000000000002</v>
      </c>
      <c r="G77" s="38">
        <v>105.75000000000004</v>
      </c>
      <c r="H77" s="38">
        <v>104.00000000000003</v>
      </c>
      <c r="I77" s="38">
        <v>102.85000000000005</v>
      </c>
      <c r="J77" s="38">
        <v>108.65000000000003</v>
      </c>
      <c r="K77" s="38">
        <v>109.80000000000001</v>
      </c>
      <c r="L77" s="38">
        <v>111.55000000000003</v>
      </c>
      <c r="M77" s="28">
        <v>108.05</v>
      </c>
      <c r="N77" s="28">
        <v>105.15</v>
      </c>
      <c r="O77" s="39">
        <v>91720000</v>
      </c>
      <c r="P77" s="40">
        <v>4.3102467872171042E-2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109.55</v>
      </c>
      <c r="F78" s="37">
        <v>109.91666666666667</v>
      </c>
      <c r="G78" s="38">
        <v>107.68333333333334</v>
      </c>
      <c r="H78" s="38">
        <v>105.81666666666666</v>
      </c>
      <c r="I78" s="38">
        <v>103.58333333333333</v>
      </c>
      <c r="J78" s="38">
        <v>111.78333333333335</v>
      </c>
      <c r="K78" s="38">
        <v>114.01666666666667</v>
      </c>
      <c r="L78" s="38">
        <v>115.88333333333335</v>
      </c>
      <c r="M78" s="28">
        <v>112.15</v>
      </c>
      <c r="N78" s="28">
        <v>108.05</v>
      </c>
      <c r="O78" s="39">
        <v>15371200</v>
      </c>
      <c r="P78" s="40">
        <v>8.7564385577630605E-2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143.69999999999999</v>
      </c>
      <c r="F79" s="37">
        <v>143.13333333333333</v>
      </c>
      <c r="G79" s="38">
        <v>142.26666666666665</v>
      </c>
      <c r="H79" s="38">
        <v>140.83333333333331</v>
      </c>
      <c r="I79" s="38">
        <v>139.96666666666664</v>
      </c>
      <c r="J79" s="38">
        <v>144.56666666666666</v>
      </c>
      <c r="K79" s="38">
        <v>145.43333333333334</v>
      </c>
      <c r="L79" s="38">
        <v>146.86666666666667</v>
      </c>
      <c r="M79" s="28">
        <v>144</v>
      </c>
      <c r="N79" s="28">
        <v>141.69999999999999</v>
      </c>
      <c r="O79" s="39">
        <v>30530500</v>
      </c>
      <c r="P79" s="40">
        <v>1.7690117934119561E-2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381.3</v>
      </c>
      <c r="F80" s="37">
        <v>383.15000000000003</v>
      </c>
      <c r="G80" s="38">
        <v>377.45000000000005</v>
      </c>
      <c r="H80" s="38">
        <v>373.6</v>
      </c>
      <c r="I80" s="38">
        <v>367.90000000000003</v>
      </c>
      <c r="J80" s="38">
        <v>387.00000000000006</v>
      </c>
      <c r="K80" s="38">
        <v>392.7</v>
      </c>
      <c r="L80" s="38">
        <v>396.55000000000007</v>
      </c>
      <c r="M80" s="28">
        <v>388.85</v>
      </c>
      <c r="N80" s="28">
        <v>379.3</v>
      </c>
      <c r="O80" s="39">
        <v>7431300</v>
      </c>
      <c r="P80" s="40">
        <v>3.358925143953935E-2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35.35</v>
      </c>
      <c r="F81" s="37">
        <v>35.049999999999997</v>
      </c>
      <c r="G81" s="38">
        <v>34.599999999999994</v>
      </c>
      <c r="H81" s="38">
        <v>33.849999999999994</v>
      </c>
      <c r="I81" s="38">
        <v>33.399999999999991</v>
      </c>
      <c r="J81" s="38">
        <v>35.799999999999997</v>
      </c>
      <c r="K81" s="38">
        <v>36.25</v>
      </c>
      <c r="L81" s="38">
        <v>37</v>
      </c>
      <c r="M81" s="28">
        <v>35.5</v>
      </c>
      <c r="N81" s="28">
        <v>34.299999999999997</v>
      </c>
      <c r="O81" s="39">
        <v>113265000</v>
      </c>
      <c r="P81" s="40">
        <v>3.2403609515996717E-2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670.2</v>
      </c>
      <c r="F82" s="37">
        <v>667.36666666666667</v>
      </c>
      <c r="G82" s="38">
        <v>658.83333333333337</v>
      </c>
      <c r="H82" s="38">
        <v>647.4666666666667</v>
      </c>
      <c r="I82" s="38">
        <v>638.93333333333339</v>
      </c>
      <c r="J82" s="38">
        <v>678.73333333333335</v>
      </c>
      <c r="K82" s="38">
        <v>687.26666666666665</v>
      </c>
      <c r="L82" s="38">
        <v>698.63333333333333</v>
      </c>
      <c r="M82" s="28">
        <v>675.9</v>
      </c>
      <c r="N82" s="28">
        <v>656</v>
      </c>
      <c r="O82" s="39">
        <v>3829800</v>
      </c>
      <c r="P82" s="40">
        <v>-2.0325203252032522E-3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876.65</v>
      </c>
      <c r="F83" s="37">
        <v>874.26666666666677</v>
      </c>
      <c r="G83" s="38">
        <v>870.13333333333355</v>
      </c>
      <c r="H83" s="38">
        <v>863.61666666666679</v>
      </c>
      <c r="I83" s="38">
        <v>859.48333333333358</v>
      </c>
      <c r="J83" s="38">
        <v>880.78333333333353</v>
      </c>
      <c r="K83" s="38">
        <v>884.91666666666674</v>
      </c>
      <c r="L83" s="38">
        <v>891.43333333333351</v>
      </c>
      <c r="M83" s="28">
        <v>878.4</v>
      </c>
      <c r="N83" s="28">
        <v>867.75</v>
      </c>
      <c r="O83" s="39">
        <v>7073000</v>
      </c>
      <c r="P83" s="40">
        <v>-5.0640033760022502E-3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1443.7</v>
      </c>
      <c r="F84" s="37">
        <v>1438.5666666666666</v>
      </c>
      <c r="G84" s="38">
        <v>1420.1833333333332</v>
      </c>
      <c r="H84" s="38">
        <v>1396.6666666666665</v>
      </c>
      <c r="I84" s="38">
        <v>1378.2833333333331</v>
      </c>
      <c r="J84" s="38">
        <v>1462.0833333333333</v>
      </c>
      <c r="K84" s="38">
        <v>1480.4666666666665</v>
      </c>
      <c r="L84" s="38">
        <v>1503.9833333333333</v>
      </c>
      <c r="M84" s="28">
        <v>1456.95</v>
      </c>
      <c r="N84" s="28">
        <v>1415.05</v>
      </c>
      <c r="O84" s="39">
        <v>3621800</v>
      </c>
      <c r="P84" s="40">
        <v>-2.0221557939159487E-2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309.14999999999998</v>
      </c>
      <c r="F85" s="37">
        <v>309.88333333333333</v>
      </c>
      <c r="G85" s="38">
        <v>305.26666666666665</v>
      </c>
      <c r="H85" s="38">
        <v>301.38333333333333</v>
      </c>
      <c r="I85" s="38">
        <v>296.76666666666665</v>
      </c>
      <c r="J85" s="38">
        <v>313.76666666666665</v>
      </c>
      <c r="K85" s="38">
        <v>318.38333333333333</v>
      </c>
      <c r="L85" s="38">
        <v>322.26666666666665</v>
      </c>
      <c r="M85" s="28">
        <v>314.5</v>
      </c>
      <c r="N85" s="28">
        <v>306</v>
      </c>
      <c r="O85" s="39">
        <v>11004000</v>
      </c>
      <c r="P85" s="40">
        <v>2.8795811518324606E-2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1463.85</v>
      </c>
      <c r="F86" s="37">
        <v>1457.1666666666667</v>
      </c>
      <c r="G86" s="38">
        <v>1447.7833333333335</v>
      </c>
      <c r="H86" s="38">
        <v>1431.7166666666667</v>
      </c>
      <c r="I86" s="38">
        <v>1422.3333333333335</v>
      </c>
      <c r="J86" s="38">
        <v>1473.2333333333336</v>
      </c>
      <c r="K86" s="38">
        <v>1482.6166666666668</v>
      </c>
      <c r="L86" s="38">
        <v>1498.6833333333336</v>
      </c>
      <c r="M86" s="28">
        <v>1466.55</v>
      </c>
      <c r="N86" s="28">
        <v>1441.1</v>
      </c>
      <c r="O86" s="39">
        <v>14291800</v>
      </c>
      <c r="P86" s="40">
        <v>-1.9168079280219064E-2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229.7</v>
      </c>
      <c r="F87" s="37">
        <v>229.01666666666665</v>
      </c>
      <c r="G87" s="38">
        <v>227.23333333333329</v>
      </c>
      <c r="H87" s="38">
        <v>224.76666666666665</v>
      </c>
      <c r="I87" s="38">
        <v>222.98333333333329</v>
      </c>
      <c r="J87" s="38">
        <v>231.48333333333329</v>
      </c>
      <c r="K87" s="38">
        <v>233.26666666666665</v>
      </c>
      <c r="L87" s="38">
        <v>235.73333333333329</v>
      </c>
      <c r="M87" s="28">
        <v>230.8</v>
      </c>
      <c r="N87" s="28">
        <v>226.55</v>
      </c>
      <c r="O87" s="39">
        <v>3850000</v>
      </c>
      <c r="P87" s="40">
        <v>2.3936170212765957E-2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453.45</v>
      </c>
      <c r="F88" s="37">
        <v>450.4666666666667</v>
      </c>
      <c r="G88" s="38">
        <v>446.48333333333341</v>
      </c>
      <c r="H88" s="38">
        <v>439.51666666666671</v>
      </c>
      <c r="I88" s="38">
        <v>435.53333333333342</v>
      </c>
      <c r="J88" s="38">
        <v>457.43333333333339</v>
      </c>
      <c r="K88" s="38">
        <v>461.41666666666674</v>
      </c>
      <c r="L88" s="38">
        <v>468.38333333333338</v>
      </c>
      <c r="M88" s="28">
        <v>454.45</v>
      </c>
      <c r="N88" s="28">
        <v>443.5</v>
      </c>
      <c r="O88" s="39">
        <v>4618750</v>
      </c>
      <c r="P88" s="40">
        <v>6.7919075144508664E-2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1851.3</v>
      </c>
      <c r="F89" s="37">
        <v>1846.7666666666667</v>
      </c>
      <c r="G89" s="38">
        <v>1829.5333333333333</v>
      </c>
      <c r="H89" s="38">
        <v>1807.7666666666667</v>
      </c>
      <c r="I89" s="38">
        <v>1790.5333333333333</v>
      </c>
      <c r="J89" s="38">
        <v>1868.5333333333333</v>
      </c>
      <c r="K89" s="38">
        <v>1885.7666666666664</v>
      </c>
      <c r="L89" s="38">
        <v>1907.5333333333333</v>
      </c>
      <c r="M89" s="28">
        <v>1864</v>
      </c>
      <c r="N89" s="28">
        <v>1825</v>
      </c>
      <c r="O89" s="39">
        <v>2446250</v>
      </c>
      <c r="P89" s="40">
        <v>1.3979129749950778E-2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1255.75</v>
      </c>
      <c r="F90" s="37">
        <v>1237.3500000000001</v>
      </c>
      <c r="G90" s="38">
        <v>1216.4000000000003</v>
      </c>
      <c r="H90" s="38">
        <v>1177.0500000000002</v>
      </c>
      <c r="I90" s="38">
        <v>1156.1000000000004</v>
      </c>
      <c r="J90" s="38">
        <v>1276.7000000000003</v>
      </c>
      <c r="K90" s="38">
        <v>1297.6500000000001</v>
      </c>
      <c r="L90" s="38">
        <v>1337.0000000000002</v>
      </c>
      <c r="M90" s="28">
        <v>1258.3</v>
      </c>
      <c r="N90" s="28">
        <v>1198</v>
      </c>
      <c r="O90" s="39">
        <v>6186000</v>
      </c>
      <c r="P90" s="40">
        <v>-4.3457267020762915E-3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924.8</v>
      </c>
      <c r="F91" s="37">
        <v>921.93333333333339</v>
      </c>
      <c r="G91" s="38">
        <v>916.86666666666679</v>
      </c>
      <c r="H91" s="38">
        <v>908.93333333333339</v>
      </c>
      <c r="I91" s="38">
        <v>903.86666666666679</v>
      </c>
      <c r="J91" s="38">
        <v>929.86666666666679</v>
      </c>
      <c r="K91" s="38">
        <v>934.93333333333339</v>
      </c>
      <c r="L91" s="38">
        <v>942.86666666666679</v>
      </c>
      <c r="M91" s="28">
        <v>927</v>
      </c>
      <c r="N91" s="28">
        <v>914</v>
      </c>
      <c r="O91" s="39">
        <v>23484300</v>
      </c>
      <c r="P91" s="40">
        <v>-2.671888598781549E-2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2240.65</v>
      </c>
      <c r="F92" s="37">
        <v>2238.7333333333331</v>
      </c>
      <c r="G92" s="38">
        <v>2227.9666666666662</v>
      </c>
      <c r="H92" s="38">
        <v>2215.2833333333333</v>
      </c>
      <c r="I92" s="38">
        <v>2204.5166666666664</v>
      </c>
      <c r="J92" s="38">
        <v>2251.4166666666661</v>
      </c>
      <c r="K92" s="38">
        <v>2262.1833333333334</v>
      </c>
      <c r="L92" s="38">
        <v>2274.8666666666659</v>
      </c>
      <c r="M92" s="28">
        <v>2249.5</v>
      </c>
      <c r="N92" s="28">
        <v>2226.0500000000002</v>
      </c>
      <c r="O92" s="39">
        <v>23623200</v>
      </c>
      <c r="P92" s="40">
        <v>-5.644580823578437E-3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1925.25</v>
      </c>
      <c r="F93" s="37">
        <v>1918.1499999999999</v>
      </c>
      <c r="G93" s="38">
        <v>1898.2999999999997</v>
      </c>
      <c r="H93" s="38">
        <v>1871.35</v>
      </c>
      <c r="I93" s="38">
        <v>1851.4999999999998</v>
      </c>
      <c r="J93" s="38">
        <v>1945.0999999999997</v>
      </c>
      <c r="K93" s="38">
        <v>1964.9499999999996</v>
      </c>
      <c r="L93" s="38">
        <v>1991.8999999999996</v>
      </c>
      <c r="M93" s="28">
        <v>1938</v>
      </c>
      <c r="N93" s="28">
        <v>1891.2</v>
      </c>
      <c r="O93" s="39">
        <v>2717400</v>
      </c>
      <c r="P93" s="40">
        <v>4.4752018454440601E-2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1364.5</v>
      </c>
      <c r="F94" s="37">
        <v>1366.4833333333336</v>
      </c>
      <c r="G94" s="38">
        <v>1359.1666666666672</v>
      </c>
      <c r="H94" s="38">
        <v>1353.8333333333337</v>
      </c>
      <c r="I94" s="38">
        <v>1346.5166666666673</v>
      </c>
      <c r="J94" s="38">
        <v>1371.8166666666671</v>
      </c>
      <c r="K94" s="38">
        <v>1379.1333333333337</v>
      </c>
      <c r="L94" s="38">
        <v>1384.4666666666669</v>
      </c>
      <c r="M94" s="28">
        <v>1373.8</v>
      </c>
      <c r="N94" s="28">
        <v>1361.15</v>
      </c>
      <c r="O94" s="39">
        <v>63147700</v>
      </c>
      <c r="P94" s="40">
        <v>2.7629847753900132E-2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529.70000000000005</v>
      </c>
      <c r="F95" s="37">
        <v>527.68333333333339</v>
      </c>
      <c r="G95" s="38">
        <v>522.16666666666674</v>
      </c>
      <c r="H95" s="38">
        <v>514.63333333333333</v>
      </c>
      <c r="I95" s="38">
        <v>509.11666666666667</v>
      </c>
      <c r="J95" s="38">
        <v>535.21666666666681</v>
      </c>
      <c r="K95" s="38">
        <v>540.73333333333346</v>
      </c>
      <c r="L95" s="38">
        <v>548.26666666666688</v>
      </c>
      <c r="M95" s="28">
        <v>533.20000000000005</v>
      </c>
      <c r="N95" s="28">
        <v>520.15</v>
      </c>
      <c r="O95" s="39">
        <v>30289600</v>
      </c>
      <c r="P95" s="40">
        <v>4.8168150634943802E-3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2817.7</v>
      </c>
      <c r="F96" s="37">
        <v>2808.7666666666664</v>
      </c>
      <c r="G96" s="38">
        <v>2794.8833333333328</v>
      </c>
      <c r="H96" s="38">
        <v>2772.0666666666662</v>
      </c>
      <c r="I96" s="38">
        <v>2758.1833333333325</v>
      </c>
      <c r="J96" s="38">
        <v>2831.583333333333</v>
      </c>
      <c r="K96" s="38">
        <v>2845.4666666666662</v>
      </c>
      <c r="L96" s="38">
        <v>2868.2833333333333</v>
      </c>
      <c r="M96" s="28">
        <v>2822.65</v>
      </c>
      <c r="N96" s="28">
        <v>2785.95</v>
      </c>
      <c r="O96" s="39">
        <v>4077300</v>
      </c>
      <c r="P96" s="40">
        <v>6.144506958839206E-3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375.35</v>
      </c>
      <c r="F97" s="37">
        <v>375.33333333333331</v>
      </c>
      <c r="G97" s="38">
        <v>371.26666666666665</v>
      </c>
      <c r="H97" s="38">
        <v>367.18333333333334</v>
      </c>
      <c r="I97" s="38">
        <v>363.11666666666667</v>
      </c>
      <c r="J97" s="38">
        <v>379.41666666666663</v>
      </c>
      <c r="K97" s="38">
        <v>383.48333333333335</v>
      </c>
      <c r="L97" s="38">
        <v>387.56666666666661</v>
      </c>
      <c r="M97" s="28">
        <v>379.4</v>
      </c>
      <c r="N97" s="28">
        <v>371.25</v>
      </c>
      <c r="O97" s="39">
        <v>41256350</v>
      </c>
      <c r="P97" s="40">
        <v>2.0627170422204237E-3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95.3</v>
      </c>
      <c r="F98" s="37">
        <v>95.083333333333329</v>
      </c>
      <c r="G98" s="38">
        <v>94.36666666666666</v>
      </c>
      <c r="H98" s="38">
        <v>93.433333333333337</v>
      </c>
      <c r="I98" s="38">
        <v>92.716666666666669</v>
      </c>
      <c r="J98" s="38">
        <v>96.016666666666652</v>
      </c>
      <c r="K98" s="38">
        <v>96.73333333333332</v>
      </c>
      <c r="L98" s="38">
        <v>97.666666666666643</v>
      </c>
      <c r="M98" s="28">
        <v>95.8</v>
      </c>
      <c r="N98" s="28">
        <v>94.15</v>
      </c>
      <c r="O98" s="39">
        <v>15789600</v>
      </c>
      <c r="P98" s="40">
        <v>4.9442697913689625E-2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238.25</v>
      </c>
      <c r="F99" s="37">
        <v>236.86666666666667</v>
      </c>
      <c r="G99" s="38">
        <v>234.23333333333335</v>
      </c>
      <c r="H99" s="38">
        <v>230.21666666666667</v>
      </c>
      <c r="I99" s="38">
        <v>227.58333333333334</v>
      </c>
      <c r="J99" s="38">
        <v>240.88333333333335</v>
      </c>
      <c r="K99" s="38">
        <v>243.51666666666668</v>
      </c>
      <c r="L99" s="38">
        <v>247.53333333333336</v>
      </c>
      <c r="M99" s="28">
        <v>239.5</v>
      </c>
      <c r="N99" s="28">
        <v>232.85</v>
      </c>
      <c r="O99" s="39">
        <v>23535900</v>
      </c>
      <c r="P99" s="40">
        <v>-1.0443864229765013E-2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2608.6</v>
      </c>
      <c r="F100" s="37">
        <v>2609.7999999999997</v>
      </c>
      <c r="G100" s="38">
        <v>2590.6499999999996</v>
      </c>
      <c r="H100" s="38">
        <v>2572.6999999999998</v>
      </c>
      <c r="I100" s="38">
        <v>2553.5499999999997</v>
      </c>
      <c r="J100" s="38">
        <v>2627.7499999999995</v>
      </c>
      <c r="K100" s="38">
        <v>2646.9</v>
      </c>
      <c r="L100" s="38">
        <v>2664.8499999999995</v>
      </c>
      <c r="M100" s="28">
        <v>2628.95</v>
      </c>
      <c r="N100" s="28">
        <v>2591.85</v>
      </c>
      <c r="O100" s="39">
        <v>12766200</v>
      </c>
      <c r="P100" s="40">
        <v>-2.2084338733769963E-2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38324.300000000003</v>
      </c>
      <c r="F101" s="37">
        <v>38107.76666666667</v>
      </c>
      <c r="G101" s="38">
        <v>37815.583333333343</v>
      </c>
      <c r="H101" s="38">
        <v>37306.866666666676</v>
      </c>
      <c r="I101" s="38">
        <v>37014.683333333349</v>
      </c>
      <c r="J101" s="38">
        <v>38616.483333333337</v>
      </c>
      <c r="K101" s="38">
        <v>38908.666666666672</v>
      </c>
      <c r="L101" s="38">
        <v>39417.383333333331</v>
      </c>
      <c r="M101" s="28">
        <v>38399.949999999997</v>
      </c>
      <c r="N101" s="28">
        <v>37599.050000000003</v>
      </c>
      <c r="O101" s="39">
        <v>21885</v>
      </c>
      <c r="P101" s="40">
        <v>0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101.7</v>
      </c>
      <c r="F102" s="37">
        <v>101.26666666666667</v>
      </c>
      <c r="G102" s="38">
        <v>99.883333333333326</v>
      </c>
      <c r="H102" s="38">
        <v>98.066666666666663</v>
      </c>
      <c r="I102" s="38">
        <v>96.683333333333323</v>
      </c>
      <c r="J102" s="38">
        <v>103.08333333333333</v>
      </c>
      <c r="K102" s="38">
        <v>104.46666666666668</v>
      </c>
      <c r="L102" s="38">
        <v>106.28333333333333</v>
      </c>
      <c r="M102" s="28">
        <v>102.65</v>
      </c>
      <c r="N102" s="28">
        <v>99.45</v>
      </c>
      <c r="O102" s="39">
        <v>41428000</v>
      </c>
      <c r="P102" s="40">
        <v>-2.3937423428517575E-2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785.5</v>
      </c>
      <c r="F103" s="37">
        <v>784.91666666666663</v>
      </c>
      <c r="G103" s="38">
        <v>781.08333333333326</v>
      </c>
      <c r="H103" s="38">
        <v>776.66666666666663</v>
      </c>
      <c r="I103" s="38">
        <v>772.83333333333326</v>
      </c>
      <c r="J103" s="38">
        <v>789.33333333333326</v>
      </c>
      <c r="K103" s="38">
        <v>793.16666666666652</v>
      </c>
      <c r="L103" s="38">
        <v>797.58333333333326</v>
      </c>
      <c r="M103" s="28">
        <v>788.75</v>
      </c>
      <c r="N103" s="28">
        <v>780.5</v>
      </c>
      <c r="O103" s="39">
        <v>79041875</v>
      </c>
      <c r="P103" s="40">
        <v>1.3505174632839083E-2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1223.3499999999999</v>
      </c>
      <c r="F104" s="37">
        <v>1222.5</v>
      </c>
      <c r="G104" s="38">
        <v>1209</v>
      </c>
      <c r="H104" s="38">
        <v>1194.6500000000001</v>
      </c>
      <c r="I104" s="38">
        <v>1181.1500000000001</v>
      </c>
      <c r="J104" s="38">
        <v>1236.8499999999999</v>
      </c>
      <c r="K104" s="38">
        <v>1250.3499999999999</v>
      </c>
      <c r="L104" s="38">
        <v>1264.6999999999998</v>
      </c>
      <c r="M104" s="28">
        <v>1236</v>
      </c>
      <c r="N104" s="28">
        <v>1208.1500000000001</v>
      </c>
      <c r="O104" s="39">
        <v>3370250</v>
      </c>
      <c r="P104" s="40">
        <v>9.2910780196003556E-3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530.35</v>
      </c>
      <c r="F105" s="37">
        <v>527.66666666666663</v>
      </c>
      <c r="G105" s="38">
        <v>521.83333333333326</v>
      </c>
      <c r="H105" s="38">
        <v>513.31666666666661</v>
      </c>
      <c r="I105" s="38">
        <v>507.48333333333323</v>
      </c>
      <c r="J105" s="38">
        <v>536.18333333333328</v>
      </c>
      <c r="K105" s="38">
        <v>542.01666666666654</v>
      </c>
      <c r="L105" s="38">
        <v>550.5333333333333</v>
      </c>
      <c r="M105" s="28">
        <v>533.5</v>
      </c>
      <c r="N105" s="28">
        <v>519.15</v>
      </c>
      <c r="O105" s="39">
        <v>6526500</v>
      </c>
      <c r="P105" s="40">
        <v>-1.0911570811548079E-2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9.0500000000000007</v>
      </c>
      <c r="F106" s="37">
        <v>9.0000000000000018</v>
      </c>
      <c r="G106" s="38">
        <v>8.8500000000000032</v>
      </c>
      <c r="H106" s="38">
        <v>8.6500000000000021</v>
      </c>
      <c r="I106" s="38">
        <v>8.5000000000000036</v>
      </c>
      <c r="J106" s="38">
        <v>9.2000000000000028</v>
      </c>
      <c r="K106" s="38">
        <v>9.3500000000000014</v>
      </c>
      <c r="L106" s="38">
        <v>9.5500000000000025</v>
      </c>
      <c r="M106" s="28">
        <v>9.15</v>
      </c>
      <c r="N106" s="28">
        <v>8.8000000000000007</v>
      </c>
      <c r="O106" s="39">
        <v>615860000</v>
      </c>
      <c r="P106" s="40">
        <v>7.6738059786965983E-3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54.8</v>
      </c>
      <c r="F107" s="37">
        <v>54.533333333333331</v>
      </c>
      <c r="G107" s="38">
        <v>54.11666666666666</v>
      </c>
      <c r="H107" s="38">
        <v>53.43333333333333</v>
      </c>
      <c r="I107" s="38">
        <v>53.016666666666659</v>
      </c>
      <c r="J107" s="38">
        <v>55.216666666666661</v>
      </c>
      <c r="K107" s="38">
        <v>55.633333333333333</v>
      </c>
      <c r="L107" s="38">
        <v>56.316666666666663</v>
      </c>
      <c r="M107" s="28">
        <v>54.95</v>
      </c>
      <c r="N107" s="28">
        <v>53.85</v>
      </c>
      <c r="O107" s="39">
        <v>109180000</v>
      </c>
      <c r="P107" s="40">
        <v>3.4004227552614651E-3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35.85</v>
      </c>
      <c r="F108" s="37">
        <v>35.633333333333333</v>
      </c>
      <c r="G108" s="38">
        <v>35.116666666666667</v>
      </c>
      <c r="H108" s="38">
        <v>34.383333333333333</v>
      </c>
      <c r="I108" s="38">
        <v>33.866666666666667</v>
      </c>
      <c r="J108" s="38">
        <v>36.366666666666667</v>
      </c>
      <c r="K108" s="38">
        <v>36.883333333333333</v>
      </c>
      <c r="L108" s="38">
        <v>37.616666666666667</v>
      </c>
      <c r="M108" s="28">
        <v>36.15</v>
      </c>
      <c r="N108" s="28">
        <v>34.9</v>
      </c>
      <c r="O108" s="39">
        <v>274125000</v>
      </c>
      <c r="P108" s="40">
        <v>1.7595634500807394E-2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164.05</v>
      </c>
      <c r="F109" s="37">
        <v>164.43333333333334</v>
      </c>
      <c r="G109" s="38">
        <v>162.66666666666669</v>
      </c>
      <c r="H109" s="38">
        <v>161.28333333333336</v>
      </c>
      <c r="I109" s="38">
        <v>159.51666666666671</v>
      </c>
      <c r="J109" s="38">
        <v>165.81666666666666</v>
      </c>
      <c r="K109" s="38">
        <v>167.58333333333331</v>
      </c>
      <c r="L109" s="38">
        <v>168.96666666666664</v>
      </c>
      <c r="M109" s="28">
        <v>166.2</v>
      </c>
      <c r="N109" s="28">
        <v>163.05000000000001</v>
      </c>
      <c r="O109" s="39">
        <v>63476250</v>
      </c>
      <c r="P109" s="40">
        <v>4.0700891484783279E-2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374.95</v>
      </c>
      <c r="F110" s="37">
        <v>372.5333333333333</v>
      </c>
      <c r="G110" s="38">
        <v>369.56666666666661</v>
      </c>
      <c r="H110" s="38">
        <v>364.18333333333328</v>
      </c>
      <c r="I110" s="38">
        <v>361.21666666666658</v>
      </c>
      <c r="J110" s="38">
        <v>377.91666666666663</v>
      </c>
      <c r="K110" s="38">
        <v>380.88333333333333</v>
      </c>
      <c r="L110" s="38">
        <v>386.26666666666665</v>
      </c>
      <c r="M110" s="28">
        <v>375.5</v>
      </c>
      <c r="N110" s="28">
        <v>367.15</v>
      </c>
      <c r="O110" s="39">
        <v>11853875</v>
      </c>
      <c r="P110" s="40">
        <v>2.4418604651162789E-3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252.55</v>
      </c>
      <c r="F111" s="37">
        <v>252.29999999999998</v>
      </c>
      <c r="G111" s="38">
        <v>250.24999999999997</v>
      </c>
      <c r="H111" s="38">
        <v>247.95</v>
      </c>
      <c r="I111" s="38">
        <v>245.89999999999998</v>
      </c>
      <c r="J111" s="38">
        <v>254.59999999999997</v>
      </c>
      <c r="K111" s="38">
        <v>256.64999999999998</v>
      </c>
      <c r="L111" s="38">
        <v>258.94999999999993</v>
      </c>
      <c r="M111" s="28">
        <v>254.35</v>
      </c>
      <c r="N111" s="28">
        <v>250</v>
      </c>
      <c r="O111" s="39">
        <v>23331622</v>
      </c>
      <c r="P111" s="40">
        <v>2.2923646623170518E-2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181.35</v>
      </c>
      <c r="F112" s="37">
        <v>180.16666666666666</v>
      </c>
      <c r="G112" s="38">
        <v>178.13333333333333</v>
      </c>
      <c r="H112" s="38">
        <v>174.91666666666666</v>
      </c>
      <c r="I112" s="38">
        <v>172.88333333333333</v>
      </c>
      <c r="J112" s="38">
        <v>183.38333333333333</v>
      </c>
      <c r="K112" s="38">
        <v>185.41666666666669</v>
      </c>
      <c r="L112" s="38">
        <v>188.63333333333333</v>
      </c>
      <c r="M112" s="28">
        <v>182.2</v>
      </c>
      <c r="N112" s="28">
        <v>176.95</v>
      </c>
      <c r="O112" s="39">
        <v>11692800</v>
      </c>
      <c r="P112" s="40">
        <v>4.0784718637067632E-2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4268.1499999999996</v>
      </c>
      <c r="F113" s="37">
        <v>4230.7</v>
      </c>
      <c r="G113" s="38">
        <v>4172</v>
      </c>
      <c r="H113" s="38">
        <v>4075.8500000000004</v>
      </c>
      <c r="I113" s="38">
        <v>4017.1500000000005</v>
      </c>
      <c r="J113" s="38">
        <v>4326.8499999999995</v>
      </c>
      <c r="K113" s="38">
        <v>4385.5499999999984</v>
      </c>
      <c r="L113" s="38">
        <v>4481.6999999999989</v>
      </c>
      <c r="M113" s="28">
        <v>4289.3999999999996</v>
      </c>
      <c r="N113" s="28">
        <v>4134.55</v>
      </c>
      <c r="O113" s="39">
        <v>379350</v>
      </c>
      <c r="P113" s="40">
        <v>0.1574370709382151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1828.4</v>
      </c>
      <c r="F114" s="37">
        <v>1809.9166666666667</v>
      </c>
      <c r="G114" s="38">
        <v>1788.2333333333336</v>
      </c>
      <c r="H114" s="38">
        <v>1748.0666666666668</v>
      </c>
      <c r="I114" s="38">
        <v>1726.3833333333337</v>
      </c>
      <c r="J114" s="38">
        <v>1850.0833333333335</v>
      </c>
      <c r="K114" s="38">
        <v>1871.7666666666664</v>
      </c>
      <c r="L114" s="38">
        <v>1911.9333333333334</v>
      </c>
      <c r="M114" s="28">
        <v>1831.6</v>
      </c>
      <c r="N114" s="28">
        <v>1769.75</v>
      </c>
      <c r="O114" s="39">
        <v>3131700</v>
      </c>
      <c r="P114" s="40">
        <v>2.6349424835316094E-2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948.15</v>
      </c>
      <c r="F115" s="37">
        <v>934.5333333333333</v>
      </c>
      <c r="G115" s="38">
        <v>907.76666666666665</v>
      </c>
      <c r="H115" s="38">
        <v>867.38333333333333</v>
      </c>
      <c r="I115" s="38">
        <v>840.61666666666667</v>
      </c>
      <c r="J115" s="38">
        <v>974.91666666666663</v>
      </c>
      <c r="K115" s="38">
        <v>1001.6833333333333</v>
      </c>
      <c r="L115" s="38">
        <v>1042.0666666666666</v>
      </c>
      <c r="M115" s="28">
        <v>961.3</v>
      </c>
      <c r="N115" s="28">
        <v>894.15</v>
      </c>
      <c r="O115" s="39">
        <v>29586600</v>
      </c>
      <c r="P115" s="40">
        <v>7.0814332247556996E-2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225.25</v>
      </c>
      <c r="F116" s="37">
        <v>224.55000000000004</v>
      </c>
      <c r="G116" s="38">
        <v>223.00000000000009</v>
      </c>
      <c r="H116" s="38">
        <v>220.75000000000006</v>
      </c>
      <c r="I116" s="38">
        <v>219.2000000000001</v>
      </c>
      <c r="J116" s="38">
        <v>226.80000000000007</v>
      </c>
      <c r="K116" s="38">
        <v>228.35000000000002</v>
      </c>
      <c r="L116" s="38">
        <v>230.60000000000005</v>
      </c>
      <c r="M116" s="28">
        <v>226.1</v>
      </c>
      <c r="N116" s="28">
        <v>222.3</v>
      </c>
      <c r="O116" s="39">
        <v>14848400</v>
      </c>
      <c r="P116" s="40">
        <v>-3.2828743388655844E-2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1531.4</v>
      </c>
      <c r="F117" s="37">
        <v>1523.1166666666668</v>
      </c>
      <c r="G117" s="38">
        <v>1511.4833333333336</v>
      </c>
      <c r="H117" s="38">
        <v>1491.5666666666668</v>
      </c>
      <c r="I117" s="38">
        <v>1479.9333333333336</v>
      </c>
      <c r="J117" s="38">
        <v>1543.0333333333335</v>
      </c>
      <c r="K117" s="38">
        <v>1554.6666666666667</v>
      </c>
      <c r="L117" s="38">
        <v>1574.5833333333335</v>
      </c>
      <c r="M117" s="28">
        <v>1534.75</v>
      </c>
      <c r="N117" s="28">
        <v>1503.2</v>
      </c>
      <c r="O117" s="39">
        <v>37371300</v>
      </c>
      <c r="P117" s="40">
        <v>3.6338527324609203E-2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704.1</v>
      </c>
      <c r="F118" s="37">
        <v>697.86666666666667</v>
      </c>
      <c r="G118" s="38">
        <v>687.73333333333335</v>
      </c>
      <c r="H118" s="38">
        <v>671.36666666666667</v>
      </c>
      <c r="I118" s="38">
        <v>661.23333333333335</v>
      </c>
      <c r="J118" s="38">
        <v>714.23333333333335</v>
      </c>
      <c r="K118" s="38">
        <v>724.36666666666679</v>
      </c>
      <c r="L118" s="38">
        <v>740.73333333333335</v>
      </c>
      <c r="M118" s="28">
        <v>708</v>
      </c>
      <c r="N118" s="28">
        <v>681.5</v>
      </c>
      <c r="O118" s="39">
        <v>1086750</v>
      </c>
      <c r="P118" s="40">
        <v>9.0529247910863513E-3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72.75</v>
      </c>
      <c r="F119" s="37">
        <v>72.416666666666671</v>
      </c>
      <c r="G119" s="38">
        <v>71.933333333333337</v>
      </c>
      <c r="H119" s="38">
        <v>71.11666666666666</v>
      </c>
      <c r="I119" s="38">
        <v>70.633333333333326</v>
      </c>
      <c r="J119" s="38">
        <v>73.233333333333348</v>
      </c>
      <c r="K119" s="38">
        <v>73.716666666666669</v>
      </c>
      <c r="L119" s="38">
        <v>74.53333333333336</v>
      </c>
      <c r="M119" s="28">
        <v>72.900000000000006</v>
      </c>
      <c r="N119" s="28">
        <v>71.599999999999994</v>
      </c>
      <c r="O119" s="39">
        <v>82982250</v>
      </c>
      <c r="P119" s="40">
        <v>-2.8091812264474134E-2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998.9</v>
      </c>
      <c r="F120" s="37">
        <v>1001.9499999999999</v>
      </c>
      <c r="G120" s="38">
        <v>986.34999999999991</v>
      </c>
      <c r="H120" s="38">
        <v>973.8</v>
      </c>
      <c r="I120" s="38">
        <v>958.19999999999993</v>
      </c>
      <c r="J120" s="38">
        <v>1014.4999999999999</v>
      </c>
      <c r="K120" s="38">
        <v>1030.0999999999999</v>
      </c>
      <c r="L120" s="38">
        <v>1042.6499999999999</v>
      </c>
      <c r="M120" s="28">
        <v>1017.55</v>
      </c>
      <c r="N120" s="28">
        <v>989.4</v>
      </c>
      <c r="O120" s="39">
        <v>934700</v>
      </c>
      <c r="P120" s="40">
        <v>0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607.5</v>
      </c>
      <c r="F121" s="37">
        <v>605.86666666666667</v>
      </c>
      <c r="G121" s="38">
        <v>601.83333333333337</v>
      </c>
      <c r="H121" s="38">
        <v>596.16666666666674</v>
      </c>
      <c r="I121" s="38">
        <v>592.13333333333344</v>
      </c>
      <c r="J121" s="38">
        <v>611.5333333333333</v>
      </c>
      <c r="K121" s="38">
        <v>615.56666666666661</v>
      </c>
      <c r="L121" s="38">
        <v>621.23333333333323</v>
      </c>
      <c r="M121" s="28">
        <v>609.9</v>
      </c>
      <c r="N121" s="28">
        <v>600.20000000000005</v>
      </c>
      <c r="O121" s="39">
        <v>13989500</v>
      </c>
      <c r="P121" s="40">
        <v>1.5691506257543994E-2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299.55</v>
      </c>
      <c r="F122" s="37">
        <v>299.98333333333329</v>
      </c>
      <c r="G122" s="38">
        <v>297.71666666666658</v>
      </c>
      <c r="H122" s="38">
        <v>295.88333333333327</v>
      </c>
      <c r="I122" s="38">
        <v>293.61666666666656</v>
      </c>
      <c r="J122" s="38">
        <v>301.81666666666661</v>
      </c>
      <c r="K122" s="38">
        <v>304.08333333333337</v>
      </c>
      <c r="L122" s="38">
        <v>305.91666666666663</v>
      </c>
      <c r="M122" s="28">
        <v>302.25</v>
      </c>
      <c r="N122" s="28">
        <v>298.14999999999998</v>
      </c>
      <c r="O122" s="39">
        <v>98617600</v>
      </c>
      <c r="P122" s="40">
        <v>3.9042481456507079E-2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361.8</v>
      </c>
      <c r="F123" s="37">
        <v>359.95000000000005</v>
      </c>
      <c r="G123" s="38">
        <v>356.55000000000007</v>
      </c>
      <c r="H123" s="38">
        <v>351.3</v>
      </c>
      <c r="I123" s="38">
        <v>347.90000000000003</v>
      </c>
      <c r="J123" s="38">
        <v>365.2000000000001</v>
      </c>
      <c r="K123" s="38">
        <v>368.60000000000008</v>
      </c>
      <c r="L123" s="38">
        <v>373.85000000000014</v>
      </c>
      <c r="M123" s="28">
        <v>363.35</v>
      </c>
      <c r="N123" s="28">
        <v>354.7</v>
      </c>
      <c r="O123" s="39">
        <v>37212500</v>
      </c>
      <c r="P123" s="40">
        <v>-2.6519734475654817E-2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2288.6</v>
      </c>
      <c r="F124" s="37">
        <v>2281.9166666666665</v>
      </c>
      <c r="G124" s="38">
        <v>2255.583333333333</v>
      </c>
      <c r="H124" s="38">
        <v>2222.5666666666666</v>
      </c>
      <c r="I124" s="38">
        <v>2196.2333333333331</v>
      </c>
      <c r="J124" s="38">
        <v>2314.9333333333329</v>
      </c>
      <c r="K124" s="38">
        <v>2341.266666666666</v>
      </c>
      <c r="L124" s="38">
        <v>2374.2833333333328</v>
      </c>
      <c r="M124" s="28">
        <v>2308.25</v>
      </c>
      <c r="N124" s="28">
        <v>2248.9</v>
      </c>
      <c r="O124" s="39">
        <v>569250</v>
      </c>
      <c r="P124" s="40">
        <v>2.2911051212938006E-2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586.75</v>
      </c>
      <c r="F125" s="37">
        <v>589.26666666666665</v>
      </c>
      <c r="G125" s="38">
        <v>581.7833333333333</v>
      </c>
      <c r="H125" s="38">
        <v>576.81666666666661</v>
      </c>
      <c r="I125" s="38">
        <v>569.33333333333326</v>
      </c>
      <c r="J125" s="38">
        <v>594.23333333333335</v>
      </c>
      <c r="K125" s="38">
        <v>601.7166666666667</v>
      </c>
      <c r="L125" s="38">
        <v>606.68333333333339</v>
      </c>
      <c r="M125" s="28">
        <v>596.75</v>
      </c>
      <c r="N125" s="28">
        <v>584.29999999999995</v>
      </c>
      <c r="O125" s="39">
        <v>49802850</v>
      </c>
      <c r="P125" s="40">
        <v>-2.6725411566061629E-2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584.70000000000005</v>
      </c>
      <c r="F126" s="37">
        <v>582.88333333333333</v>
      </c>
      <c r="G126" s="38">
        <v>576.81666666666661</v>
      </c>
      <c r="H126" s="38">
        <v>568.93333333333328</v>
      </c>
      <c r="I126" s="38">
        <v>562.86666666666656</v>
      </c>
      <c r="J126" s="38">
        <v>590.76666666666665</v>
      </c>
      <c r="K126" s="38">
        <v>596.83333333333348</v>
      </c>
      <c r="L126" s="38">
        <v>604.7166666666667</v>
      </c>
      <c r="M126" s="28">
        <v>588.95000000000005</v>
      </c>
      <c r="N126" s="28">
        <v>575</v>
      </c>
      <c r="O126" s="39">
        <v>9562500</v>
      </c>
      <c r="P126" s="40">
        <v>2.864058087938685E-2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1797.5</v>
      </c>
      <c r="F127" s="37">
        <v>1801.2833333333335</v>
      </c>
      <c r="G127" s="38">
        <v>1779.5166666666671</v>
      </c>
      <c r="H127" s="38">
        <v>1761.5333333333335</v>
      </c>
      <c r="I127" s="38">
        <v>1739.7666666666671</v>
      </c>
      <c r="J127" s="38">
        <v>1819.2666666666671</v>
      </c>
      <c r="K127" s="38">
        <v>1841.0333333333335</v>
      </c>
      <c r="L127" s="38">
        <v>1859.0166666666671</v>
      </c>
      <c r="M127" s="28">
        <v>1823.05</v>
      </c>
      <c r="N127" s="28">
        <v>1783.3</v>
      </c>
      <c r="O127" s="39">
        <v>15048000</v>
      </c>
      <c r="P127" s="40">
        <v>1.3115018985807771E-2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72.650000000000006</v>
      </c>
      <c r="F128" s="37">
        <v>72.183333333333337</v>
      </c>
      <c r="G128" s="38">
        <v>71.466666666666669</v>
      </c>
      <c r="H128" s="38">
        <v>70.283333333333331</v>
      </c>
      <c r="I128" s="38">
        <v>69.566666666666663</v>
      </c>
      <c r="J128" s="38">
        <v>73.366666666666674</v>
      </c>
      <c r="K128" s="38">
        <v>74.083333333333343</v>
      </c>
      <c r="L128" s="38">
        <v>75.26666666666668</v>
      </c>
      <c r="M128" s="28">
        <v>72.900000000000006</v>
      </c>
      <c r="N128" s="28">
        <v>71</v>
      </c>
      <c r="O128" s="39">
        <v>62789264</v>
      </c>
      <c r="P128" s="40">
        <v>-3.0720484915277586E-2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2094.8000000000002</v>
      </c>
      <c r="F129" s="37">
        <v>2100.7999999999997</v>
      </c>
      <c r="G129" s="38">
        <v>2075.8999999999996</v>
      </c>
      <c r="H129" s="38">
        <v>2057</v>
      </c>
      <c r="I129" s="38">
        <v>2032.1</v>
      </c>
      <c r="J129" s="38">
        <v>2119.6999999999994</v>
      </c>
      <c r="K129" s="38">
        <v>2144.6</v>
      </c>
      <c r="L129" s="38">
        <v>2163.4999999999991</v>
      </c>
      <c r="M129" s="28">
        <v>2125.6999999999998</v>
      </c>
      <c r="N129" s="28">
        <v>2081.9</v>
      </c>
      <c r="O129" s="39">
        <v>1306500</v>
      </c>
      <c r="P129" s="40">
        <v>1.0831721470019342E-2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513.45000000000005</v>
      </c>
      <c r="F130" s="37">
        <v>513.1</v>
      </c>
      <c r="G130" s="38">
        <v>508.1</v>
      </c>
      <c r="H130" s="38">
        <v>502.75</v>
      </c>
      <c r="I130" s="38">
        <v>497.75</v>
      </c>
      <c r="J130" s="38">
        <v>518.45000000000005</v>
      </c>
      <c r="K130" s="38">
        <v>523.45000000000005</v>
      </c>
      <c r="L130" s="38">
        <v>528.80000000000007</v>
      </c>
      <c r="M130" s="28">
        <v>518.1</v>
      </c>
      <c r="N130" s="28">
        <v>507.75</v>
      </c>
      <c r="O130" s="39">
        <v>5792400</v>
      </c>
      <c r="P130" s="40">
        <v>3.5864649929830033E-3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370.8</v>
      </c>
      <c r="F131" s="37">
        <v>369.43333333333339</v>
      </c>
      <c r="G131" s="38">
        <v>366.76666666666677</v>
      </c>
      <c r="H131" s="38">
        <v>362.73333333333335</v>
      </c>
      <c r="I131" s="38">
        <v>360.06666666666672</v>
      </c>
      <c r="J131" s="38">
        <v>373.46666666666681</v>
      </c>
      <c r="K131" s="38">
        <v>376.13333333333344</v>
      </c>
      <c r="L131" s="38">
        <v>380.16666666666686</v>
      </c>
      <c r="M131" s="28">
        <v>372.1</v>
      </c>
      <c r="N131" s="28">
        <v>365.4</v>
      </c>
      <c r="O131" s="39">
        <v>18062000</v>
      </c>
      <c r="P131" s="40">
        <v>2.7534418022528161E-2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1761.1</v>
      </c>
      <c r="F132" s="37">
        <v>1745.8833333333332</v>
      </c>
      <c r="G132" s="38">
        <v>1727.0666666666664</v>
      </c>
      <c r="H132" s="38">
        <v>1693.0333333333331</v>
      </c>
      <c r="I132" s="38">
        <v>1674.2166666666662</v>
      </c>
      <c r="J132" s="38">
        <v>1779.9166666666665</v>
      </c>
      <c r="K132" s="38">
        <v>1798.7333333333331</v>
      </c>
      <c r="L132" s="38">
        <v>1832.7666666666667</v>
      </c>
      <c r="M132" s="28">
        <v>1764.7</v>
      </c>
      <c r="N132" s="28">
        <v>1711.85</v>
      </c>
      <c r="O132" s="39">
        <v>12095100</v>
      </c>
      <c r="P132" s="40">
        <v>5.4866947651944038E-3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4526.8500000000004</v>
      </c>
      <c r="F133" s="37">
        <v>4491.3166666666666</v>
      </c>
      <c r="G133" s="38">
        <v>4447.6333333333332</v>
      </c>
      <c r="H133" s="38">
        <v>4368.416666666667</v>
      </c>
      <c r="I133" s="38">
        <v>4324.7333333333336</v>
      </c>
      <c r="J133" s="38">
        <v>4570.5333333333328</v>
      </c>
      <c r="K133" s="38">
        <v>4614.2166666666653</v>
      </c>
      <c r="L133" s="38">
        <v>4693.4333333333325</v>
      </c>
      <c r="M133" s="28">
        <v>4535</v>
      </c>
      <c r="N133" s="28">
        <v>4412.1000000000004</v>
      </c>
      <c r="O133" s="39">
        <v>1535550</v>
      </c>
      <c r="P133" s="40">
        <v>-5.2473034690506265E-3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3421.3</v>
      </c>
      <c r="F134" s="37">
        <v>3413.8833333333337</v>
      </c>
      <c r="G134" s="38">
        <v>3379.9666666666672</v>
      </c>
      <c r="H134" s="38">
        <v>3338.6333333333337</v>
      </c>
      <c r="I134" s="38">
        <v>3304.7166666666672</v>
      </c>
      <c r="J134" s="38">
        <v>3455.2166666666672</v>
      </c>
      <c r="K134" s="38">
        <v>3489.1333333333341</v>
      </c>
      <c r="L134" s="38">
        <v>3530.4666666666672</v>
      </c>
      <c r="M134" s="28">
        <v>3447.8</v>
      </c>
      <c r="N134" s="28">
        <v>3372.55</v>
      </c>
      <c r="O134" s="39">
        <v>1528200</v>
      </c>
      <c r="P134" s="40">
        <v>3.6630036630036632E-2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651.1</v>
      </c>
      <c r="F135" s="37">
        <v>654.41666666666663</v>
      </c>
      <c r="G135" s="38">
        <v>644.33333333333326</v>
      </c>
      <c r="H135" s="38">
        <v>637.56666666666661</v>
      </c>
      <c r="I135" s="38">
        <v>627.48333333333323</v>
      </c>
      <c r="J135" s="38">
        <v>661.18333333333328</v>
      </c>
      <c r="K135" s="38">
        <v>671.26666666666654</v>
      </c>
      <c r="L135" s="38">
        <v>678.0333333333333</v>
      </c>
      <c r="M135" s="28">
        <v>664.5</v>
      </c>
      <c r="N135" s="28">
        <v>647.65</v>
      </c>
      <c r="O135" s="39">
        <v>7470650</v>
      </c>
      <c r="P135" s="40">
        <v>4.2338709677419352E-2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1173</v>
      </c>
      <c r="F136" s="37">
        <v>1170.7833333333335</v>
      </c>
      <c r="G136" s="38">
        <v>1166.166666666667</v>
      </c>
      <c r="H136" s="38">
        <v>1159.3333333333335</v>
      </c>
      <c r="I136" s="38">
        <v>1154.7166666666669</v>
      </c>
      <c r="J136" s="38">
        <v>1177.616666666667</v>
      </c>
      <c r="K136" s="38">
        <v>1182.2333333333333</v>
      </c>
      <c r="L136" s="38">
        <v>1189.0666666666671</v>
      </c>
      <c r="M136" s="28">
        <v>1175.4000000000001</v>
      </c>
      <c r="N136" s="28">
        <v>1163.95</v>
      </c>
      <c r="O136" s="39">
        <v>16982000</v>
      </c>
      <c r="P136" s="40">
        <v>-2.5491324726584987E-3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209.25</v>
      </c>
      <c r="F137" s="37">
        <v>207.79999999999998</v>
      </c>
      <c r="G137" s="38">
        <v>205.89999999999998</v>
      </c>
      <c r="H137" s="38">
        <v>202.54999999999998</v>
      </c>
      <c r="I137" s="38">
        <v>200.64999999999998</v>
      </c>
      <c r="J137" s="38">
        <v>211.14999999999998</v>
      </c>
      <c r="K137" s="38">
        <v>213.05</v>
      </c>
      <c r="L137" s="38">
        <v>216.39999999999998</v>
      </c>
      <c r="M137" s="28">
        <v>209.7</v>
      </c>
      <c r="N137" s="28">
        <v>204.45</v>
      </c>
      <c r="O137" s="39">
        <v>25332000</v>
      </c>
      <c r="P137" s="40">
        <v>1.8003536408937471E-2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95.4</v>
      </c>
      <c r="F138" s="37">
        <v>94.716666666666654</v>
      </c>
      <c r="G138" s="38">
        <v>93.783333333333303</v>
      </c>
      <c r="H138" s="38">
        <v>92.166666666666643</v>
      </c>
      <c r="I138" s="38">
        <v>91.233333333333292</v>
      </c>
      <c r="J138" s="38">
        <v>96.333333333333314</v>
      </c>
      <c r="K138" s="38">
        <v>97.26666666666668</v>
      </c>
      <c r="L138" s="38">
        <v>98.883333333333326</v>
      </c>
      <c r="M138" s="28">
        <v>95.65</v>
      </c>
      <c r="N138" s="28">
        <v>93.1</v>
      </c>
      <c r="O138" s="39">
        <v>31914000</v>
      </c>
      <c r="P138" s="40">
        <v>-1.3721490821435194E-2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525.5</v>
      </c>
      <c r="F139" s="37">
        <v>521.7833333333333</v>
      </c>
      <c r="G139" s="38">
        <v>516.21666666666658</v>
      </c>
      <c r="H139" s="38">
        <v>506.93333333333328</v>
      </c>
      <c r="I139" s="38">
        <v>501.36666666666656</v>
      </c>
      <c r="J139" s="38">
        <v>531.06666666666661</v>
      </c>
      <c r="K139" s="38">
        <v>536.63333333333321</v>
      </c>
      <c r="L139" s="38">
        <v>545.91666666666663</v>
      </c>
      <c r="M139" s="28">
        <v>527.35</v>
      </c>
      <c r="N139" s="28">
        <v>512.5</v>
      </c>
      <c r="O139" s="39">
        <v>11029200</v>
      </c>
      <c r="P139" s="40">
        <v>-3.557187827911857E-2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8795.0499999999993</v>
      </c>
      <c r="F140" s="37">
        <v>8791.6833333333325</v>
      </c>
      <c r="G140" s="38">
        <v>8743.366666666665</v>
      </c>
      <c r="H140" s="38">
        <v>8691.6833333333325</v>
      </c>
      <c r="I140" s="38">
        <v>8643.366666666665</v>
      </c>
      <c r="J140" s="38">
        <v>8843.366666666665</v>
      </c>
      <c r="K140" s="38">
        <v>8891.6833333333343</v>
      </c>
      <c r="L140" s="38">
        <v>8943.366666666665</v>
      </c>
      <c r="M140" s="28">
        <v>8840</v>
      </c>
      <c r="N140" s="28">
        <v>8740</v>
      </c>
      <c r="O140" s="39">
        <v>4233200</v>
      </c>
      <c r="P140" s="40">
        <v>6.1559670097211987E-3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845.5</v>
      </c>
      <c r="F141" s="37">
        <v>837.68333333333339</v>
      </c>
      <c r="G141" s="38">
        <v>823.76666666666677</v>
      </c>
      <c r="H141" s="38">
        <v>802.03333333333342</v>
      </c>
      <c r="I141" s="38">
        <v>788.11666666666679</v>
      </c>
      <c r="J141" s="38">
        <v>859.41666666666674</v>
      </c>
      <c r="K141" s="38">
        <v>873.33333333333326</v>
      </c>
      <c r="L141" s="38">
        <v>895.06666666666672</v>
      </c>
      <c r="M141" s="28">
        <v>851.6</v>
      </c>
      <c r="N141" s="28">
        <v>815.95</v>
      </c>
      <c r="O141" s="39">
        <v>14567500</v>
      </c>
      <c r="P141" s="40">
        <v>1.5333681826102109E-2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1424.85</v>
      </c>
      <c r="F142" s="37">
        <v>1422.9166666666667</v>
      </c>
      <c r="G142" s="38">
        <v>1411.9333333333334</v>
      </c>
      <c r="H142" s="38">
        <v>1399.0166666666667</v>
      </c>
      <c r="I142" s="38">
        <v>1388.0333333333333</v>
      </c>
      <c r="J142" s="38">
        <v>1435.8333333333335</v>
      </c>
      <c r="K142" s="38">
        <v>1446.8166666666666</v>
      </c>
      <c r="L142" s="38">
        <v>1459.7333333333336</v>
      </c>
      <c r="M142" s="28">
        <v>1433.9</v>
      </c>
      <c r="N142" s="28">
        <v>1410</v>
      </c>
      <c r="O142" s="39">
        <v>3487200</v>
      </c>
      <c r="P142" s="40">
        <v>-2.8310298707088722E-2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1525.25</v>
      </c>
      <c r="F143" s="37">
        <v>1513.7666666666667</v>
      </c>
      <c r="G143" s="38">
        <v>1497.5333333333333</v>
      </c>
      <c r="H143" s="38">
        <v>1469.8166666666666</v>
      </c>
      <c r="I143" s="38">
        <v>1453.5833333333333</v>
      </c>
      <c r="J143" s="38">
        <v>1541.4833333333333</v>
      </c>
      <c r="K143" s="38">
        <v>1557.7166666666665</v>
      </c>
      <c r="L143" s="38">
        <v>1585.4333333333334</v>
      </c>
      <c r="M143" s="28">
        <v>1530</v>
      </c>
      <c r="N143" s="28">
        <v>1486.05</v>
      </c>
      <c r="O143" s="39">
        <v>1021500</v>
      </c>
      <c r="P143" s="40">
        <v>1.6417910447761194E-2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843</v>
      </c>
      <c r="F144" s="37">
        <v>843.41666666666663</v>
      </c>
      <c r="G144" s="38">
        <v>837.98333333333323</v>
      </c>
      <c r="H144" s="38">
        <v>832.96666666666658</v>
      </c>
      <c r="I144" s="38">
        <v>827.53333333333319</v>
      </c>
      <c r="J144" s="38">
        <v>848.43333333333328</v>
      </c>
      <c r="K144" s="38">
        <v>853.86666666666667</v>
      </c>
      <c r="L144" s="38">
        <v>858.88333333333333</v>
      </c>
      <c r="M144" s="28">
        <v>848.85</v>
      </c>
      <c r="N144" s="28">
        <v>838.4</v>
      </c>
      <c r="O144" s="39">
        <v>1469650</v>
      </c>
      <c r="P144" s="40">
        <v>1.6179775280898877E-2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773.3</v>
      </c>
      <c r="F145" s="37">
        <v>776.16666666666663</v>
      </c>
      <c r="G145" s="38">
        <v>767.5333333333333</v>
      </c>
      <c r="H145" s="38">
        <v>761.76666666666665</v>
      </c>
      <c r="I145" s="38">
        <v>753.13333333333333</v>
      </c>
      <c r="J145" s="38">
        <v>781.93333333333328</v>
      </c>
      <c r="K145" s="38">
        <v>790.56666666666672</v>
      </c>
      <c r="L145" s="38">
        <v>796.33333333333326</v>
      </c>
      <c r="M145" s="28">
        <v>784.8</v>
      </c>
      <c r="N145" s="28">
        <v>770.4</v>
      </c>
      <c r="O145" s="39">
        <v>3665600</v>
      </c>
      <c r="P145" s="40">
        <v>4.1363636363636366E-2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3211.6</v>
      </c>
      <c r="F146" s="37">
        <v>3181.0333333333328</v>
      </c>
      <c r="G146" s="38">
        <v>3144.1166666666659</v>
      </c>
      <c r="H146" s="38">
        <v>3076.6333333333332</v>
      </c>
      <c r="I146" s="38">
        <v>3039.7166666666662</v>
      </c>
      <c r="J146" s="38">
        <v>3248.5166666666655</v>
      </c>
      <c r="K146" s="38">
        <v>3285.4333333333325</v>
      </c>
      <c r="L146" s="38">
        <v>3352.9166666666652</v>
      </c>
      <c r="M146" s="28">
        <v>3217.95</v>
      </c>
      <c r="N146" s="28">
        <v>3113.55</v>
      </c>
      <c r="O146" s="39">
        <v>3219200</v>
      </c>
      <c r="P146" s="40">
        <v>-7.3388837496145545E-3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134.6</v>
      </c>
      <c r="F147" s="37">
        <v>133.30000000000001</v>
      </c>
      <c r="G147" s="38">
        <v>128.85000000000002</v>
      </c>
      <c r="H147" s="38">
        <v>123.10000000000001</v>
      </c>
      <c r="I147" s="38">
        <v>118.65000000000002</v>
      </c>
      <c r="J147" s="38">
        <v>139.05000000000001</v>
      </c>
      <c r="K147" s="38">
        <v>143.5</v>
      </c>
      <c r="L147" s="38">
        <v>149.25000000000003</v>
      </c>
      <c r="M147" s="28">
        <v>137.75</v>
      </c>
      <c r="N147" s="28">
        <v>127.55</v>
      </c>
      <c r="O147" s="39">
        <v>44707500</v>
      </c>
      <c r="P147" s="40">
        <v>8.9483495997368129E-2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2263.4499999999998</v>
      </c>
      <c r="F148" s="37">
        <v>2253.8166666666666</v>
      </c>
      <c r="G148" s="38">
        <v>2227.1333333333332</v>
      </c>
      <c r="H148" s="38">
        <v>2190.8166666666666</v>
      </c>
      <c r="I148" s="38">
        <v>2164.1333333333332</v>
      </c>
      <c r="J148" s="38">
        <v>2290.1333333333332</v>
      </c>
      <c r="K148" s="38">
        <v>2316.8166666666666</v>
      </c>
      <c r="L148" s="38">
        <v>2353.1333333333332</v>
      </c>
      <c r="M148" s="28">
        <v>2280.5</v>
      </c>
      <c r="N148" s="28">
        <v>2217.5</v>
      </c>
      <c r="O148" s="39">
        <v>2434075</v>
      </c>
      <c r="P148" s="40">
        <v>6.5127722700629564E-3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79997.8</v>
      </c>
      <c r="F149" s="37">
        <v>79826.25</v>
      </c>
      <c r="G149" s="38">
        <v>79461.3</v>
      </c>
      <c r="H149" s="38">
        <v>78924.800000000003</v>
      </c>
      <c r="I149" s="38">
        <v>78559.850000000006</v>
      </c>
      <c r="J149" s="38">
        <v>80362.75</v>
      </c>
      <c r="K149" s="38">
        <v>80727.700000000012</v>
      </c>
      <c r="L149" s="38">
        <v>81264.2</v>
      </c>
      <c r="M149" s="28">
        <v>80191.199999999997</v>
      </c>
      <c r="N149" s="28">
        <v>79289.75</v>
      </c>
      <c r="O149" s="39">
        <v>103230</v>
      </c>
      <c r="P149" s="40">
        <v>-3.8598861333590659E-3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1045.6500000000001</v>
      </c>
      <c r="F150" s="37">
        <v>1038.2333333333333</v>
      </c>
      <c r="G150" s="38">
        <v>1027.4666666666667</v>
      </c>
      <c r="H150" s="38">
        <v>1009.2833333333333</v>
      </c>
      <c r="I150" s="38">
        <v>998.51666666666665</v>
      </c>
      <c r="J150" s="38">
        <v>1056.4166666666667</v>
      </c>
      <c r="K150" s="38">
        <v>1067.1833333333336</v>
      </c>
      <c r="L150" s="38">
        <v>1085.3666666666668</v>
      </c>
      <c r="M150" s="28">
        <v>1049</v>
      </c>
      <c r="N150" s="28">
        <v>1020.05</v>
      </c>
      <c r="O150" s="39">
        <v>5247750</v>
      </c>
      <c r="P150" s="40">
        <v>2.2728933713366952E-2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285.60000000000002</v>
      </c>
      <c r="F151" s="37">
        <v>283.11666666666667</v>
      </c>
      <c r="G151" s="38">
        <v>278.63333333333333</v>
      </c>
      <c r="H151" s="38">
        <v>271.66666666666663</v>
      </c>
      <c r="I151" s="38">
        <v>267.18333333333328</v>
      </c>
      <c r="J151" s="38">
        <v>290.08333333333337</v>
      </c>
      <c r="K151" s="38">
        <v>294.56666666666672</v>
      </c>
      <c r="L151" s="38">
        <v>301.53333333333342</v>
      </c>
      <c r="M151" s="28">
        <v>287.60000000000002</v>
      </c>
      <c r="N151" s="28">
        <v>276.14999999999998</v>
      </c>
      <c r="O151" s="39">
        <v>3257600</v>
      </c>
      <c r="P151" s="40">
        <v>9.8328416912487715E-4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75.75</v>
      </c>
      <c r="F152" s="37">
        <v>75.61666666666666</v>
      </c>
      <c r="G152" s="38">
        <v>75.033333333333317</v>
      </c>
      <c r="H152" s="38">
        <v>74.316666666666663</v>
      </c>
      <c r="I152" s="38">
        <v>73.73333333333332</v>
      </c>
      <c r="J152" s="38">
        <v>76.333333333333314</v>
      </c>
      <c r="K152" s="38">
        <v>76.916666666666657</v>
      </c>
      <c r="L152" s="38">
        <v>77.633333333333312</v>
      </c>
      <c r="M152" s="28">
        <v>76.2</v>
      </c>
      <c r="N152" s="28">
        <v>74.900000000000006</v>
      </c>
      <c r="O152" s="39">
        <v>69219750</v>
      </c>
      <c r="P152" s="40">
        <v>2.1833239224543572E-2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4157.8999999999996</v>
      </c>
      <c r="F153" s="37">
        <v>4132.9833333333336</v>
      </c>
      <c r="G153" s="38">
        <v>4092.9666666666672</v>
      </c>
      <c r="H153" s="38">
        <v>4028.0333333333338</v>
      </c>
      <c r="I153" s="38">
        <v>3988.0166666666673</v>
      </c>
      <c r="J153" s="38">
        <v>4197.916666666667</v>
      </c>
      <c r="K153" s="38">
        <v>4237.9333333333334</v>
      </c>
      <c r="L153" s="38">
        <v>4302.8666666666668</v>
      </c>
      <c r="M153" s="28">
        <v>4173</v>
      </c>
      <c r="N153" s="28">
        <v>4068.05</v>
      </c>
      <c r="O153" s="39">
        <v>1486750</v>
      </c>
      <c r="P153" s="40">
        <v>-6.7215594017812135E-4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3770.45</v>
      </c>
      <c r="F154" s="37">
        <v>3740.5</v>
      </c>
      <c r="G154" s="38">
        <v>3685</v>
      </c>
      <c r="H154" s="38">
        <v>3599.55</v>
      </c>
      <c r="I154" s="38">
        <v>3544.05</v>
      </c>
      <c r="J154" s="38">
        <v>3825.95</v>
      </c>
      <c r="K154" s="38">
        <v>3881.45</v>
      </c>
      <c r="L154" s="38">
        <v>3966.8999999999996</v>
      </c>
      <c r="M154" s="28">
        <v>3796</v>
      </c>
      <c r="N154" s="28">
        <v>3655.05</v>
      </c>
      <c r="O154" s="39">
        <v>528975</v>
      </c>
      <c r="P154" s="40">
        <v>6.2358788974243108E-2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33.75</v>
      </c>
      <c r="F155" s="37">
        <v>33.533333333333331</v>
      </c>
      <c r="G155" s="38">
        <v>32.61666666666666</v>
      </c>
      <c r="H155" s="38">
        <v>31.483333333333327</v>
      </c>
      <c r="I155" s="38">
        <v>30.566666666666656</v>
      </c>
      <c r="J155" s="38">
        <v>34.666666666666664</v>
      </c>
      <c r="K155" s="38">
        <v>35.583333333333336</v>
      </c>
      <c r="L155" s="38">
        <v>36.716666666666669</v>
      </c>
      <c r="M155" s="28">
        <v>34.450000000000003</v>
      </c>
      <c r="N155" s="28">
        <v>32.4</v>
      </c>
      <c r="O155" s="39">
        <v>14805000</v>
      </c>
      <c r="P155" s="40">
        <v>-0.11081081081081082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18820.75</v>
      </c>
      <c r="F156" s="37">
        <v>18757.716666666667</v>
      </c>
      <c r="G156" s="38">
        <v>18646.933333333334</v>
      </c>
      <c r="H156" s="38">
        <v>18473.116666666669</v>
      </c>
      <c r="I156" s="38">
        <v>18362.333333333336</v>
      </c>
      <c r="J156" s="38">
        <v>18931.533333333333</v>
      </c>
      <c r="K156" s="38">
        <v>19042.316666666666</v>
      </c>
      <c r="L156" s="38">
        <v>19216.133333333331</v>
      </c>
      <c r="M156" s="28">
        <v>18868.5</v>
      </c>
      <c r="N156" s="28">
        <v>18583.900000000001</v>
      </c>
      <c r="O156" s="39">
        <v>412480</v>
      </c>
      <c r="P156" s="40">
        <v>-1.3488950540514685E-2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104.6</v>
      </c>
      <c r="F157" s="37">
        <v>104.3</v>
      </c>
      <c r="G157" s="38">
        <v>103.69999999999999</v>
      </c>
      <c r="H157" s="38">
        <v>102.8</v>
      </c>
      <c r="I157" s="38">
        <v>102.19999999999999</v>
      </c>
      <c r="J157" s="38">
        <v>105.19999999999999</v>
      </c>
      <c r="K157" s="38">
        <v>105.79999999999998</v>
      </c>
      <c r="L157" s="38">
        <v>106.69999999999999</v>
      </c>
      <c r="M157" s="28">
        <v>104.9</v>
      </c>
      <c r="N157" s="28">
        <v>103.4</v>
      </c>
      <c r="O157" s="39">
        <v>83029750</v>
      </c>
      <c r="P157" s="40">
        <v>3.7072680865308169E-2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150.85</v>
      </c>
      <c r="F158" s="37">
        <v>150.65</v>
      </c>
      <c r="G158" s="38">
        <v>150.20000000000002</v>
      </c>
      <c r="H158" s="38">
        <v>149.55000000000001</v>
      </c>
      <c r="I158" s="38">
        <v>149.10000000000002</v>
      </c>
      <c r="J158" s="38">
        <v>151.30000000000001</v>
      </c>
      <c r="K158" s="38">
        <v>151.75</v>
      </c>
      <c r="L158" s="38">
        <v>152.4</v>
      </c>
      <c r="M158" s="28">
        <v>151.1</v>
      </c>
      <c r="N158" s="28">
        <v>150</v>
      </c>
      <c r="O158" s="39">
        <v>66946500</v>
      </c>
      <c r="P158" s="40">
        <v>2.2371169916434539E-2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898.05</v>
      </c>
      <c r="F159" s="37">
        <v>898.23333333333323</v>
      </c>
      <c r="G159" s="38">
        <v>889.96666666666647</v>
      </c>
      <c r="H159" s="38">
        <v>881.88333333333321</v>
      </c>
      <c r="I159" s="38">
        <v>873.61666666666645</v>
      </c>
      <c r="J159" s="38">
        <v>906.31666666666649</v>
      </c>
      <c r="K159" s="38">
        <v>914.58333333333314</v>
      </c>
      <c r="L159" s="38">
        <v>922.66666666666652</v>
      </c>
      <c r="M159" s="28">
        <v>906.5</v>
      </c>
      <c r="N159" s="28">
        <v>890.15</v>
      </c>
      <c r="O159" s="39">
        <v>4745300</v>
      </c>
      <c r="P159" s="40">
        <v>7.1311840736889018E-3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3202.65</v>
      </c>
      <c r="F160" s="37">
        <v>3221.1666666666665</v>
      </c>
      <c r="G160" s="38">
        <v>3157.333333333333</v>
      </c>
      <c r="H160" s="38">
        <v>3112.0166666666664</v>
      </c>
      <c r="I160" s="38">
        <v>3048.1833333333329</v>
      </c>
      <c r="J160" s="38">
        <v>3266.4833333333331</v>
      </c>
      <c r="K160" s="38">
        <v>3330.3166666666662</v>
      </c>
      <c r="L160" s="38">
        <v>3375.6333333333332</v>
      </c>
      <c r="M160" s="28">
        <v>3285</v>
      </c>
      <c r="N160" s="28">
        <v>3175.85</v>
      </c>
      <c r="O160" s="39">
        <v>353000</v>
      </c>
      <c r="P160" s="40">
        <v>6.7110036275695284E-2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132.94999999999999</v>
      </c>
      <c r="F161" s="37">
        <v>132.86666666666667</v>
      </c>
      <c r="G161" s="38">
        <v>131.83333333333334</v>
      </c>
      <c r="H161" s="38">
        <v>130.71666666666667</v>
      </c>
      <c r="I161" s="38">
        <v>129.68333333333334</v>
      </c>
      <c r="J161" s="38">
        <v>133.98333333333335</v>
      </c>
      <c r="K161" s="38">
        <v>135.01666666666665</v>
      </c>
      <c r="L161" s="38">
        <v>136.13333333333335</v>
      </c>
      <c r="M161" s="28">
        <v>133.9</v>
      </c>
      <c r="N161" s="28">
        <v>131.75</v>
      </c>
      <c r="O161" s="39">
        <v>70978600</v>
      </c>
      <c r="P161" s="40">
        <v>-2.9786338280181034E-2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45120.5</v>
      </c>
      <c r="F162" s="37">
        <v>44830.5</v>
      </c>
      <c r="G162" s="38">
        <v>44368.3</v>
      </c>
      <c r="H162" s="38">
        <v>43616.100000000006</v>
      </c>
      <c r="I162" s="38">
        <v>43153.900000000009</v>
      </c>
      <c r="J162" s="38">
        <v>45582.7</v>
      </c>
      <c r="K162" s="38">
        <v>46044.899999999994</v>
      </c>
      <c r="L162" s="38">
        <v>46797.099999999991</v>
      </c>
      <c r="M162" s="28">
        <v>45292.7</v>
      </c>
      <c r="N162" s="28">
        <v>44078.3</v>
      </c>
      <c r="O162" s="39">
        <v>116505</v>
      </c>
      <c r="P162" s="40">
        <v>3.7121110962745361E-2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1816.5</v>
      </c>
      <c r="F163" s="37">
        <v>1804.2</v>
      </c>
      <c r="G163" s="38">
        <v>1785.45</v>
      </c>
      <c r="H163" s="38">
        <v>1754.4</v>
      </c>
      <c r="I163" s="38">
        <v>1735.65</v>
      </c>
      <c r="J163" s="38">
        <v>1835.25</v>
      </c>
      <c r="K163" s="38">
        <v>1854</v>
      </c>
      <c r="L163" s="38">
        <v>1885.05</v>
      </c>
      <c r="M163" s="28">
        <v>1822.95</v>
      </c>
      <c r="N163" s="28">
        <v>1773.15</v>
      </c>
      <c r="O163" s="39">
        <v>3988050</v>
      </c>
      <c r="P163" s="40">
        <v>-2.5861489890508498E-2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3573.2</v>
      </c>
      <c r="F164" s="37">
        <v>3547.9833333333336</v>
      </c>
      <c r="G164" s="38">
        <v>3480.2666666666673</v>
      </c>
      <c r="H164" s="38">
        <v>3387.3333333333339</v>
      </c>
      <c r="I164" s="38">
        <v>3319.6166666666677</v>
      </c>
      <c r="J164" s="38">
        <v>3640.916666666667</v>
      </c>
      <c r="K164" s="38">
        <v>3708.6333333333332</v>
      </c>
      <c r="L164" s="38">
        <v>3801.5666666666666</v>
      </c>
      <c r="M164" s="28">
        <v>3615.7</v>
      </c>
      <c r="N164" s="28">
        <v>3455.05</v>
      </c>
      <c r="O164" s="39">
        <v>892050</v>
      </c>
      <c r="P164" s="40">
        <v>9.8042836041358938E-2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229.7</v>
      </c>
      <c r="F165" s="37">
        <v>228.5333333333333</v>
      </c>
      <c r="G165" s="38">
        <v>226.71666666666661</v>
      </c>
      <c r="H165" s="38">
        <v>223.73333333333332</v>
      </c>
      <c r="I165" s="38">
        <v>221.91666666666663</v>
      </c>
      <c r="J165" s="38">
        <v>231.51666666666659</v>
      </c>
      <c r="K165" s="38">
        <v>233.33333333333331</v>
      </c>
      <c r="L165" s="38">
        <v>236.31666666666658</v>
      </c>
      <c r="M165" s="28">
        <v>230.35</v>
      </c>
      <c r="N165" s="28">
        <v>225.55</v>
      </c>
      <c r="O165" s="39">
        <v>13080000</v>
      </c>
      <c r="P165" s="40">
        <v>1.916783543712015E-2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112.05</v>
      </c>
      <c r="F166" s="37">
        <v>111.3</v>
      </c>
      <c r="G166" s="38">
        <v>110.35</v>
      </c>
      <c r="H166" s="38">
        <v>108.64999999999999</v>
      </c>
      <c r="I166" s="38">
        <v>107.69999999999999</v>
      </c>
      <c r="J166" s="38">
        <v>113</v>
      </c>
      <c r="K166" s="38">
        <v>113.95000000000002</v>
      </c>
      <c r="L166" s="38">
        <v>115.65</v>
      </c>
      <c r="M166" s="28">
        <v>112.25</v>
      </c>
      <c r="N166" s="28">
        <v>109.6</v>
      </c>
      <c r="O166" s="39">
        <v>34453400</v>
      </c>
      <c r="P166" s="40">
        <v>4.5191612436731744E-3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2351.85</v>
      </c>
      <c r="F167" s="37">
        <v>2338.8833333333337</v>
      </c>
      <c r="G167" s="38">
        <v>2315.5166666666673</v>
      </c>
      <c r="H167" s="38">
        <v>2279.1833333333338</v>
      </c>
      <c r="I167" s="38">
        <v>2255.8166666666675</v>
      </c>
      <c r="J167" s="38">
        <v>2375.2166666666672</v>
      </c>
      <c r="K167" s="38">
        <v>2398.583333333333</v>
      </c>
      <c r="L167" s="38">
        <v>2434.916666666667</v>
      </c>
      <c r="M167" s="28">
        <v>2362.25</v>
      </c>
      <c r="N167" s="28">
        <v>2302.5500000000002</v>
      </c>
      <c r="O167" s="39">
        <v>3379250</v>
      </c>
      <c r="P167" s="40">
        <v>3.6382536382536385E-3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3067.9</v>
      </c>
      <c r="F168" s="37">
        <v>3033.4166666666665</v>
      </c>
      <c r="G168" s="38">
        <v>2991.3833333333332</v>
      </c>
      <c r="H168" s="38">
        <v>2914.8666666666668</v>
      </c>
      <c r="I168" s="38">
        <v>2872.8333333333335</v>
      </c>
      <c r="J168" s="38">
        <v>3109.9333333333329</v>
      </c>
      <c r="K168" s="38">
        <v>3151.9666666666667</v>
      </c>
      <c r="L168" s="38">
        <v>3228.4833333333327</v>
      </c>
      <c r="M168" s="28">
        <v>3075.45</v>
      </c>
      <c r="N168" s="28">
        <v>2956.9</v>
      </c>
      <c r="O168" s="39">
        <v>1920750</v>
      </c>
      <c r="P168" s="40">
        <v>-5.6943186230102236E-3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31.9</v>
      </c>
      <c r="F169" s="37">
        <v>31.766666666666666</v>
      </c>
      <c r="G169" s="38">
        <v>31.43333333333333</v>
      </c>
      <c r="H169" s="38">
        <v>30.966666666666665</v>
      </c>
      <c r="I169" s="38">
        <v>30.633333333333329</v>
      </c>
      <c r="J169" s="38">
        <v>32.233333333333334</v>
      </c>
      <c r="K169" s="38">
        <v>32.566666666666663</v>
      </c>
      <c r="L169" s="38">
        <v>33.033333333333331</v>
      </c>
      <c r="M169" s="28">
        <v>32.1</v>
      </c>
      <c r="N169" s="28">
        <v>31.3</v>
      </c>
      <c r="O169" s="39">
        <v>234864000</v>
      </c>
      <c r="P169" s="40">
        <v>-1.9038553069966682E-3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2219.1999999999998</v>
      </c>
      <c r="F170" s="37">
        <v>2206.2833333333333</v>
      </c>
      <c r="G170" s="38">
        <v>2184.7166666666667</v>
      </c>
      <c r="H170" s="38">
        <v>2150.2333333333336</v>
      </c>
      <c r="I170" s="38">
        <v>2128.666666666667</v>
      </c>
      <c r="J170" s="38">
        <v>2240.7666666666664</v>
      </c>
      <c r="K170" s="38">
        <v>2262.333333333333</v>
      </c>
      <c r="L170" s="38">
        <v>2296.8166666666662</v>
      </c>
      <c r="M170" s="28">
        <v>2227.85</v>
      </c>
      <c r="N170" s="28">
        <v>2171.8000000000002</v>
      </c>
      <c r="O170" s="39">
        <v>1377300</v>
      </c>
      <c r="P170" s="40">
        <v>-6.9329008716805196E-2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212.4</v>
      </c>
      <c r="F171" s="37">
        <v>211.75</v>
      </c>
      <c r="G171" s="38">
        <v>210.5</v>
      </c>
      <c r="H171" s="38">
        <v>208.6</v>
      </c>
      <c r="I171" s="38">
        <v>207.35</v>
      </c>
      <c r="J171" s="38">
        <v>213.65</v>
      </c>
      <c r="K171" s="38">
        <v>214.9</v>
      </c>
      <c r="L171" s="38">
        <v>216.8</v>
      </c>
      <c r="M171" s="28">
        <v>213</v>
      </c>
      <c r="N171" s="28">
        <v>209.85</v>
      </c>
      <c r="O171" s="39">
        <v>57947400</v>
      </c>
      <c r="P171" s="40">
        <v>-2.2187798988564399E-2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1920.95</v>
      </c>
      <c r="F172" s="37">
        <v>1930.2833333333335</v>
      </c>
      <c r="G172" s="38">
        <v>1878.0666666666671</v>
      </c>
      <c r="H172" s="38">
        <v>1835.1833333333336</v>
      </c>
      <c r="I172" s="38">
        <v>1782.9666666666672</v>
      </c>
      <c r="J172" s="38">
        <v>1973.166666666667</v>
      </c>
      <c r="K172" s="38">
        <v>2025.3833333333337</v>
      </c>
      <c r="L172" s="38">
        <v>2068.2666666666669</v>
      </c>
      <c r="M172" s="28">
        <v>1982.5</v>
      </c>
      <c r="N172" s="28">
        <v>1887.4</v>
      </c>
      <c r="O172" s="39">
        <v>2696782</v>
      </c>
      <c r="P172" s="40">
        <v>0.16347673397717297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155.44999999999999</v>
      </c>
      <c r="F173" s="37">
        <v>154.9</v>
      </c>
      <c r="G173" s="38">
        <v>153.5</v>
      </c>
      <c r="H173" s="38">
        <v>151.54999999999998</v>
      </c>
      <c r="I173" s="38">
        <v>150.14999999999998</v>
      </c>
      <c r="J173" s="38">
        <v>156.85000000000002</v>
      </c>
      <c r="K173" s="38">
        <v>158.25000000000006</v>
      </c>
      <c r="L173" s="38">
        <v>160.20000000000005</v>
      </c>
      <c r="M173" s="28">
        <v>156.30000000000001</v>
      </c>
      <c r="N173" s="28">
        <v>152.94999999999999</v>
      </c>
      <c r="O173" s="39">
        <v>9709000</v>
      </c>
      <c r="P173" s="40">
        <v>1.4440433212996389E-3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669.75</v>
      </c>
      <c r="F174" s="37">
        <v>665.18333333333328</v>
      </c>
      <c r="G174" s="38">
        <v>659.06666666666661</v>
      </c>
      <c r="H174" s="38">
        <v>648.38333333333333</v>
      </c>
      <c r="I174" s="38">
        <v>642.26666666666665</v>
      </c>
      <c r="J174" s="38">
        <v>675.86666666666656</v>
      </c>
      <c r="K174" s="38">
        <v>681.98333333333312</v>
      </c>
      <c r="L174" s="38">
        <v>692.66666666666652</v>
      </c>
      <c r="M174" s="28">
        <v>671.3</v>
      </c>
      <c r="N174" s="28">
        <v>654.5</v>
      </c>
      <c r="O174" s="39">
        <v>6069000</v>
      </c>
      <c r="P174" s="40">
        <v>6.4843529743445162E-3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95.2</v>
      </c>
      <c r="F175" s="37">
        <v>94.350000000000009</v>
      </c>
      <c r="G175" s="38">
        <v>92.000000000000014</v>
      </c>
      <c r="H175" s="38">
        <v>88.800000000000011</v>
      </c>
      <c r="I175" s="38">
        <v>86.450000000000017</v>
      </c>
      <c r="J175" s="38">
        <v>97.550000000000011</v>
      </c>
      <c r="K175" s="38">
        <v>99.9</v>
      </c>
      <c r="L175" s="38">
        <v>103.10000000000001</v>
      </c>
      <c r="M175" s="28">
        <v>96.7</v>
      </c>
      <c r="N175" s="28">
        <v>91.15</v>
      </c>
      <c r="O175" s="39">
        <v>57300000</v>
      </c>
      <c r="P175" s="40">
        <v>4.8970251716247137E-2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126.3</v>
      </c>
      <c r="F176" s="37">
        <v>125.85000000000001</v>
      </c>
      <c r="G176" s="38">
        <v>125.20000000000002</v>
      </c>
      <c r="H176" s="38">
        <v>124.10000000000001</v>
      </c>
      <c r="I176" s="38">
        <v>123.45000000000002</v>
      </c>
      <c r="J176" s="38">
        <v>126.95000000000002</v>
      </c>
      <c r="K176" s="38">
        <v>127.60000000000002</v>
      </c>
      <c r="L176" s="38">
        <v>128.70000000000002</v>
      </c>
      <c r="M176" s="28">
        <v>126.5</v>
      </c>
      <c r="N176" s="28">
        <v>124.75</v>
      </c>
      <c r="O176" s="39">
        <v>29010000</v>
      </c>
      <c r="P176" s="40">
        <v>-1.4672916242103118E-2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2488.1</v>
      </c>
      <c r="F177" s="37">
        <v>2489</v>
      </c>
      <c r="G177" s="38">
        <v>2469.1</v>
      </c>
      <c r="H177" s="38">
        <v>2450.1</v>
      </c>
      <c r="I177" s="38">
        <v>2430.1999999999998</v>
      </c>
      <c r="J177" s="38">
        <v>2508</v>
      </c>
      <c r="K177" s="38">
        <v>2527.8999999999996</v>
      </c>
      <c r="L177" s="38">
        <v>2546.9</v>
      </c>
      <c r="M177" s="28">
        <v>2508.9</v>
      </c>
      <c r="N177" s="28">
        <v>2470</v>
      </c>
      <c r="O177" s="39">
        <v>38770000</v>
      </c>
      <c r="P177" s="40">
        <v>3.2496887462632906E-2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73.55</v>
      </c>
      <c r="F178" s="37">
        <v>73.3</v>
      </c>
      <c r="G178" s="38">
        <v>72.599999999999994</v>
      </c>
      <c r="H178" s="38">
        <v>71.649999999999991</v>
      </c>
      <c r="I178" s="38">
        <v>70.949999999999989</v>
      </c>
      <c r="J178" s="38">
        <v>74.25</v>
      </c>
      <c r="K178" s="38">
        <v>74.950000000000017</v>
      </c>
      <c r="L178" s="38">
        <v>75.900000000000006</v>
      </c>
      <c r="M178" s="28">
        <v>74</v>
      </c>
      <c r="N178" s="28">
        <v>72.349999999999994</v>
      </c>
      <c r="O178" s="39">
        <v>123510000</v>
      </c>
      <c r="P178" s="40">
        <v>1.5891032917139614E-2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885.95</v>
      </c>
      <c r="F179" s="37">
        <v>883.03333333333342</v>
      </c>
      <c r="G179" s="38">
        <v>877.11666666666679</v>
      </c>
      <c r="H179" s="38">
        <v>868.28333333333342</v>
      </c>
      <c r="I179" s="38">
        <v>862.36666666666679</v>
      </c>
      <c r="J179" s="38">
        <v>891.86666666666679</v>
      </c>
      <c r="K179" s="38">
        <v>897.78333333333353</v>
      </c>
      <c r="L179" s="38">
        <v>906.61666666666679</v>
      </c>
      <c r="M179" s="28">
        <v>888.95</v>
      </c>
      <c r="N179" s="28">
        <v>874.2</v>
      </c>
      <c r="O179" s="39">
        <v>5531200</v>
      </c>
      <c r="P179" s="40">
        <v>-5.7820179242555657E-4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1171</v>
      </c>
      <c r="F180" s="37">
        <v>1172.6833333333334</v>
      </c>
      <c r="G180" s="38">
        <v>1162.0166666666669</v>
      </c>
      <c r="H180" s="38">
        <v>1153.0333333333335</v>
      </c>
      <c r="I180" s="38">
        <v>1142.366666666667</v>
      </c>
      <c r="J180" s="38">
        <v>1181.6666666666667</v>
      </c>
      <c r="K180" s="38">
        <v>1192.3333333333333</v>
      </c>
      <c r="L180" s="38">
        <v>1201.3166666666666</v>
      </c>
      <c r="M180" s="28">
        <v>1183.3499999999999</v>
      </c>
      <c r="N180" s="28">
        <v>1163.7</v>
      </c>
      <c r="O180" s="39">
        <v>7974750</v>
      </c>
      <c r="P180" s="40">
        <v>-8.3931735521775627E-3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511.55</v>
      </c>
      <c r="F181" s="37">
        <v>510.7833333333333</v>
      </c>
      <c r="G181" s="38">
        <v>508.11666666666656</v>
      </c>
      <c r="H181" s="38">
        <v>504.68333333333328</v>
      </c>
      <c r="I181" s="38">
        <v>502.01666666666654</v>
      </c>
      <c r="J181" s="38">
        <v>514.21666666666658</v>
      </c>
      <c r="K181" s="38">
        <v>516.88333333333333</v>
      </c>
      <c r="L181" s="38">
        <v>520.31666666666661</v>
      </c>
      <c r="M181" s="28">
        <v>513.45000000000005</v>
      </c>
      <c r="N181" s="28">
        <v>507.35</v>
      </c>
      <c r="O181" s="39">
        <v>60711000</v>
      </c>
      <c r="P181" s="40">
        <v>1.3855213023900243E-3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20351.05</v>
      </c>
      <c r="F182" s="37">
        <v>20249.033333333336</v>
      </c>
      <c r="G182" s="38">
        <v>20098.066666666673</v>
      </c>
      <c r="H182" s="38">
        <v>19845.083333333336</v>
      </c>
      <c r="I182" s="38">
        <v>19694.116666666672</v>
      </c>
      <c r="J182" s="38">
        <v>20502.016666666674</v>
      </c>
      <c r="K182" s="38">
        <v>20652.983333333341</v>
      </c>
      <c r="L182" s="38">
        <v>20905.966666666674</v>
      </c>
      <c r="M182" s="28">
        <v>20400</v>
      </c>
      <c r="N182" s="28">
        <v>19996.05</v>
      </c>
      <c r="O182" s="39">
        <v>289550</v>
      </c>
      <c r="P182" s="40">
        <v>7.0428658377532389E-3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2806.35</v>
      </c>
      <c r="F183" s="37">
        <v>2769.5666666666671</v>
      </c>
      <c r="G183" s="38">
        <v>2724.3833333333341</v>
      </c>
      <c r="H183" s="38">
        <v>2642.416666666667</v>
      </c>
      <c r="I183" s="38">
        <v>2597.233333333334</v>
      </c>
      <c r="J183" s="38">
        <v>2851.5333333333342</v>
      </c>
      <c r="K183" s="38">
        <v>2896.7166666666676</v>
      </c>
      <c r="L183" s="38">
        <v>2978.6833333333343</v>
      </c>
      <c r="M183" s="28">
        <v>2814.75</v>
      </c>
      <c r="N183" s="28">
        <v>2687.6</v>
      </c>
      <c r="O183" s="39">
        <v>2032525</v>
      </c>
      <c r="P183" s="40">
        <v>6.575342465753424E-2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2341.6999999999998</v>
      </c>
      <c r="F184" s="37">
        <v>2325.0833333333335</v>
      </c>
      <c r="G184" s="38">
        <v>2303.6166666666668</v>
      </c>
      <c r="H184" s="38">
        <v>2265.5333333333333</v>
      </c>
      <c r="I184" s="38">
        <v>2244.0666666666666</v>
      </c>
      <c r="J184" s="38">
        <v>2363.166666666667</v>
      </c>
      <c r="K184" s="38">
        <v>2384.6333333333332</v>
      </c>
      <c r="L184" s="38">
        <v>2422.7166666666672</v>
      </c>
      <c r="M184" s="28">
        <v>2346.5500000000002</v>
      </c>
      <c r="N184" s="28">
        <v>2287</v>
      </c>
      <c r="O184" s="39">
        <v>3992250</v>
      </c>
      <c r="P184" s="40">
        <v>-3.60376675117711E-2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1456.7</v>
      </c>
      <c r="F185" s="37">
        <v>1435.3166666666668</v>
      </c>
      <c r="G185" s="38">
        <v>1407.2833333333338</v>
      </c>
      <c r="H185" s="38">
        <v>1357.866666666667</v>
      </c>
      <c r="I185" s="38">
        <v>1329.8333333333339</v>
      </c>
      <c r="J185" s="38">
        <v>1484.7333333333336</v>
      </c>
      <c r="K185" s="38">
        <v>1512.7666666666669</v>
      </c>
      <c r="L185" s="38">
        <v>1562.1833333333334</v>
      </c>
      <c r="M185" s="28">
        <v>1463.35</v>
      </c>
      <c r="N185" s="28">
        <v>1385.9</v>
      </c>
      <c r="O185" s="39">
        <v>4306800</v>
      </c>
      <c r="P185" s="40">
        <v>3.0137772675086109E-2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870.05</v>
      </c>
      <c r="F186" s="37">
        <v>869.61666666666667</v>
      </c>
      <c r="G186" s="38">
        <v>860.68333333333339</v>
      </c>
      <c r="H186" s="38">
        <v>851.31666666666672</v>
      </c>
      <c r="I186" s="38">
        <v>842.38333333333344</v>
      </c>
      <c r="J186" s="38">
        <v>878.98333333333335</v>
      </c>
      <c r="K186" s="38">
        <v>887.91666666666652</v>
      </c>
      <c r="L186" s="38">
        <v>897.2833333333333</v>
      </c>
      <c r="M186" s="28">
        <v>878.55</v>
      </c>
      <c r="N186" s="28">
        <v>860.25</v>
      </c>
      <c r="O186" s="39">
        <v>20651400</v>
      </c>
      <c r="P186" s="40">
        <v>-3.3444816053511705E-3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438.2</v>
      </c>
      <c r="F187" s="37">
        <v>436.56666666666666</v>
      </c>
      <c r="G187" s="38">
        <v>429.13333333333333</v>
      </c>
      <c r="H187" s="38">
        <v>420.06666666666666</v>
      </c>
      <c r="I187" s="38">
        <v>412.63333333333333</v>
      </c>
      <c r="J187" s="38">
        <v>445.63333333333333</v>
      </c>
      <c r="K187" s="38">
        <v>453.06666666666661</v>
      </c>
      <c r="L187" s="38">
        <v>462.13333333333333</v>
      </c>
      <c r="M187" s="28">
        <v>444</v>
      </c>
      <c r="N187" s="28">
        <v>427.5</v>
      </c>
      <c r="O187" s="39">
        <v>9921000</v>
      </c>
      <c r="P187" s="40">
        <v>1.6756341275941583E-2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600.5</v>
      </c>
      <c r="F188" s="37">
        <v>600.5333333333333</v>
      </c>
      <c r="G188" s="38">
        <v>594.51666666666665</v>
      </c>
      <c r="H188" s="38">
        <v>588.5333333333333</v>
      </c>
      <c r="I188" s="38">
        <v>582.51666666666665</v>
      </c>
      <c r="J188" s="38">
        <v>606.51666666666665</v>
      </c>
      <c r="K188" s="38">
        <v>612.5333333333333</v>
      </c>
      <c r="L188" s="38">
        <v>618.51666666666665</v>
      </c>
      <c r="M188" s="28">
        <v>606.54999999999995</v>
      </c>
      <c r="N188" s="28">
        <v>594.54999999999995</v>
      </c>
      <c r="O188" s="39">
        <v>1504000</v>
      </c>
      <c r="P188" s="40">
        <v>3.1550068587105622E-2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877.7</v>
      </c>
      <c r="F189" s="37">
        <v>873.35</v>
      </c>
      <c r="G189" s="38">
        <v>867.2</v>
      </c>
      <c r="H189" s="38">
        <v>856.7</v>
      </c>
      <c r="I189" s="38">
        <v>850.55000000000007</v>
      </c>
      <c r="J189" s="38">
        <v>883.85</v>
      </c>
      <c r="K189" s="38">
        <v>889.99999999999989</v>
      </c>
      <c r="L189" s="38">
        <v>900.5</v>
      </c>
      <c r="M189" s="28">
        <v>879.5</v>
      </c>
      <c r="N189" s="28">
        <v>862.85</v>
      </c>
      <c r="O189" s="39">
        <v>5107000</v>
      </c>
      <c r="P189" s="40">
        <v>1.2289395441030724E-2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1080</v>
      </c>
      <c r="F190" s="37">
        <v>1053.7333333333333</v>
      </c>
      <c r="G190" s="38">
        <v>1014.2666666666667</v>
      </c>
      <c r="H190" s="38">
        <v>948.5333333333333</v>
      </c>
      <c r="I190" s="38">
        <v>909.06666666666661</v>
      </c>
      <c r="J190" s="38">
        <v>1119.4666666666667</v>
      </c>
      <c r="K190" s="38">
        <v>1158.9333333333334</v>
      </c>
      <c r="L190" s="38">
        <v>1224.6666666666667</v>
      </c>
      <c r="M190" s="28">
        <v>1093.2</v>
      </c>
      <c r="N190" s="28">
        <v>988</v>
      </c>
      <c r="O190" s="39">
        <v>3551000</v>
      </c>
      <c r="P190" s="40">
        <v>2.5855842842698252E-2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817.45</v>
      </c>
      <c r="F191" s="37">
        <v>810.68333333333339</v>
      </c>
      <c r="G191" s="38">
        <v>801.26666666666677</v>
      </c>
      <c r="H191" s="38">
        <v>785.08333333333337</v>
      </c>
      <c r="I191" s="38">
        <v>775.66666666666674</v>
      </c>
      <c r="J191" s="38">
        <v>826.86666666666679</v>
      </c>
      <c r="K191" s="38">
        <v>836.2833333333333</v>
      </c>
      <c r="L191" s="38">
        <v>852.46666666666681</v>
      </c>
      <c r="M191" s="28">
        <v>820.1</v>
      </c>
      <c r="N191" s="28">
        <v>794.5</v>
      </c>
      <c r="O191" s="39">
        <v>7414200</v>
      </c>
      <c r="P191" s="40">
        <v>6.5982404692082114E-3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455.15</v>
      </c>
      <c r="F192" s="37">
        <v>454.08333333333331</v>
      </c>
      <c r="G192" s="38">
        <v>451.51666666666665</v>
      </c>
      <c r="H192" s="38">
        <v>447.88333333333333</v>
      </c>
      <c r="I192" s="38">
        <v>445.31666666666666</v>
      </c>
      <c r="J192" s="38">
        <v>457.71666666666664</v>
      </c>
      <c r="K192" s="38">
        <v>460.28333333333336</v>
      </c>
      <c r="L192" s="38">
        <v>463.91666666666663</v>
      </c>
      <c r="M192" s="28">
        <v>456.65</v>
      </c>
      <c r="N192" s="28">
        <v>450.45</v>
      </c>
      <c r="O192" s="39">
        <v>69628350</v>
      </c>
      <c r="P192" s="40">
        <v>7.1939480139344095E-3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230.35</v>
      </c>
      <c r="F193" s="37">
        <v>229.65</v>
      </c>
      <c r="G193" s="38">
        <v>227.8</v>
      </c>
      <c r="H193" s="38">
        <v>225.25</v>
      </c>
      <c r="I193" s="38">
        <v>223.4</v>
      </c>
      <c r="J193" s="38">
        <v>232.20000000000002</v>
      </c>
      <c r="K193" s="38">
        <v>234.04999999999998</v>
      </c>
      <c r="L193" s="38">
        <v>236.60000000000002</v>
      </c>
      <c r="M193" s="28">
        <v>231.5</v>
      </c>
      <c r="N193" s="28">
        <v>227.1</v>
      </c>
      <c r="O193" s="39">
        <v>82127250</v>
      </c>
      <c r="P193" s="40">
        <v>-1.0732579884543458E-2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933.25</v>
      </c>
      <c r="F194" s="37">
        <v>933.36666666666667</v>
      </c>
      <c r="G194" s="38">
        <v>926.13333333333333</v>
      </c>
      <c r="H194" s="38">
        <v>919.01666666666665</v>
      </c>
      <c r="I194" s="38">
        <v>911.7833333333333</v>
      </c>
      <c r="J194" s="38">
        <v>940.48333333333335</v>
      </c>
      <c r="K194" s="38">
        <v>947.7166666666667</v>
      </c>
      <c r="L194" s="38">
        <v>954.83333333333337</v>
      </c>
      <c r="M194" s="28">
        <v>940.6</v>
      </c>
      <c r="N194" s="28">
        <v>926.25</v>
      </c>
      <c r="O194" s="39">
        <v>29318625</v>
      </c>
      <c r="P194" s="40">
        <v>-3.2251276583805624E-2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3178.7</v>
      </c>
      <c r="F195" s="37">
        <v>3170.8666666666668</v>
      </c>
      <c r="G195" s="38">
        <v>3156.8333333333335</v>
      </c>
      <c r="H195" s="38">
        <v>3134.9666666666667</v>
      </c>
      <c r="I195" s="38">
        <v>3120.9333333333334</v>
      </c>
      <c r="J195" s="38">
        <v>3192.7333333333336</v>
      </c>
      <c r="K195" s="38">
        <v>3206.7666666666664</v>
      </c>
      <c r="L195" s="38">
        <v>3228.6333333333337</v>
      </c>
      <c r="M195" s="28">
        <v>3184.9</v>
      </c>
      <c r="N195" s="28">
        <v>3149</v>
      </c>
      <c r="O195" s="39">
        <v>13725600</v>
      </c>
      <c r="P195" s="40">
        <v>-1.4517727135656744E-2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1032.05</v>
      </c>
      <c r="F196" s="37">
        <v>1025.9166666666667</v>
      </c>
      <c r="G196" s="38">
        <v>1016.5833333333335</v>
      </c>
      <c r="H196" s="38">
        <v>1001.1166666666668</v>
      </c>
      <c r="I196" s="38">
        <v>991.78333333333353</v>
      </c>
      <c r="J196" s="38">
        <v>1041.3833333333334</v>
      </c>
      <c r="K196" s="38">
        <v>1050.7166666666669</v>
      </c>
      <c r="L196" s="38">
        <v>1066.1833333333334</v>
      </c>
      <c r="M196" s="28">
        <v>1035.25</v>
      </c>
      <c r="N196" s="28">
        <v>1010.45</v>
      </c>
      <c r="O196" s="39">
        <v>23465400</v>
      </c>
      <c r="P196" s="40">
        <v>-4.3462309837108054E-2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2286.35</v>
      </c>
      <c r="F197" s="37">
        <v>2281.0833333333335</v>
      </c>
      <c r="G197" s="38">
        <v>2267.6166666666668</v>
      </c>
      <c r="H197" s="38">
        <v>2248.8833333333332</v>
      </c>
      <c r="I197" s="38">
        <v>2235.4166666666665</v>
      </c>
      <c r="J197" s="38">
        <v>2299.8166666666671</v>
      </c>
      <c r="K197" s="38">
        <v>2313.2833333333333</v>
      </c>
      <c r="L197" s="38">
        <v>2332.0166666666673</v>
      </c>
      <c r="M197" s="28">
        <v>2294.5500000000002</v>
      </c>
      <c r="N197" s="28">
        <v>2262.35</v>
      </c>
      <c r="O197" s="39">
        <v>6175125</v>
      </c>
      <c r="P197" s="40">
        <v>-2.1510487848357004E-2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1485.25</v>
      </c>
      <c r="F198" s="37">
        <v>1490.8</v>
      </c>
      <c r="G198" s="38">
        <v>1474.9499999999998</v>
      </c>
      <c r="H198" s="38">
        <v>1464.6499999999999</v>
      </c>
      <c r="I198" s="38">
        <v>1448.7999999999997</v>
      </c>
      <c r="J198" s="38">
        <v>1501.1</v>
      </c>
      <c r="K198" s="38">
        <v>1516.9499999999998</v>
      </c>
      <c r="L198" s="38">
        <v>1527.25</v>
      </c>
      <c r="M198" s="28">
        <v>1506.65</v>
      </c>
      <c r="N198" s="28">
        <v>1480.5</v>
      </c>
      <c r="O198" s="39">
        <v>1886500</v>
      </c>
      <c r="P198" s="40">
        <v>-1.1527377521613832E-2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509</v>
      </c>
      <c r="F199" s="37">
        <v>508.61666666666662</v>
      </c>
      <c r="G199" s="38">
        <v>504.23333333333323</v>
      </c>
      <c r="H199" s="38">
        <v>499.46666666666664</v>
      </c>
      <c r="I199" s="38">
        <v>495.08333333333326</v>
      </c>
      <c r="J199" s="38">
        <v>513.38333333333321</v>
      </c>
      <c r="K199" s="38">
        <v>517.76666666666654</v>
      </c>
      <c r="L199" s="38">
        <v>522.53333333333319</v>
      </c>
      <c r="M199" s="28">
        <v>513</v>
      </c>
      <c r="N199" s="28">
        <v>503.85</v>
      </c>
      <c r="O199" s="39">
        <v>4003500</v>
      </c>
      <c r="P199" s="40">
        <v>1.948051948051948E-2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1222.3</v>
      </c>
      <c r="F200" s="37">
        <v>1221.0833333333333</v>
      </c>
      <c r="G200" s="38">
        <v>1209.9166666666665</v>
      </c>
      <c r="H200" s="38">
        <v>1197.5333333333333</v>
      </c>
      <c r="I200" s="38">
        <v>1186.3666666666666</v>
      </c>
      <c r="J200" s="38">
        <v>1233.4666666666665</v>
      </c>
      <c r="K200" s="38">
        <v>1244.633333333333</v>
      </c>
      <c r="L200" s="38">
        <v>1257.0166666666664</v>
      </c>
      <c r="M200" s="28">
        <v>1232.25</v>
      </c>
      <c r="N200" s="28">
        <v>1208.7</v>
      </c>
      <c r="O200" s="39">
        <v>5350500</v>
      </c>
      <c r="P200" s="40">
        <v>2.1453287197231833E-2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879.3</v>
      </c>
      <c r="F201" s="37">
        <v>878.79999999999984</v>
      </c>
      <c r="G201" s="38">
        <v>871.54999999999973</v>
      </c>
      <c r="H201" s="38">
        <v>863.79999999999984</v>
      </c>
      <c r="I201" s="38">
        <v>856.54999999999973</v>
      </c>
      <c r="J201" s="38">
        <v>886.54999999999973</v>
      </c>
      <c r="K201" s="38">
        <v>893.8</v>
      </c>
      <c r="L201" s="38">
        <v>901.54999999999973</v>
      </c>
      <c r="M201" s="28">
        <v>886.05</v>
      </c>
      <c r="N201" s="28">
        <v>871.05</v>
      </c>
      <c r="O201" s="39">
        <v>10487400</v>
      </c>
      <c r="P201" s="40">
        <v>2.0711268565199618E-2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1673.6</v>
      </c>
      <c r="F202" s="37">
        <v>1665.9833333333333</v>
      </c>
      <c r="G202" s="38">
        <v>1653.9666666666667</v>
      </c>
      <c r="H202" s="38">
        <v>1634.3333333333333</v>
      </c>
      <c r="I202" s="38">
        <v>1622.3166666666666</v>
      </c>
      <c r="J202" s="38">
        <v>1685.6166666666668</v>
      </c>
      <c r="K202" s="38">
        <v>1697.6333333333337</v>
      </c>
      <c r="L202" s="38">
        <v>1717.2666666666669</v>
      </c>
      <c r="M202" s="28">
        <v>1678</v>
      </c>
      <c r="N202" s="28">
        <v>1646.35</v>
      </c>
      <c r="O202" s="39">
        <v>1116000</v>
      </c>
      <c r="P202" s="40">
        <v>3.3333333333333333E-2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6104.75</v>
      </c>
      <c r="F203" s="37">
        <v>6088.8499999999995</v>
      </c>
      <c r="G203" s="38">
        <v>6036.8999999999987</v>
      </c>
      <c r="H203" s="38">
        <v>5969.0499999999993</v>
      </c>
      <c r="I203" s="38">
        <v>5917.0999999999985</v>
      </c>
      <c r="J203" s="38">
        <v>6156.6999999999989</v>
      </c>
      <c r="K203" s="38">
        <v>6208.65</v>
      </c>
      <c r="L203" s="38">
        <v>6276.4999999999991</v>
      </c>
      <c r="M203" s="28">
        <v>6140.8</v>
      </c>
      <c r="N203" s="28">
        <v>6021</v>
      </c>
      <c r="O203" s="39">
        <v>2476500</v>
      </c>
      <c r="P203" s="40">
        <v>-9.8471059337459046E-2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695.7</v>
      </c>
      <c r="F204" s="37">
        <v>690.18333333333339</v>
      </c>
      <c r="G204" s="38">
        <v>682.91666666666674</v>
      </c>
      <c r="H204" s="38">
        <v>670.13333333333333</v>
      </c>
      <c r="I204" s="38">
        <v>662.86666666666667</v>
      </c>
      <c r="J204" s="38">
        <v>702.96666666666681</v>
      </c>
      <c r="K204" s="38">
        <v>710.23333333333346</v>
      </c>
      <c r="L204" s="38">
        <v>723.01666666666688</v>
      </c>
      <c r="M204" s="28">
        <v>697.45</v>
      </c>
      <c r="N204" s="28">
        <v>677.4</v>
      </c>
      <c r="O204" s="39">
        <v>22724000</v>
      </c>
      <c r="P204" s="40">
        <v>5.7537399309551211E-3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254.6</v>
      </c>
      <c r="F205" s="37">
        <v>253.88333333333333</v>
      </c>
      <c r="G205" s="38">
        <v>251.86666666666665</v>
      </c>
      <c r="H205" s="38">
        <v>249.13333333333333</v>
      </c>
      <c r="I205" s="38">
        <v>247.11666666666665</v>
      </c>
      <c r="J205" s="38">
        <v>256.61666666666667</v>
      </c>
      <c r="K205" s="38">
        <v>258.63333333333333</v>
      </c>
      <c r="L205" s="38">
        <v>261.36666666666667</v>
      </c>
      <c r="M205" s="28">
        <v>255.9</v>
      </c>
      <c r="N205" s="28">
        <v>251.15</v>
      </c>
      <c r="O205" s="39">
        <v>50698950</v>
      </c>
      <c r="P205" s="40">
        <v>1.250580405509983E-2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1014.35</v>
      </c>
      <c r="F206" s="37">
        <v>1012.4499999999999</v>
      </c>
      <c r="G206" s="38">
        <v>1005.8999999999999</v>
      </c>
      <c r="H206" s="38">
        <v>997.44999999999993</v>
      </c>
      <c r="I206" s="38">
        <v>990.89999999999986</v>
      </c>
      <c r="J206" s="38">
        <v>1020.8999999999999</v>
      </c>
      <c r="K206" s="38">
        <v>1027.4499999999998</v>
      </c>
      <c r="L206" s="38">
        <v>1035.8999999999999</v>
      </c>
      <c r="M206" s="28">
        <v>1019</v>
      </c>
      <c r="N206" s="28">
        <v>1004</v>
      </c>
      <c r="O206" s="39">
        <v>4873500</v>
      </c>
      <c r="P206" s="40">
        <v>7.0040619167855964E-2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1715.55</v>
      </c>
      <c r="F207" s="37">
        <v>1711.0666666666666</v>
      </c>
      <c r="G207" s="38">
        <v>1702.2333333333331</v>
      </c>
      <c r="H207" s="38">
        <v>1688.9166666666665</v>
      </c>
      <c r="I207" s="38">
        <v>1680.083333333333</v>
      </c>
      <c r="J207" s="38">
        <v>1724.3833333333332</v>
      </c>
      <c r="K207" s="38">
        <v>1733.2166666666667</v>
      </c>
      <c r="L207" s="38">
        <v>1746.5333333333333</v>
      </c>
      <c r="M207" s="28">
        <v>1719.9</v>
      </c>
      <c r="N207" s="28">
        <v>1697.75</v>
      </c>
      <c r="O207" s="39">
        <v>644350</v>
      </c>
      <c r="P207" s="40">
        <v>-2.7085590465872156E-3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414.65</v>
      </c>
      <c r="F208" s="37">
        <v>412.2833333333333</v>
      </c>
      <c r="G208" s="38">
        <v>406.06666666666661</v>
      </c>
      <c r="H208" s="38">
        <v>397.48333333333329</v>
      </c>
      <c r="I208" s="38">
        <v>391.26666666666659</v>
      </c>
      <c r="J208" s="38">
        <v>420.86666666666662</v>
      </c>
      <c r="K208" s="38">
        <v>427.08333333333331</v>
      </c>
      <c r="L208" s="38">
        <v>435.66666666666663</v>
      </c>
      <c r="M208" s="28">
        <v>418.5</v>
      </c>
      <c r="N208" s="28">
        <v>403.7</v>
      </c>
      <c r="O208" s="39">
        <v>47828000</v>
      </c>
      <c r="P208" s="40">
        <v>-5.319212115213303E-2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235.95</v>
      </c>
      <c r="F209" s="37">
        <v>234.70000000000002</v>
      </c>
      <c r="G209" s="38">
        <v>232.00000000000003</v>
      </c>
      <c r="H209" s="38">
        <v>228.05</v>
      </c>
      <c r="I209" s="38">
        <v>225.35000000000002</v>
      </c>
      <c r="J209" s="38">
        <v>238.65000000000003</v>
      </c>
      <c r="K209" s="38">
        <v>241.35000000000002</v>
      </c>
      <c r="L209" s="38">
        <v>245.30000000000004</v>
      </c>
      <c r="M209" s="28">
        <v>237.4</v>
      </c>
      <c r="N209" s="28">
        <v>230.75</v>
      </c>
      <c r="O209" s="39">
        <v>79767000</v>
      </c>
      <c r="P209" s="40">
        <v>8.5726207184311353E-3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352.9</v>
      </c>
      <c r="F210" s="37">
        <v>354.25</v>
      </c>
      <c r="G210" s="38">
        <v>350.4</v>
      </c>
      <c r="H210" s="38">
        <v>347.9</v>
      </c>
      <c r="I210" s="38">
        <v>344.04999999999995</v>
      </c>
      <c r="J210" s="38">
        <v>356.75</v>
      </c>
      <c r="K210" s="38">
        <v>360.6</v>
      </c>
      <c r="L210" s="38">
        <v>363.1</v>
      </c>
      <c r="M210" s="28">
        <v>358.1</v>
      </c>
      <c r="N210" s="28">
        <v>351.75</v>
      </c>
      <c r="O210" s="39">
        <v>13980600</v>
      </c>
      <c r="P210" s="40">
        <v>2.8060886829913964E-2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16605.25</v>
      </c>
      <c r="D10" s="32">
        <v>16572.033333333333</v>
      </c>
      <c r="E10" s="32">
        <v>16517.116666666665</v>
      </c>
      <c r="F10" s="32">
        <v>16428.983333333334</v>
      </c>
      <c r="G10" s="32">
        <v>16374.066666666666</v>
      </c>
      <c r="H10" s="32">
        <v>16660.166666666664</v>
      </c>
      <c r="I10" s="32">
        <v>16715.083333333336</v>
      </c>
      <c r="J10" s="32">
        <v>16803.216666666664</v>
      </c>
      <c r="K10" s="34">
        <v>16626.95</v>
      </c>
      <c r="L10" s="34">
        <v>16483.900000000001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36201</v>
      </c>
      <c r="D11" s="37">
        <v>36140.016666666663</v>
      </c>
      <c r="E11" s="37">
        <v>35948.333333333328</v>
      </c>
      <c r="F11" s="37">
        <v>35695.666666666664</v>
      </c>
      <c r="G11" s="37">
        <v>35503.98333333333</v>
      </c>
      <c r="H11" s="37">
        <v>36392.683333333327</v>
      </c>
      <c r="I11" s="37">
        <v>36584.366666666661</v>
      </c>
      <c r="J11" s="37">
        <v>36837.033333333326</v>
      </c>
      <c r="K11" s="28">
        <v>36331.699999999997</v>
      </c>
      <c r="L11" s="28">
        <v>35887.35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2483.1999999999998</v>
      </c>
      <c r="D12" s="37">
        <v>2475.833333333333</v>
      </c>
      <c r="E12" s="37">
        <v>2463.0666666666662</v>
      </c>
      <c r="F12" s="37">
        <v>2442.9333333333329</v>
      </c>
      <c r="G12" s="37">
        <v>2430.1666666666661</v>
      </c>
      <c r="H12" s="37">
        <v>2495.9666666666662</v>
      </c>
      <c r="I12" s="37">
        <v>2508.7333333333327</v>
      </c>
      <c r="J12" s="37">
        <v>2528.8666666666663</v>
      </c>
      <c r="K12" s="28">
        <v>2488.6</v>
      </c>
      <c r="L12" s="28">
        <v>2455.6999999999998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4814.7</v>
      </c>
      <c r="D13" s="37">
        <v>4801.3</v>
      </c>
      <c r="E13" s="37">
        <v>4781.6500000000005</v>
      </c>
      <c r="F13" s="37">
        <v>4748.6000000000004</v>
      </c>
      <c r="G13" s="37">
        <v>4728.9500000000007</v>
      </c>
      <c r="H13" s="37">
        <v>4834.3500000000004</v>
      </c>
      <c r="I13" s="37">
        <v>4854</v>
      </c>
      <c r="J13" s="37">
        <v>4887.05</v>
      </c>
      <c r="K13" s="28">
        <v>4820.95</v>
      </c>
      <c r="L13" s="28">
        <v>4768.25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28342.9</v>
      </c>
      <c r="D14" s="37">
        <v>28187.200000000001</v>
      </c>
      <c r="E14" s="37">
        <v>28004.45</v>
      </c>
      <c r="F14" s="37">
        <v>27666</v>
      </c>
      <c r="G14" s="37">
        <v>27483.25</v>
      </c>
      <c r="H14" s="37">
        <v>28525.65</v>
      </c>
      <c r="I14" s="37">
        <v>28708.400000000001</v>
      </c>
      <c r="J14" s="37">
        <v>29046.850000000002</v>
      </c>
      <c r="K14" s="28">
        <v>28369.95</v>
      </c>
      <c r="L14" s="28">
        <v>27848.75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3924.8</v>
      </c>
      <c r="D15" s="37">
        <v>3913</v>
      </c>
      <c r="E15" s="37">
        <v>3893.95</v>
      </c>
      <c r="F15" s="37">
        <v>3863.1</v>
      </c>
      <c r="G15" s="37">
        <v>3844.0499999999997</v>
      </c>
      <c r="H15" s="37">
        <v>3943.85</v>
      </c>
      <c r="I15" s="37">
        <v>3962.9</v>
      </c>
      <c r="J15" s="37">
        <v>3993.75</v>
      </c>
      <c r="K15" s="28">
        <v>3932.05</v>
      </c>
      <c r="L15" s="28">
        <v>3882.15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8025.05</v>
      </c>
      <c r="D16" s="37">
        <v>7988.2666666666664</v>
      </c>
      <c r="E16" s="37">
        <v>7938.583333333333</v>
      </c>
      <c r="F16" s="37">
        <v>7852.1166666666668</v>
      </c>
      <c r="G16" s="37">
        <v>7802.4333333333334</v>
      </c>
      <c r="H16" s="37">
        <v>8074.7333333333327</v>
      </c>
      <c r="I16" s="37">
        <v>8124.416666666667</v>
      </c>
      <c r="J16" s="37">
        <v>8210.8833333333314</v>
      </c>
      <c r="K16" s="28">
        <v>8037.95</v>
      </c>
      <c r="L16" s="28">
        <v>7901.8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2772.75</v>
      </c>
      <c r="D17" s="37">
        <v>2733.9166666666665</v>
      </c>
      <c r="E17" s="37">
        <v>2632.833333333333</v>
      </c>
      <c r="F17" s="37">
        <v>2492.9166666666665</v>
      </c>
      <c r="G17" s="37">
        <v>2391.833333333333</v>
      </c>
      <c r="H17" s="37">
        <v>2873.833333333333</v>
      </c>
      <c r="I17" s="37">
        <v>2974.9166666666661</v>
      </c>
      <c r="J17" s="37">
        <v>3114.833333333333</v>
      </c>
      <c r="K17" s="28">
        <v>2835</v>
      </c>
      <c r="L17" s="28">
        <v>2594</v>
      </c>
      <c r="M17" s="28">
        <v>11.36196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2174.5500000000002</v>
      </c>
      <c r="D18" s="37">
        <v>2169.9833333333336</v>
      </c>
      <c r="E18" s="37">
        <v>2160.0666666666671</v>
      </c>
      <c r="F18" s="37">
        <v>2145.5833333333335</v>
      </c>
      <c r="G18" s="37">
        <v>2135.666666666667</v>
      </c>
      <c r="H18" s="37">
        <v>2184.4666666666672</v>
      </c>
      <c r="I18" s="37">
        <v>2194.3833333333332</v>
      </c>
      <c r="J18" s="37">
        <v>2208.8666666666672</v>
      </c>
      <c r="K18" s="28">
        <v>2179.9</v>
      </c>
      <c r="L18" s="28">
        <v>2155.5</v>
      </c>
      <c r="M18" s="28">
        <v>4.0836499999999996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586.75</v>
      </c>
      <c r="D19" s="37">
        <v>585.91666666666663</v>
      </c>
      <c r="E19" s="37">
        <v>570.83333333333326</v>
      </c>
      <c r="F19" s="37">
        <v>554.91666666666663</v>
      </c>
      <c r="G19" s="37">
        <v>539.83333333333326</v>
      </c>
      <c r="H19" s="37">
        <v>601.83333333333326</v>
      </c>
      <c r="I19" s="37">
        <v>616.91666666666652</v>
      </c>
      <c r="J19" s="37">
        <v>632.83333333333326</v>
      </c>
      <c r="K19" s="28">
        <v>601</v>
      </c>
      <c r="L19" s="28">
        <v>570</v>
      </c>
      <c r="M19" s="28">
        <v>44.044229999999999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20117.650000000001</v>
      </c>
      <c r="D20" s="37">
        <v>20067.216666666667</v>
      </c>
      <c r="E20" s="37">
        <v>19985.433333333334</v>
      </c>
      <c r="F20" s="37">
        <v>19853.216666666667</v>
      </c>
      <c r="G20" s="37">
        <v>19771.433333333334</v>
      </c>
      <c r="H20" s="37">
        <v>20199.433333333334</v>
      </c>
      <c r="I20" s="37">
        <v>20281.216666666667</v>
      </c>
      <c r="J20" s="37">
        <v>20413.433333333334</v>
      </c>
      <c r="K20" s="28">
        <v>20149</v>
      </c>
      <c r="L20" s="28">
        <v>19935</v>
      </c>
      <c r="M20" s="28">
        <v>0.31420999999999999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2495.5</v>
      </c>
      <c r="D21" s="37">
        <v>2481.9</v>
      </c>
      <c r="E21" s="37">
        <v>2464.8500000000004</v>
      </c>
      <c r="F21" s="37">
        <v>2434.2000000000003</v>
      </c>
      <c r="G21" s="37">
        <v>2417.1500000000005</v>
      </c>
      <c r="H21" s="37">
        <v>2512.5500000000002</v>
      </c>
      <c r="I21" s="37">
        <v>2529.6000000000004</v>
      </c>
      <c r="J21" s="37">
        <v>2560.25</v>
      </c>
      <c r="K21" s="28">
        <v>2498.9499999999998</v>
      </c>
      <c r="L21" s="28">
        <v>2451.25</v>
      </c>
      <c r="M21" s="28">
        <v>13.14165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2109.75</v>
      </c>
      <c r="D22" s="37">
        <v>2099.9666666666667</v>
      </c>
      <c r="E22" s="37">
        <v>2072.9333333333334</v>
      </c>
      <c r="F22" s="37">
        <v>2036.1166666666668</v>
      </c>
      <c r="G22" s="37">
        <v>2009.0833333333335</v>
      </c>
      <c r="H22" s="37">
        <v>2136.7833333333333</v>
      </c>
      <c r="I22" s="37">
        <v>2163.8166666666671</v>
      </c>
      <c r="J22" s="37">
        <v>2200.6333333333332</v>
      </c>
      <c r="K22" s="28">
        <v>2127</v>
      </c>
      <c r="L22" s="28">
        <v>2063.15</v>
      </c>
      <c r="M22" s="28">
        <v>15.38537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754.25</v>
      </c>
      <c r="D23" s="37">
        <v>750.78333333333342</v>
      </c>
      <c r="E23" s="37">
        <v>744.66666666666686</v>
      </c>
      <c r="F23" s="37">
        <v>735.08333333333348</v>
      </c>
      <c r="G23" s="37">
        <v>728.96666666666692</v>
      </c>
      <c r="H23" s="37">
        <v>760.36666666666679</v>
      </c>
      <c r="I23" s="37">
        <v>766.48333333333335</v>
      </c>
      <c r="J23" s="37">
        <v>776.06666666666672</v>
      </c>
      <c r="K23" s="28">
        <v>756.9</v>
      </c>
      <c r="L23" s="28">
        <v>741.2</v>
      </c>
      <c r="M23" s="28">
        <v>26.39283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2876.6</v>
      </c>
      <c r="D24" s="37">
        <v>2836.8833333333337</v>
      </c>
      <c r="E24" s="37">
        <v>2780.7666666666673</v>
      </c>
      <c r="F24" s="37">
        <v>2684.9333333333338</v>
      </c>
      <c r="G24" s="37">
        <v>2628.8166666666675</v>
      </c>
      <c r="H24" s="37">
        <v>2932.7166666666672</v>
      </c>
      <c r="I24" s="37">
        <v>2988.833333333333</v>
      </c>
      <c r="J24" s="37">
        <v>3084.666666666667</v>
      </c>
      <c r="K24" s="28">
        <v>2893</v>
      </c>
      <c r="L24" s="28">
        <v>2741.05</v>
      </c>
      <c r="M24" s="28">
        <v>7.3781400000000001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3043.75</v>
      </c>
      <c r="D25" s="37">
        <v>3030.6833333333329</v>
      </c>
      <c r="E25" s="37">
        <v>3006.3666666666659</v>
      </c>
      <c r="F25" s="37">
        <v>2968.9833333333331</v>
      </c>
      <c r="G25" s="37">
        <v>2944.6666666666661</v>
      </c>
      <c r="H25" s="37">
        <v>3068.0666666666657</v>
      </c>
      <c r="I25" s="37">
        <v>3092.3833333333323</v>
      </c>
      <c r="J25" s="37">
        <v>3129.7666666666655</v>
      </c>
      <c r="K25" s="28">
        <v>3055</v>
      </c>
      <c r="L25" s="28">
        <v>2993.3</v>
      </c>
      <c r="M25" s="28">
        <v>4.7088900000000002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100</v>
      </c>
      <c r="D26" s="37">
        <v>99.05</v>
      </c>
      <c r="E26" s="37">
        <v>97.1</v>
      </c>
      <c r="F26" s="37">
        <v>94.2</v>
      </c>
      <c r="G26" s="37">
        <v>92.25</v>
      </c>
      <c r="H26" s="37">
        <v>101.94999999999999</v>
      </c>
      <c r="I26" s="37">
        <v>103.9</v>
      </c>
      <c r="J26" s="37">
        <v>106.79999999999998</v>
      </c>
      <c r="K26" s="28">
        <v>101</v>
      </c>
      <c r="L26" s="28">
        <v>96.15</v>
      </c>
      <c r="M26" s="28">
        <v>44.978580000000001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269</v>
      </c>
      <c r="D27" s="37">
        <v>266.36666666666667</v>
      </c>
      <c r="E27" s="37">
        <v>262.73333333333335</v>
      </c>
      <c r="F27" s="37">
        <v>256.4666666666667</v>
      </c>
      <c r="G27" s="37">
        <v>252.83333333333337</v>
      </c>
      <c r="H27" s="37">
        <v>272.63333333333333</v>
      </c>
      <c r="I27" s="37">
        <v>276.26666666666665</v>
      </c>
      <c r="J27" s="37">
        <v>282.5333333333333</v>
      </c>
      <c r="K27" s="28">
        <v>270</v>
      </c>
      <c r="L27" s="28">
        <v>260.10000000000002</v>
      </c>
      <c r="M27" s="28">
        <v>16.86045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714.9</v>
      </c>
      <c r="D28" s="37">
        <v>713.08333333333337</v>
      </c>
      <c r="E28" s="37">
        <v>709.86666666666679</v>
      </c>
      <c r="F28" s="37">
        <v>704.83333333333337</v>
      </c>
      <c r="G28" s="37">
        <v>701.61666666666679</v>
      </c>
      <c r="H28" s="37">
        <v>718.11666666666679</v>
      </c>
      <c r="I28" s="37">
        <v>721.33333333333326</v>
      </c>
      <c r="J28" s="37">
        <v>726.36666666666679</v>
      </c>
      <c r="K28" s="28">
        <v>716.3</v>
      </c>
      <c r="L28" s="28">
        <v>708.05</v>
      </c>
      <c r="M28" s="28">
        <v>0.49330000000000002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3214.95</v>
      </c>
      <c r="D29" s="37">
        <v>3205.2666666666664</v>
      </c>
      <c r="E29" s="37">
        <v>3185.9833333333327</v>
      </c>
      <c r="F29" s="37">
        <v>3157.0166666666664</v>
      </c>
      <c r="G29" s="37">
        <v>3137.7333333333327</v>
      </c>
      <c r="H29" s="37">
        <v>3234.2333333333327</v>
      </c>
      <c r="I29" s="37">
        <v>3253.5166666666664</v>
      </c>
      <c r="J29" s="37">
        <v>3282.4833333333327</v>
      </c>
      <c r="K29" s="28">
        <v>3224.55</v>
      </c>
      <c r="L29" s="28">
        <v>3176.3</v>
      </c>
      <c r="M29" s="28">
        <v>0.60155999999999998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370.75</v>
      </c>
      <c r="D30" s="37">
        <v>369.45</v>
      </c>
      <c r="E30" s="37">
        <v>367.54999999999995</v>
      </c>
      <c r="F30" s="37">
        <v>364.34999999999997</v>
      </c>
      <c r="G30" s="37">
        <v>362.44999999999993</v>
      </c>
      <c r="H30" s="37">
        <v>372.65</v>
      </c>
      <c r="I30" s="37">
        <v>374.54999999999995</v>
      </c>
      <c r="J30" s="37">
        <v>377.75</v>
      </c>
      <c r="K30" s="28">
        <v>371.35</v>
      </c>
      <c r="L30" s="28">
        <v>366.25</v>
      </c>
      <c r="M30" s="28">
        <v>32.757339999999999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4150.05</v>
      </c>
      <c r="D31" s="37">
        <v>4138.7500000000009</v>
      </c>
      <c r="E31" s="37">
        <v>4107.6500000000015</v>
      </c>
      <c r="F31" s="37">
        <v>4065.2500000000009</v>
      </c>
      <c r="G31" s="37">
        <v>4034.1500000000015</v>
      </c>
      <c r="H31" s="37">
        <v>4181.1500000000015</v>
      </c>
      <c r="I31" s="37">
        <v>4212.2500000000018</v>
      </c>
      <c r="J31" s="37">
        <v>4254.6500000000015</v>
      </c>
      <c r="K31" s="28">
        <v>4169.8500000000004</v>
      </c>
      <c r="L31" s="28">
        <v>4096.3500000000004</v>
      </c>
      <c r="M31" s="28">
        <v>5.4297399999999998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213.15</v>
      </c>
      <c r="D32" s="37">
        <v>212.53333333333333</v>
      </c>
      <c r="E32" s="37">
        <v>211.51666666666665</v>
      </c>
      <c r="F32" s="37">
        <v>209.88333333333333</v>
      </c>
      <c r="G32" s="37">
        <v>208.86666666666665</v>
      </c>
      <c r="H32" s="37">
        <v>214.16666666666666</v>
      </c>
      <c r="I32" s="37">
        <v>215.18333333333337</v>
      </c>
      <c r="J32" s="37">
        <v>216.81666666666666</v>
      </c>
      <c r="K32" s="28">
        <v>213.55</v>
      </c>
      <c r="L32" s="28">
        <v>210.9</v>
      </c>
      <c r="M32" s="28">
        <v>9.8014399999999995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147.44999999999999</v>
      </c>
      <c r="D33" s="37">
        <v>147.85</v>
      </c>
      <c r="E33" s="37">
        <v>145.25</v>
      </c>
      <c r="F33" s="37">
        <v>143.05000000000001</v>
      </c>
      <c r="G33" s="37">
        <v>140.45000000000002</v>
      </c>
      <c r="H33" s="37">
        <v>150.04999999999998</v>
      </c>
      <c r="I33" s="37">
        <v>152.64999999999995</v>
      </c>
      <c r="J33" s="37">
        <v>154.84999999999997</v>
      </c>
      <c r="K33" s="28">
        <v>150.44999999999999</v>
      </c>
      <c r="L33" s="28">
        <v>145.65</v>
      </c>
      <c r="M33" s="28">
        <v>106.04362999999999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3066.1</v>
      </c>
      <c r="D34" s="37">
        <v>3044.0166666666664</v>
      </c>
      <c r="E34" s="37">
        <v>3003.083333333333</v>
      </c>
      <c r="F34" s="37">
        <v>2940.0666666666666</v>
      </c>
      <c r="G34" s="37">
        <v>2899.1333333333332</v>
      </c>
      <c r="H34" s="37">
        <v>3107.0333333333328</v>
      </c>
      <c r="I34" s="37">
        <v>3147.9666666666662</v>
      </c>
      <c r="J34" s="37">
        <v>3210.9833333333327</v>
      </c>
      <c r="K34" s="28">
        <v>3084.95</v>
      </c>
      <c r="L34" s="28">
        <v>2981</v>
      </c>
      <c r="M34" s="28">
        <v>11.8406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1754.6</v>
      </c>
      <c r="D35" s="37">
        <v>1762.9833333333333</v>
      </c>
      <c r="E35" s="37">
        <v>1739.1166666666668</v>
      </c>
      <c r="F35" s="37">
        <v>1723.6333333333334</v>
      </c>
      <c r="G35" s="37">
        <v>1699.7666666666669</v>
      </c>
      <c r="H35" s="37">
        <v>1778.4666666666667</v>
      </c>
      <c r="I35" s="37">
        <v>1802.333333333333</v>
      </c>
      <c r="J35" s="37">
        <v>1817.8166666666666</v>
      </c>
      <c r="K35" s="28">
        <v>1786.85</v>
      </c>
      <c r="L35" s="28">
        <v>1747.5</v>
      </c>
      <c r="M35" s="28">
        <v>3.1395900000000001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554.85</v>
      </c>
      <c r="D36" s="37">
        <v>556.28333333333342</v>
      </c>
      <c r="E36" s="37">
        <v>550.86666666666679</v>
      </c>
      <c r="F36" s="37">
        <v>546.88333333333333</v>
      </c>
      <c r="G36" s="37">
        <v>541.4666666666667</v>
      </c>
      <c r="H36" s="37">
        <v>560.26666666666688</v>
      </c>
      <c r="I36" s="37">
        <v>565.68333333333362</v>
      </c>
      <c r="J36" s="37">
        <v>569.66666666666697</v>
      </c>
      <c r="K36" s="28">
        <v>561.70000000000005</v>
      </c>
      <c r="L36" s="28">
        <v>552.29999999999995</v>
      </c>
      <c r="M36" s="28">
        <v>7.7420799999999996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4035.35</v>
      </c>
      <c r="D37" s="37">
        <v>4004.8000000000006</v>
      </c>
      <c r="E37" s="37">
        <v>3950.6000000000013</v>
      </c>
      <c r="F37" s="37">
        <v>3865.8500000000008</v>
      </c>
      <c r="G37" s="37">
        <v>3811.6500000000015</v>
      </c>
      <c r="H37" s="37">
        <v>4089.5500000000011</v>
      </c>
      <c r="I37" s="37">
        <v>4143.7500000000009</v>
      </c>
      <c r="J37" s="37">
        <v>4228.5000000000009</v>
      </c>
      <c r="K37" s="28">
        <v>4059</v>
      </c>
      <c r="L37" s="28">
        <v>3920.05</v>
      </c>
      <c r="M37" s="28">
        <v>5.87934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715.55</v>
      </c>
      <c r="D38" s="37">
        <v>712.7833333333333</v>
      </c>
      <c r="E38" s="37">
        <v>707.11666666666656</v>
      </c>
      <c r="F38" s="37">
        <v>698.68333333333328</v>
      </c>
      <c r="G38" s="37">
        <v>693.01666666666654</v>
      </c>
      <c r="H38" s="37">
        <v>721.21666666666658</v>
      </c>
      <c r="I38" s="37">
        <v>726.88333333333333</v>
      </c>
      <c r="J38" s="37">
        <v>735.31666666666661</v>
      </c>
      <c r="K38" s="28">
        <v>718.45</v>
      </c>
      <c r="L38" s="28">
        <v>704.35</v>
      </c>
      <c r="M38" s="28">
        <v>80.36515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4057.05</v>
      </c>
      <c r="D39" s="37">
        <v>4040.3666666666663</v>
      </c>
      <c r="E39" s="37">
        <v>4010.1333333333328</v>
      </c>
      <c r="F39" s="37">
        <v>3963.2166666666662</v>
      </c>
      <c r="G39" s="37">
        <v>3932.9833333333327</v>
      </c>
      <c r="H39" s="37">
        <v>4087.2833333333328</v>
      </c>
      <c r="I39" s="37">
        <v>4117.5166666666664</v>
      </c>
      <c r="J39" s="37">
        <v>4164.4333333333325</v>
      </c>
      <c r="K39" s="28">
        <v>4070.6</v>
      </c>
      <c r="L39" s="28">
        <v>3993.45</v>
      </c>
      <c r="M39" s="28">
        <v>3.7154699999999998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6266.9</v>
      </c>
      <c r="D40" s="37">
        <v>6195.3499999999995</v>
      </c>
      <c r="E40" s="37">
        <v>6107.5499999999993</v>
      </c>
      <c r="F40" s="37">
        <v>5948.2</v>
      </c>
      <c r="G40" s="37">
        <v>5860.4</v>
      </c>
      <c r="H40" s="37">
        <v>6354.6999999999989</v>
      </c>
      <c r="I40" s="37">
        <v>6442.5</v>
      </c>
      <c r="J40" s="37">
        <v>6601.8499999999985</v>
      </c>
      <c r="K40" s="28">
        <v>6283.15</v>
      </c>
      <c r="L40" s="28">
        <v>6036</v>
      </c>
      <c r="M40" s="28">
        <v>13.25493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12716.45</v>
      </c>
      <c r="D41" s="37">
        <v>12618.283333333335</v>
      </c>
      <c r="E41" s="37">
        <v>12479.216666666669</v>
      </c>
      <c r="F41" s="37">
        <v>12241.983333333334</v>
      </c>
      <c r="G41" s="37">
        <v>12102.916666666668</v>
      </c>
      <c r="H41" s="37">
        <v>12855.51666666667</v>
      </c>
      <c r="I41" s="37">
        <v>12994.583333333336</v>
      </c>
      <c r="J41" s="37">
        <v>13231.816666666671</v>
      </c>
      <c r="K41" s="28">
        <v>12757.35</v>
      </c>
      <c r="L41" s="28">
        <v>12381.05</v>
      </c>
      <c r="M41" s="28">
        <v>2.7132999999999998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4806.6000000000004</v>
      </c>
      <c r="D42" s="37">
        <v>4815.5333333333338</v>
      </c>
      <c r="E42" s="37">
        <v>4766.0666666666675</v>
      </c>
      <c r="F42" s="37">
        <v>4725.5333333333338</v>
      </c>
      <c r="G42" s="37">
        <v>4676.0666666666675</v>
      </c>
      <c r="H42" s="37">
        <v>4856.0666666666675</v>
      </c>
      <c r="I42" s="37">
        <v>4905.5333333333328</v>
      </c>
      <c r="J42" s="37">
        <v>4946.0666666666675</v>
      </c>
      <c r="K42" s="28">
        <v>4865</v>
      </c>
      <c r="L42" s="28">
        <v>4775</v>
      </c>
      <c r="M42" s="28">
        <v>0.96238999999999997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2252.0500000000002</v>
      </c>
      <c r="D43" s="37">
        <v>2261.0166666666669</v>
      </c>
      <c r="E43" s="37">
        <v>2228.0333333333338</v>
      </c>
      <c r="F43" s="37">
        <v>2204.0166666666669</v>
      </c>
      <c r="G43" s="37">
        <v>2171.0333333333338</v>
      </c>
      <c r="H43" s="37">
        <v>2285.0333333333338</v>
      </c>
      <c r="I43" s="37">
        <v>2318.0166666666664</v>
      </c>
      <c r="J43" s="37">
        <v>2342.0333333333338</v>
      </c>
      <c r="K43" s="28">
        <v>2294</v>
      </c>
      <c r="L43" s="28">
        <v>2237</v>
      </c>
      <c r="M43" s="28">
        <v>4.4662499999999996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283.25</v>
      </c>
      <c r="D44" s="37">
        <v>283.2</v>
      </c>
      <c r="E44" s="37">
        <v>279</v>
      </c>
      <c r="F44" s="37">
        <v>274.75</v>
      </c>
      <c r="G44" s="37">
        <v>270.55</v>
      </c>
      <c r="H44" s="37">
        <v>287.45</v>
      </c>
      <c r="I44" s="37">
        <v>291.64999999999992</v>
      </c>
      <c r="J44" s="37">
        <v>295.89999999999998</v>
      </c>
      <c r="K44" s="28">
        <v>287.39999999999998</v>
      </c>
      <c r="L44" s="28">
        <v>278.95</v>
      </c>
      <c r="M44" s="28">
        <v>62.65972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113.95</v>
      </c>
      <c r="D45" s="37">
        <v>113.13333333333333</v>
      </c>
      <c r="E45" s="37">
        <v>111.96666666666665</v>
      </c>
      <c r="F45" s="37">
        <v>109.98333333333333</v>
      </c>
      <c r="G45" s="37">
        <v>108.81666666666666</v>
      </c>
      <c r="H45" s="37">
        <v>115.11666666666665</v>
      </c>
      <c r="I45" s="37">
        <v>116.28333333333333</v>
      </c>
      <c r="J45" s="37">
        <v>118.26666666666664</v>
      </c>
      <c r="K45" s="28">
        <v>114.3</v>
      </c>
      <c r="L45" s="28">
        <v>111.15</v>
      </c>
      <c r="M45" s="28">
        <v>215.4701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49.15</v>
      </c>
      <c r="D46" s="37">
        <v>48.800000000000004</v>
      </c>
      <c r="E46" s="37">
        <v>47.95000000000001</v>
      </c>
      <c r="F46" s="37">
        <v>46.750000000000007</v>
      </c>
      <c r="G46" s="37">
        <v>45.900000000000013</v>
      </c>
      <c r="H46" s="37">
        <v>50.000000000000007</v>
      </c>
      <c r="I46" s="37">
        <v>50.85</v>
      </c>
      <c r="J46" s="37">
        <v>52.050000000000004</v>
      </c>
      <c r="K46" s="28">
        <v>49.65</v>
      </c>
      <c r="L46" s="28">
        <v>47.6</v>
      </c>
      <c r="M46" s="28">
        <v>40.969639999999998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1827.15</v>
      </c>
      <c r="D47" s="37">
        <v>1823</v>
      </c>
      <c r="E47" s="37">
        <v>1805.95</v>
      </c>
      <c r="F47" s="37">
        <v>1784.75</v>
      </c>
      <c r="G47" s="37">
        <v>1767.7</v>
      </c>
      <c r="H47" s="37">
        <v>1844.2</v>
      </c>
      <c r="I47" s="37">
        <v>1861.2500000000002</v>
      </c>
      <c r="J47" s="37">
        <v>1882.45</v>
      </c>
      <c r="K47" s="28">
        <v>1840.05</v>
      </c>
      <c r="L47" s="28">
        <v>1801.8</v>
      </c>
      <c r="M47" s="28">
        <v>3.3476599999999999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594.15</v>
      </c>
      <c r="D48" s="37">
        <v>589.30000000000007</v>
      </c>
      <c r="E48" s="37">
        <v>583.00000000000011</v>
      </c>
      <c r="F48" s="37">
        <v>571.85</v>
      </c>
      <c r="G48" s="37">
        <v>565.55000000000007</v>
      </c>
      <c r="H48" s="37">
        <v>600.45000000000016</v>
      </c>
      <c r="I48" s="37">
        <v>606.75000000000011</v>
      </c>
      <c r="J48" s="37">
        <v>617.9000000000002</v>
      </c>
      <c r="K48" s="28">
        <v>595.6</v>
      </c>
      <c r="L48" s="28">
        <v>578.15</v>
      </c>
      <c r="M48" s="28">
        <v>10.354760000000001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268.7</v>
      </c>
      <c r="D49" s="37">
        <v>264.33333333333331</v>
      </c>
      <c r="E49" s="37">
        <v>258.76666666666665</v>
      </c>
      <c r="F49" s="37">
        <v>248.83333333333334</v>
      </c>
      <c r="G49" s="37">
        <v>243.26666666666668</v>
      </c>
      <c r="H49" s="37">
        <v>274.26666666666665</v>
      </c>
      <c r="I49" s="37">
        <v>279.83333333333337</v>
      </c>
      <c r="J49" s="37">
        <v>289.76666666666659</v>
      </c>
      <c r="K49" s="28">
        <v>269.89999999999998</v>
      </c>
      <c r="L49" s="28">
        <v>254.4</v>
      </c>
      <c r="M49" s="28">
        <v>187.36416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688.15</v>
      </c>
      <c r="D50" s="37">
        <v>687</v>
      </c>
      <c r="E50" s="37">
        <v>683</v>
      </c>
      <c r="F50" s="37">
        <v>677.85</v>
      </c>
      <c r="G50" s="37">
        <v>673.85</v>
      </c>
      <c r="H50" s="37">
        <v>692.15</v>
      </c>
      <c r="I50" s="37">
        <v>696.15</v>
      </c>
      <c r="J50" s="37">
        <v>701.3</v>
      </c>
      <c r="K50" s="28">
        <v>691</v>
      </c>
      <c r="L50" s="28">
        <v>681.85</v>
      </c>
      <c r="M50" s="28">
        <v>13.98681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53.45</v>
      </c>
      <c r="D51" s="37">
        <v>52.65</v>
      </c>
      <c r="E51" s="37">
        <v>51.349999999999994</v>
      </c>
      <c r="F51" s="37">
        <v>49.249999999999993</v>
      </c>
      <c r="G51" s="37">
        <v>47.949999999999989</v>
      </c>
      <c r="H51" s="37">
        <v>54.75</v>
      </c>
      <c r="I51" s="37">
        <v>56.05</v>
      </c>
      <c r="J51" s="37">
        <v>58.150000000000006</v>
      </c>
      <c r="K51" s="28">
        <v>53.95</v>
      </c>
      <c r="L51" s="28">
        <v>50.55</v>
      </c>
      <c r="M51" s="28">
        <v>314.02683999999999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322.7</v>
      </c>
      <c r="D52" s="37">
        <v>320.90000000000003</v>
      </c>
      <c r="E52" s="37">
        <v>317.80000000000007</v>
      </c>
      <c r="F52" s="37">
        <v>312.90000000000003</v>
      </c>
      <c r="G52" s="37">
        <v>309.80000000000007</v>
      </c>
      <c r="H52" s="37">
        <v>325.80000000000007</v>
      </c>
      <c r="I52" s="37">
        <v>328.90000000000009</v>
      </c>
      <c r="J52" s="37">
        <v>333.80000000000007</v>
      </c>
      <c r="K52" s="28">
        <v>324</v>
      </c>
      <c r="L52" s="28">
        <v>316</v>
      </c>
      <c r="M52" s="28">
        <v>36.491720000000001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678.35</v>
      </c>
      <c r="D53" s="37">
        <v>676.50000000000011</v>
      </c>
      <c r="E53" s="37">
        <v>673.05000000000018</v>
      </c>
      <c r="F53" s="37">
        <v>667.75000000000011</v>
      </c>
      <c r="G53" s="37">
        <v>664.30000000000018</v>
      </c>
      <c r="H53" s="37">
        <v>681.80000000000018</v>
      </c>
      <c r="I53" s="37">
        <v>685.25000000000023</v>
      </c>
      <c r="J53" s="37">
        <v>690.55000000000018</v>
      </c>
      <c r="K53" s="28">
        <v>679.95</v>
      </c>
      <c r="L53" s="28">
        <v>671.2</v>
      </c>
      <c r="M53" s="28">
        <v>35.501069999999999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331.2</v>
      </c>
      <c r="D54" s="37">
        <v>329.98333333333335</v>
      </c>
      <c r="E54" s="37">
        <v>326.16666666666669</v>
      </c>
      <c r="F54" s="37">
        <v>321.13333333333333</v>
      </c>
      <c r="G54" s="37">
        <v>317.31666666666666</v>
      </c>
      <c r="H54" s="37">
        <v>335.01666666666671</v>
      </c>
      <c r="I54" s="37">
        <v>338.83333333333331</v>
      </c>
      <c r="J54" s="37">
        <v>343.86666666666673</v>
      </c>
      <c r="K54" s="28">
        <v>333.8</v>
      </c>
      <c r="L54" s="28">
        <v>324.95</v>
      </c>
      <c r="M54" s="28">
        <v>19.685040000000001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16375.75</v>
      </c>
      <c r="D55" s="37">
        <v>16360.333333333334</v>
      </c>
      <c r="E55" s="37">
        <v>16240.666666666668</v>
      </c>
      <c r="F55" s="37">
        <v>16105.583333333334</v>
      </c>
      <c r="G55" s="37">
        <v>15985.916666666668</v>
      </c>
      <c r="H55" s="37">
        <v>16495.416666666668</v>
      </c>
      <c r="I55" s="37">
        <v>16615.083333333336</v>
      </c>
      <c r="J55" s="37">
        <v>16750.166666666668</v>
      </c>
      <c r="K55" s="28">
        <v>16480</v>
      </c>
      <c r="L55" s="28">
        <v>16225.25</v>
      </c>
      <c r="M55" s="28">
        <v>0.20935000000000001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3855.5</v>
      </c>
      <c r="D56" s="37">
        <v>3847.4166666666665</v>
      </c>
      <c r="E56" s="37">
        <v>3829.083333333333</v>
      </c>
      <c r="F56" s="37">
        <v>3802.6666666666665</v>
      </c>
      <c r="G56" s="37">
        <v>3784.333333333333</v>
      </c>
      <c r="H56" s="37">
        <v>3873.833333333333</v>
      </c>
      <c r="I56" s="37">
        <v>3892.1666666666661</v>
      </c>
      <c r="J56" s="37">
        <v>3918.583333333333</v>
      </c>
      <c r="K56" s="28">
        <v>3865.75</v>
      </c>
      <c r="L56" s="28">
        <v>3821</v>
      </c>
      <c r="M56" s="28">
        <v>2.82104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226.25</v>
      </c>
      <c r="D57" s="37">
        <v>224.68333333333331</v>
      </c>
      <c r="E57" s="37">
        <v>220.66666666666663</v>
      </c>
      <c r="F57" s="37">
        <v>215.08333333333331</v>
      </c>
      <c r="G57" s="37">
        <v>211.06666666666663</v>
      </c>
      <c r="H57" s="37">
        <v>230.26666666666662</v>
      </c>
      <c r="I57" s="37">
        <v>234.28333333333333</v>
      </c>
      <c r="J57" s="37">
        <v>239.86666666666662</v>
      </c>
      <c r="K57" s="28">
        <v>228.7</v>
      </c>
      <c r="L57" s="28">
        <v>219.1</v>
      </c>
      <c r="M57" s="28">
        <v>129.04909000000001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686</v>
      </c>
      <c r="D58" s="37">
        <v>681</v>
      </c>
      <c r="E58" s="37">
        <v>672</v>
      </c>
      <c r="F58" s="37">
        <v>658</v>
      </c>
      <c r="G58" s="37">
        <v>649</v>
      </c>
      <c r="H58" s="37">
        <v>695</v>
      </c>
      <c r="I58" s="37">
        <v>704</v>
      </c>
      <c r="J58" s="37">
        <v>718</v>
      </c>
      <c r="K58" s="28">
        <v>690</v>
      </c>
      <c r="L58" s="28">
        <v>667</v>
      </c>
      <c r="M58" s="28">
        <v>19.931149999999999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968.5</v>
      </c>
      <c r="D59" s="37">
        <v>974.7833333333333</v>
      </c>
      <c r="E59" s="37">
        <v>960.06666666666661</v>
      </c>
      <c r="F59" s="37">
        <v>951.63333333333333</v>
      </c>
      <c r="G59" s="37">
        <v>936.91666666666663</v>
      </c>
      <c r="H59" s="37">
        <v>983.21666666666658</v>
      </c>
      <c r="I59" s="37">
        <v>997.93333333333328</v>
      </c>
      <c r="J59" s="37">
        <v>1006.3666666666666</v>
      </c>
      <c r="K59" s="28">
        <v>989.5</v>
      </c>
      <c r="L59" s="28">
        <v>966.35</v>
      </c>
      <c r="M59" s="28">
        <v>16.814219999999999</v>
      </c>
      <c r="N59" s="1"/>
      <c r="O59" s="1"/>
    </row>
    <row r="60" spans="1:15" ht="12.75" customHeight="1">
      <c r="A60" s="53">
        <v>51</v>
      </c>
      <c r="B60" s="28" t="s">
        <v>850</v>
      </c>
      <c r="C60" s="28">
        <v>1697.8</v>
      </c>
      <c r="D60" s="37">
        <v>1686.3333333333333</v>
      </c>
      <c r="E60" s="37">
        <v>1666.4666666666665</v>
      </c>
      <c r="F60" s="37">
        <v>1635.1333333333332</v>
      </c>
      <c r="G60" s="37">
        <v>1615.2666666666664</v>
      </c>
      <c r="H60" s="37">
        <v>1717.6666666666665</v>
      </c>
      <c r="I60" s="37">
        <v>1737.5333333333333</v>
      </c>
      <c r="J60" s="37">
        <v>1768.8666666666666</v>
      </c>
      <c r="K60" s="28">
        <v>1706.2</v>
      </c>
      <c r="L60" s="28">
        <v>1655</v>
      </c>
      <c r="M60" s="28">
        <v>0.79098000000000002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198.6</v>
      </c>
      <c r="D61" s="37">
        <v>198.11666666666665</v>
      </c>
      <c r="E61" s="37">
        <v>196.7833333333333</v>
      </c>
      <c r="F61" s="37">
        <v>194.96666666666667</v>
      </c>
      <c r="G61" s="37">
        <v>193.63333333333333</v>
      </c>
      <c r="H61" s="37">
        <v>199.93333333333328</v>
      </c>
      <c r="I61" s="37">
        <v>201.26666666666659</v>
      </c>
      <c r="J61" s="37">
        <v>203.08333333333326</v>
      </c>
      <c r="K61" s="28">
        <v>199.45</v>
      </c>
      <c r="L61" s="28">
        <v>196.3</v>
      </c>
      <c r="M61" s="28">
        <v>61.674190000000003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3620.75</v>
      </c>
      <c r="D62" s="37">
        <v>3623.7833333333333</v>
      </c>
      <c r="E62" s="37">
        <v>3517.5666666666666</v>
      </c>
      <c r="F62" s="37">
        <v>3414.3833333333332</v>
      </c>
      <c r="G62" s="37">
        <v>3308.1666666666665</v>
      </c>
      <c r="H62" s="37">
        <v>3726.9666666666667</v>
      </c>
      <c r="I62" s="37">
        <v>3833.1833333333329</v>
      </c>
      <c r="J62" s="37">
        <v>3936.3666666666668</v>
      </c>
      <c r="K62" s="28">
        <v>3730</v>
      </c>
      <c r="L62" s="28">
        <v>3520.6</v>
      </c>
      <c r="M62" s="28">
        <v>7.8067599999999997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1606.35</v>
      </c>
      <c r="D63" s="37">
        <v>1597.9166666666667</v>
      </c>
      <c r="E63" s="37">
        <v>1585.8333333333335</v>
      </c>
      <c r="F63" s="37">
        <v>1565.3166666666668</v>
      </c>
      <c r="G63" s="37">
        <v>1553.2333333333336</v>
      </c>
      <c r="H63" s="37">
        <v>1618.4333333333334</v>
      </c>
      <c r="I63" s="37">
        <v>1630.5166666666669</v>
      </c>
      <c r="J63" s="37">
        <v>1651.0333333333333</v>
      </c>
      <c r="K63" s="28">
        <v>1610</v>
      </c>
      <c r="L63" s="28">
        <v>1577.4</v>
      </c>
      <c r="M63" s="28">
        <v>4.8701699999999999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681.25</v>
      </c>
      <c r="D64" s="37">
        <v>679.76666666666665</v>
      </c>
      <c r="E64" s="37">
        <v>674.0333333333333</v>
      </c>
      <c r="F64" s="37">
        <v>666.81666666666661</v>
      </c>
      <c r="G64" s="37">
        <v>661.08333333333326</v>
      </c>
      <c r="H64" s="37">
        <v>686.98333333333335</v>
      </c>
      <c r="I64" s="37">
        <v>692.7166666666667</v>
      </c>
      <c r="J64" s="37">
        <v>699.93333333333339</v>
      </c>
      <c r="K64" s="28">
        <v>685.5</v>
      </c>
      <c r="L64" s="28">
        <v>672.55</v>
      </c>
      <c r="M64" s="28">
        <v>10.73493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1034.8</v>
      </c>
      <c r="D65" s="37">
        <v>1025.2666666666667</v>
      </c>
      <c r="E65" s="37">
        <v>1005.5333333333333</v>
      </c>
      <c r="F65" s="37">
        <v>976.26666666666665</v>
      </c>
      <c r="G65" s="37">
        <v>956.5333333333333</v>
      </c>
      <c r="H65" s="37">
        <v>1054.5333333333333</v>
      </c>
      <c r="I65" s="37">
        <v>1074.2666666666664</v>
      </c>
      <c r="J65" s="37">
        <v>1103.5333333333333</v>
      </c>
      <c r="K65" s="28">
        <v>1045</v>
      </c>
      <c r="L65" s="28">
        <v>996</v>
      </c>
      <c r="M65" s="28">
        <v>6.3035500000000004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383.55</v>
      </c>
      <c r="D66" s="37">
        <v>388.98333333333335</v>
      </c>
      <c r="E66" s="37">
        <v>376.26666666666671</v>
      </c>
      <c r="F66" s="37">
        <v>368.98333333333335</v>
      </c>
      <c r="G66" s="37">
        <v>356.26666666666671</v>
      </c>
      <c r="H66" s="37">
        <v>396.26666666666671</v>
      </c>
      <c r="I66" s="37">
        <v>408.98333333333341</v>
      </c>
      <c r="J66" s="37">
        <v>416.26666666666671</v>
      </c>
      <c r="K66" s="28">
        <v>401.7</v>
      </c>
      <c r="L66" s="28">
        <v>381.7</v>
      </c>
      <c r="M66" s="28">
        <v>27.802720000000001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1220.9000000000001</v>
      </c>
      <c r="D67" s="37">
        <v>1199.9833333333333</v>
      </c>
      <c r="E67" s="37">
        <v>1174.9666666666667</v>
      </c>
      <c r="F67" s="37">
        <v>1129.0333333333333</v>
      </c>
      <c r="G67" s="37">
        <v>1104.0166666666667</v>
      </c>
      <c r="H67" s="37">
        <v>1245.9166666666667</v>
      </c>
      <c r="I67" s="37">
        <v>1270.9333333333336</v>
      </c>
      <c r="J67" s="37">
        <v>1316.8666666666668</v>
      </c>
      <c r="K67" s="28">
        <v>1225</v>
      </c>
      <c r="L67" s="28">
        <v>1154.05</v>
      </c>
      <c r="M67" s="28">
        <v>11.896470000000001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360.6</v>
      </c>
      <c r="D68" s="37">
        <v>359.48333333333335</v>
      </c>
      <c r="E68" s="37">
        <v>357.56666666666672</v>
      </c>
      <c r="F68" s="37">
        <v>354.53333333333336</v>
      </c>
      <c r="G68" s="37">
        <v>352.61666666666673</v>
      </c>
      <c r="H68" s="37">
        <v>362.51666666666671</v>
      </c>
      <c r="I68" s="37">
        <v>364.43333333333334</v>
      </c>
      <c r="J68" s="37">
        <v>367.4666666666667</v>
      </c>
      <c r="K68" s="28">
        <v>361.4</v>
      </c>
      <c r="L68" s="28">
        <v>356.45</v>
      </c>
      <c r="M68" s="28">
        <v>33.588769999999997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571.95000000000005</v>
      </c>
      <c r="D69" s="37">
        <v>568.18333333333339</v>
      </c>
      <c r="E69" s="37">
        <v>561.76666666666677</v>
      </c>
      <c r="F69" s="37">
        <v>551.58333333333337</v>
      </c>
      <c r="G69" s="37">
        <v>545.16666666666674</v>
      </c>
      <c r="H69" s="37">
        <v>578.36666666666679</v>
      </c>
      <c r="I69" s="37">
        <v>584.7833333333333</v>
      </c>
      <c r="J69" s="37">
        <v>594.96666666666681</v>
      </c>
      <c r="K69" s="28">
        <v>574.6</v>
      </c>
      <c r="L69" s="28">
        <v>558</v>
      </c>
      <c r="M69" s="28">
        <v>34.148470000000003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1539.75</v>
      </c>
      <c r="D70" s="37">
        <v>1528.0833333333333</v>
      </c>
      <c r="E70" s="37">
        <v>1509.6666666666665</v>
      </c>
      <c r="F70" s="37">
        <v>1479.5833333333333</v>
      </c>
      <c r="G70" s="37">
        <v>1461.1666666666665</v>
      </c>
      <c r="H70" s="37">
        <v>1558.1666666666665</v>
      </c>
      <c r="I70" s="37">
        <v>1576.583333333333</v>
      </c>
      <c r="J70" s="37">
        <v>1606.6666666666665</v>
      </c>
      <c r="K70" s="28">
        <v>1546.5</v>
      </c>
      <c r="L70" s="28">
        <v>1498</v>
      </c>
      <c r="M70" s="28">
        <v>1.64554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1866.15</v>
      </c>
      <c r="D71" s="37">
        <v>1837.4666666666665</v>
      </c>
      <c r="E71" s="37">
        <v>1783.7833333333328</v>
      </c>
      <c r="F71" s="37">
        <v>1701.4166666666663</v>
      </c>
      <c r="G71" s="37">
        <v>1647.7333333333327</v>
      </c>
      <c r="H71" s="37">
        <v>1919.833333333333</v>
      </c>
      <c r="I71" s="37">
        <v>1973.5166666666669</v>
      </c>
      <c r="J71" s="37">
        <v>2055.8833333333332</v>
      </c>
      <c r="K71" s="28">
        <v>1891.15</v>
      </c>
      <c r="L71" s="28">
        <v>1755.1</v>
      </c>
      <c r="M71" s="28">
        <v>17.970490000000002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3794.5</v>
      </c>
      <c r="D72" s="37">
        <v>3778.7000000000003</v>
      </c>
      <c r="E72" s="37">
        <v>3757.4000000000005</v>
      </c>
      <c r="F72" s="37">
        <v>3720.3</v>
      </c>
      <c r="G72" s="37">
        <v>3699.0000000000005</v>
      </c>
      <c r="H72" s="37">
        <v>3815.8000000000006</v>
      </c>
      <c r="I72" s="37">
        <v>3837.1000000000008</v>
      </c>
      <c r="J72" s="37">
        <v>3874.2000000000007</v>
      </c>
      <c r="K72" s="28">
        <v>3800</v>
      </c>
      <c r="L72" s="28">
        <v>3741.6</v>
      </c>
      <c r="M72" s="28">
        <v>2.3721800000000002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3948.35</v>
      </c>
      <c r="D73" s="37">
        <v>3953.1333333333337</v>
      </c>
      <c r="E73" s="37">
        <v>3886.7666666666673</v>
      </c>
      <c r="F73" s="37">
        <v>3825.1833333333338</v>
      </c>
      <c r="G73" s="37">
        <v>3758.8166666666675</v>
      </c>
      <c r="H73" s="37">
        <v>4014.7166666666672</v>
      </c>
      <c r="I73" s="37">
        <v>4081.083333333333</v>
      </c>
      <c r="J73" s="37">
        <v>4142.666666666667</v>
      </c>
      <c r="K73" s="28">
        <v>4019.5</v>
      </c>
      <c r="L73" s="28">
        <v>3891.55</v>
      </c>
      <c r="M73" s="28">
        <v>3.9235600000000002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2103.3000000000002</v>
      </c>
      <c r="D74" s="37">
        <v>2109.2000000000003</v>
      </c>
      <c r="E74" s="37">
        <v>2086.4000000000005</v>
      </c>
      <c r="F74" s="37">
        <v>2069.5000000000005</v>
      </c>
      <c r="G74" s="37">
        <v>2046.7000000000007</v>
      </c>
      <c r="H74" s="37">
        <v>2126.1000000000004</v>
      </c>
      <c r="I74" s="37">
        <v>2148.9000000000005</v>
      </c>
      <c r="J74" s="37">
        <v>2165.8000000000002</v>
      </c>
      <c r="K74" s="28">
        <v>2132</v>
      </c>
      <c r="L74" s="28">
        <v>2092.3000000000002</v>
      </c>
      <c r="M74" s="28">
        <v>1.76929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4371.1000000000004</v>
      </c>
      <c r="D75" s="37">
        <v>4404.6500000000005</v>
      </c>
      <c r="E75" s="37">
        <v>4322.4500000000007</v>
      </c>
      <c r="F75" s="37">
        <v>4273.8</v>
      </c>
      <c r="G75" s="37">
        <v>4191.6000000000004</v>
      </c>
      <c r="H75" s="37">
        <v>4453.3000000000011</v>
      </c>
      <c r="I75" s="37">
        <v>4535.5</v>
      </c>
      <c r="J75" s="37">
        <v>4584.1500000000015</v>
      </c>
      <c r="K75" s="28">
        <v>4486.8500000000004</v>
      </c>
      <c r="L75" s="28">
        <v>4356</v>
      </c>
      <c r="M75" s="28">
        <v>6.2522000000000002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3081.2</v>
      </c>
      <c r="D76" s="37">
        <v>3068.1</v>
      </c>
      <c r="E76" s="37">
        <v>3044.1</v>
      </c>
      <c r="F76" s="37">
        <v>3007</v>
      </c>
      <c r="G76" s="37">
        <v>2983</v>
      </c>
      <c r="H76" s="37">
        <v>3105.2</v>
      </c>
      <c r="I76" s="37">
        <v>3129.2</v>
      </c>
      <c r="J76" s="37">
        <v>3166.2999999999997</v>
      </c>
      <c r="K76" s="28">
        <v>3092.1</v>
      </c>
      <c r="L76" s="28">
        <v>3031</v>
      </c>
      <c r="M76" s="28">
        <v>4.6915199999999997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470.6</v>
      </c>
      <c r="D77" s="37">
        <v>471.48333333333329</v>
      </c>
      <c r="E77" s="37">
        <v>465.76666666666659</v>
      </c>
      <c r="F77" s="37">
        <v>460.93333333333328</v>
      </c>
      <c r="G77" s="37">
        <v>455.21666666666658</v>
      </c>
      <c r="H77" s="37">
        <v>476.31666666666661</v>
      </c>
      <c r="I77" s="37">
        <v>482.0333333333333</v>
      </c>
      <c r="J77" s="37">
        <v>486.86666666666662</v>
      </c>
      <c r="K77" s="28">
        <v>477.2</v>
      </c>
      <c r="L77" s="28">
        <v>466.65</v>
      </c>
      <c r="M77" s="28">
        <v>0.57199999999999995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1737.3</v>
      </c>
      <c r="D78" s="37">
        <v>1731.5666666666668</v>
      </c>
      <c r="E78" s="37">
        <v>1721.1333333333337</v>
      </c>
      <c r="F78" s="37">
        <v>1704.9666666666669</v>
      </c>
      <c r="G78" s="37">
        <v>1694.5333333333338</v>
      </c>
      <c r="H78" s="37">
        <v>1747.7333333333336</v>
      </c>
      <c r="I78" s="37">
        <v>1758.1666666666665</v>
      </c>
      <c r="J78" s="37">
        <v>1774.3333333333335</v>
      </c>
      <c r="K78" s="28">
        <v>1742</v>
      </c>
      <c r="L78" s="28">
        <v>1715.4</v>
      </c>
      <c r="M78" s="28">
        <v>4.1580199999999996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152</v>
      </c>
      <c r="D79" s="37">
        <v>151.4</v>
      </c>
      <c r="E79" s="37">
        <v>149.95000000000002</v>
      </c>
      <c r="F79" s="37">
        <v>147.9</v>
      </c>
      <c r="G79" s="37">
        <v>146.45000000000002</v>
      </c>
      <c r="H79" s="37">
        <v>153.45000000000002</v>
      </c>
      <c r="I79" s="37">
        <v>154.9</v>
      </c>
      <c r="J79" s="37">
        <v>156.95000000000002</v>
      </c>
      <c r="K79" s="28">
        <v>152.85</v>
      </c>
      <c r="L79" s="28">
        <v>149.35</v>
      </c>
      <c r="M79" s="28">
        <v>16.480039999999999</v>
      </c>
      <c r="N79" s="1"/>
      <c r="O79" s="1"/>
    </row>
    <row r="80" spans="1:15" ht="12.75" customHeight="1">
      <c r="A80" s="53">
        <v>71</v>
      </c>
      <c r="B80" s="28" t="s">
        <v>851</v>
      </c>
      <c r="C80" s="28">
        <v>1410</v>
      </c>
      <c r="D80" s="37">
        <v>1410.3166666666668</v>
      </c>
      <c r="E80" s="37">
        <v>1400.8333333333337</v>
      </c>
      <c r="F80" s="37">
        <v>1391.666666666667</v>
      </c>
      <c r="G80" s="37">
        <v>1382.1833333333338</v>
      </c>
      <c r="H80" s="37">
        <v>1419.4833333333336</v>
      </c>
      <c r="I80" s="37">
        <v>1428.9666666666667</v>
      </c>
      <c r="J80" s="37">
        <v>1438.1333333333334</v>
      </c>
      <c r="K80" s="28">
        <v>1419.8</v>
      </c>
      <c r="L80" s="28">
        <v>1401.15</v>
      </c>
      <c r="M80" s="28">
        <v>2.5571999999999999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107.2</v>
      </c>
      <c r="D81" s="37">
        <v>106.68333333333332</v>
      </c>
      <c r="E81" s="37">
        <v>105.36666666666665</v>
      </c>
      <c r="F81" s="37">
        <v>103.53333333333332</v>
      </c>
      <c r="G81" s="37">
        <v>102.21666666666664</v>
      </c>
      <c r="H81" s="37">
        <v>108.51666666666665</v>
      </c>
      <c r="I81" s="37">
        <v>109.83333333333334</v>
      </c>
      <c r="J81" s="37">
        <v>111.66666666666666</v>
      </c>
      <c r="K81" s="28">
        <v>108</v>
      </c>
      <c r="L81" s="28">
        <v>104.85</v>
      </c>
      <c r="M81" s="28">
        <v>158.82426000000001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277.35000000000002</v>
      </c>
      <c r="D82" s="37">
        <v>273.81666666666666</v>
      </c>
      <c r="E82" s="37">
        <v>266.0333333333333</v>
      </c>
      <c r="F82" s="37">
        <v>254.71666666666664</v>
      </c>
      <c r="G82" s="37">
        <v>246.93333333333328</v>
      </c>
      <c r="H82" s="37">
        <v>285.13333333333333</v>
      </c>
      <c r="I82" s="37">
        <v>292.91666666666674</v>
      </c>
      <c r="J82" s="37">
        <v>304.23333333333335</v>
      </c>
      <c r="K82" s="28">
        <v>281.60000000000002</v>
      </c>
      <c r="L82" s="28">
        <v>262.5</v>
      </c>
      <c r="M82" s="28">
        <v>17.466080000000002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143.9</v>
      </c>
      <c r="D83" s="37">
        <v>143.31666666666669</v>
      </c>
      <c r="E83" s="37">
        <v>142.18333333333339</v>
      </c>
      <c r="F83" s="37">
        <v>140.4666666666667</v>
      </c>
      <c r="G83" s="37">
        <v>139.3333333333334</v>
      </c>
      <c r="H83" s="37">
        <v>145.03333333333339</v>
      </c>
      <c r="I83" s="37">
        <v>146.16666666666666</v>
      </c>
      <c r="J83" s="37">
        <v>147.88333333333338</v>
      </c>
      <c r="K83" s="28">
        <v>144.44999999999999</v>
      </c>
      <c r="L83" s="28">
        <v>141.6</v>
      </c>
      <c r="M83" s="28">
        <v>58.544919999999998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2329.6999999999998</v>
      </c>
      <c r="D84" s="37">
        <v>2294.5</v>
      </c>
      <c r="E84" s="37">
        <v>2215.1999999999998</v>
      </c>
      <c r="F84" s="37">
        <v>2100.6999999999998</v>
      </c>
      <c r="G84" s="37">
        <v>2021.3999999999996</v>
      </c>
      <c r="H84" s="37">
        <v>2409</v>
      </c>
      <c r="I84" s="37">
        <v>2488.3000000000002</v>
      </c>
      <c r="J84" s="37">
        <v>2602.8000000000002</v>
      </c>
      <c r="K84" s="28">
        <v>2373.8000000000002</v>
      </c>
      <c r="L84" s="28">
        <v>2180</v>
      </c>
      <c r="M84" s="28">
        <v>45.00329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381.1</v>
      </c>
      <c r="D85" s="37">
        <v>382.63333333333338</v>
      </c>
      <c r="E85" s="37">
        <v>377.51666666666677</v>
      </c>
      <c r="F85" s="37">
        <v>373.93333333333339</v>
      </c>
      <c r="G85" s="37">
        <v>368.81666666666678</v>
      </c>
      <c r="H85" s="37">
        <v>386.21666666666675</v>
      </c>
      <c r="I85" s="37">
        <v>391.33333333333343</v>
      </c>
      <c r="J85" s="37">
        <v>394.91666666666674</v>
      </c>
      <c r="K85" s="28">
        <v>387.75</v>
      </c>
      <c r="L85" s="28">
        <v>379.05</v>
      </c>
      <c r="M85" s="28">
        <v>6.8769600000000004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876.8</v>
      </c>
      <c r="D86" s="37">
        <v>874.48333333333323</v>
      </c>
      <c r="E86" s="37">
        <v>869.31666666666649</v>
      </c>
      <c r="F86" s="37">
        <v>861.83333333333326</v>
      </c>
      <c r="G86" s="37">
        <v>856.66666666666652</v>
      </c>
      <c r="H86" s="37">
        <v>881.96666666666647</v>
      </c>
      <c r="I86" s="37">
        <v>887.13333333333321</v>
      </c>
      <c r="J86" s="37">
        <v>894.61666666666645</v>
      </c>
      <c r="K86" s="28">
        <v>879.65</v>
      </c>
      <c r="L86" s="28">
        <v>867</v>
      </c>
      <c r="M86" s="28">
        <v>10.95011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1441.6</v>
      </c>
      <c r="D87" s="37">
        <v>1434.0833333333333</v>
      </c>
      <c r="E87" s="37">
        <v>1414.7166666666665</v>
      </c>
      <c r="F87" s="37">
        <v>1387.8333333333333</v>
      </c>
      <c r="G87" s="37">
        <v>1368.4666666666665</v>
      </c>
      <c r="H87" s="37">
        <v>1460.9666666666665</v>
      </c>
      <c r="I87" s="37">
        <v>1480.3333333333333</v>
      </c>
      <c r="J87" s="37">
        <v>1507.2166666666665</v>
      </c>
      <c r="K87" s="28">
        <v>1453.45</v>
      </c>
      <c r="L87" s="28">
        <v>1407.2</v>
      </c>
      <c r="M87" s="28">
        <v>7.4655399999999998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1464.6</v>
      </c>
      <c r="D88" s="37">
        <v>1458.1833333333332</v>
      </c>
      <c r="E88" s="37">
        <v>1448.5666666666664</v>
      </c>
      <c r="F88" s="37">
        <v>1432.5333333333333</v>
      </c>
      <c r="G88" s="37">
        <v>1422.9166666666665</v>
      </c>
      <c r="H88" s="37">
        <v>1474.2166666666662</v>
      </c>
      <c r="I88" s="37">
        <v>1483.833333333333</v>
      </c>
      <c r="J88" s="37">
        <v>1499.8666666666661</v>
      </c>
      <c r="K88" s="28">
        <v>1467.8</v>
      </c>
      <c r="L88" s="28">
        <v>1442.15</v>
      </c>
      <c r="M88" s="28">
        <v>7.7703699999999998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457.75</v>
      </c>
      <c r="D89" s="37">
        <v>456.38333333333338</v>
      </c>
      <c r="E89" s="37">
        <v>453.06666666666678</v>
      </c>
      <c r="F89" s="37">
        <v>448.38333333333338</v>
      </c>
      <c r="G89" s="37">
        <v>445.06666666666678</v>
      </c>
      <c r="H89" s="37">
        <v>461.06666666666678</v>
      </c>
      <c r="I89" s="37">
        <v>464.38333333333338</v>
      </c>
      <c r="J89" s="37">
        <v>469.06666666666678</v>
      </c>
      <c r="K89" s="28">
        <v>459.7</v>
      </c>
      <c r="L89" s="28">
        <v>451.7</v>
      </c>
      <c r="M89" s="28">
        <v>6.3843699999999997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228.75</v>
      </c>
      <c r="D90" s="37">
        <v>228.48333333333335</v>
      </c>
      <c r="E90" s="37">
        <v>226.81666666666669</v>
      </c>
      <c r="F90" s="37">
        <v>224.88333333333335</v>
      </c>
      <c r="G90" s="37">
        <v>223.2166666666667</v>
      </c>
      <c r="H90" s="37">
        <v>230.41666666666669</v>
      </c>
      <c r="I90" s="37">
        <v>232.08333333333331</v>
      </c>
      <c r="J90" s="37">
        <v>234.01666666666668</v>
      </c>
      <c r="K90" s="28">
        <v>230.15</v>
      </c>
      <c r="L90" s="28">
        <v>226.55</v>
      </c>
      <c r="M90" s="28">
        <v>5.8775000000000004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924.45</v>
      </c>
      <c r="D91" s="37">
        <v>921.65</v>
      </c>
      <c r="E91" s="37">
        <v>916.34999999999991</v>
      </c>
      <c r="F91" s="37">
        <v>908.24999999999989</v>
      </c>
      <c r="G91" s="37">
        <v>902.94999999999982</v>
      </c>
      <c r="H91" s="37">
        <v>929.75</v>
      </c>
      <c r="I91" s="37">
        <v>935.05</v>
      </c>
      <c r="J91" s="37">
        <v>943.15000000000009</v>
      </c>
      <c r="K91" s="28">
        <v>926.95</v>
      </c>
      <c r="L91" s="28">
        <v>913.55</v>
      </c>
      <c r="M91" s="28">
        <v>34.987090000000002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1925.05</v>
      </c>
      <c r="D92" s="37">
        <v>1917.6833333333334</v>
      </c>
      <c r="E92" s="37">
        <v>1898.3666666666668</v>
      </c>
      <c r="F92" s="37">
        <v>1871.6833333333334</v>
      </c>
      <c r="G92" s="37">
        <v>1852.3666666666668</v>
      </c>
      <c r="H92" s="37">
        <v>1944.3666666666668</v>
      </c>
      <c r="I92" s="37">
        <v>1963.6833333333334</v>
      </c>
      <c r="J92" s="37">
        <v>1990.3666666666668</v>
      </c>
      <c r="K92" s="28">
        <v>1937</v>
      </c>
      <c r="L92" s="28">
        <v>1891</v>
      </c>
      <c r="M92" s="28">
        <v>2.73387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1360.75</v>
      </c>
      <c r="D93" s="37">
        <v>1362.7833333333333</v>
      </c>
      <c r="E93" s="37">
        <v>1356.0666666666666</v>
      </c>
      <c r="F93" s="37">
        <v>1351.3833333333332</v>
      </c>
      <c r="G93" s="37">
        <v>1344.6666666666665</v>
      </c>
      <c r="H93" s="37">
        <v>1367.4666666666667</v>
      </c>
      <c r="I93" s="37">
        <v>1374.1833333333334</v>
      </c>
      <c r="J93" s="37">
        <v>1378.8666666666668</v>
      </c>
      <c r="K93" s="28">
        <v>1369.5</v>
      </c>
      <c r="L93" s="28">
        <v>1358.1</v>
      </c>
      <c r="M93" s="28">
        <v>63.201390000000004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529.1</v>
      </c>
      <c r="D94" s="37">
        <v>526.83333333333337</v>
      </c>
      <c r="E94" s="37">
        <v>521.31666666666672</v>
      </c>
      <c r="F94" s="37">
        <v>513.5333333333333</v>
      </c>
      <c r="G94" s="37">
        <v>508.01666666666665</v>
      </c>
      <c r="H94" s="37">
        <v>534.61666666666679</v>
      </c>
      <c r="I94" s="37">
        <v>540.13333333333344</v>
      </c>
      <c r="J94" s="37">
        <v>547.91666666666686</v>
      </c>
      <c r="K94" s="28">
        <v>532.35</v>
      </c>
      <c r="L94" s="28">
        <v>519.04999999999995</v>
      </c>
      <c r="M94" s="28">
        <v>55.287570000000002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1257</v>
      </c>
      <c r="D95" s="37">
        <v>1238.1000000000001</v>
      </c>
      <c r="E95" s="37">
        <v>1216.2000000000003</v>
      </c>
      <c r="F95" s="37">
        <v>1175.4000000000001</v>
      </c>
      <c r="G95" s="37">
        <v>1153.5000000000002</v>
      </c>
      <c r="H95" s="37">
        <v>1278.9000000000003</v>
      </c>
      <c r="I95" s="37">
        <v>1300.8000000000004</v>
      </c>
      <c r="J95" s="37">
        <v>1341.6000000000004</v>
      </c>
      <c r="K95" s="28">
        <v>1260</v>
      </c>
      <c r="L95" s="28">
        <v>1197.3</v>
      </c>
      <c r="M95" s="28">
        <v>28.121649999999999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2847.8</v>
      </c>
      <c r="D96" s="37">
        <v>2838.9500000000003</v>
      </c>
      <c r="E96" s="37">
        <v>2823.9000000000005</v>
      </c>
      <c r="F96" s="37">
        <v>2800.0000000000005</v>
      </c>
      <c r="G96" s="37">
        <v>2784.9500000000007</v>
      </c>
      <c r="H96" s="37">
        <v>2862.8500000000004</v>
      </c>
      <c r="I96" s="37">
        <v>2877.9000000000005</v>
      </c>
      <c r="J96" s="37">
        <v>2901.8</v>
      </c>
      <c r="K96" s="28">
        <v>2854</v>
      </c>
      <c r="L96" s="28">
        <v>2815.05</v>
      </c>
      <c r="M96" s="28">
        <v>3.1413199999999999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375.95</v>
      </c>
      <c r="D97" s="37">
        <v>375.43333333333339</v>
      </c>
      <c r="E97" s="37">
        <v>371.36666666666679</v>
      </c>
      <c r="F97" s="37">
        <v>366.78333333333342</v>
      </c>
      <c r="G97" s="37">
        <v>362.71666666666681</v>
      </c>
      <c r="H97" s="37">
        <v>380.01666666666677</v>
      </c>
      <c r="I97" s="37">
        <v>384.08333333333337</v>
      </c>
      <c r="J97" s="37">
        <v>388.66666666666674</v>
      </c>
      <c r="K97" s="28">
        <v>379.5</v>
      </c>
      <c r="L97" s="28">
        <v>370.85</v>
      </c>
      <c r="M97" s="28">
        <v>125.21151999999999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1847.8</v>
      </c>
      <c r="D98" s="37">
        <v>1843.2</v>
      </c>
      <c r="E98" s="37">
        <v>1826.6000000000001</v>
      </c>
      <c r="F98" s="37">
        <v>1805.4</v>
      </c>
      <c r="G98" s="37">
        <v>1788.8000000000002</v>
      </c>
      <c r="H98" s="37">
        <v>1864.4</v>
      </c>
      <c r="I98" s="37">
        <v>1881</v>
      </c>
      <c r="J98" s="37">
        <v>1902.2</v>
      </c>
      <c r="K98" s="28">
        <v>1859.8</v>
      </c>
      <c r="L98" s="28">
        <v>1822</v>
      </c>
      <c r="M98" s="28">
        <v>7.5025700000000004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237.6</v>
      </c>
      <c r="D99" s="37">
        <v>236.53333333333333</v>
      </c>
      <c r="E99" s="37">
        <v>234.06666666666666</v>
      </c>
      <c r="F99" s="37">
        <v>230.53333333333333</v>
      </c>
      <c r="G99" s="37">
        <v>228.06666666666666</v>
      </c>
      <c r="H99" s="37">
        <v>240.06666666666666</v>
      </c>
      <c r="I99" s="37">
        <v>242.5333333333333</v>
      </c>
      <c r="J99" s="37">
        <v>246.06666666666666</v>
      </c>
      <c r="K99" s="28">
        <v>239</v>
      </c>
      <c r="L99" s="28">
        <v>233</v>
      </c>
      <c r="M99" s="28">
        <v>26.919149999999998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2607.4499999999998</v>
      </c>
      <c r="D100" s="37">
        <v>2609.6833333333334</v>
      </c>
      <c r="E100" s="37">
        <v>2589.4666666666667</v>
      </c>
      <c r="F100" s="37">
        <v>2571.4833333333331</v>
      </c>
      <c r="G100" s="37">
        <v>2551.2666666666664</v>
      </c>
      <c r="H100" s="37">
        <v>2627.666666666667</v>
      </c>
      <c r="I100" s="37">
        <v>2647.8833333333341</v>
      </c>
      <c r="J100" s="37">
        <v>2665.8666666666672</v>
      </c>
      <c r="K100" s="28">
        <v>2629.9</v>
      </c>
      <c r="L100" s="28">
        <v>2591.6999999999998</v>
      </c>
      <c r="M100" s="28">
        <v>19.906949999999998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283</v>
      </c>
      <c r="D101" s="37">
        <v>281.91666666666669</v>
      </c>
      <c r="E101" s="37">
        <v>277.03333333333336</v>
      </c>
      <c r="F101" s="37">
        <v>271.06666666666666</v>
      </c>
      <c r="G101" s="37">
        <v>266.18333333333334</v>
      </c>
      <c r="H101" s="37">
        <v>287.88333333333338</v>
      </c>
      <c r="I101" s="37">
        <v>292.76666666666671</v>
      </c>
      <c r="J101" s="37">
        <v>298.73333333333341</v>
      </c>
      <c r="K101" s="28">
        <v>286.8</v>
      </c>
      <c r="L101" s="28">
        <v>275.95</v>
      </c>
      <c r="M101" s="28">
        <v>29.475919999999999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38347.599999999999</v>
      </c>
      <c r="D102" s="37">
        <v>38186.9</v>
      </c>
      <c r="E102" s="37">
        <v>37933.950000000004</v>
      </c>
      <c r="F102" s="37">
        <v>37520.300000000003</v>
      </c>
      <c r="G102" s="37">
        <v>37267.350000000006</v>
      </c>
      <c r="H102" s="37">
        <v>38600.550000000003</v>
      </c>
      <c r="I102" s="37">
        <v>38853.5</v>
      </c>
      <c r="J102" s="37">
        <v>39267.15</v>
      </c>
      <c r="K102" s="28">
        <v>38439.85</v>
      </c>
      <c r="L102" s="28">
        <v>37773.25</v>
      </c>
      <c r="M102" s="28">
        <v>6.522E-2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2242.4</v>
      </c>
      <c r="D103" s="37">
        <v>2239.2666666666669</v>
      </c>
      <c r="E103" s="37">
        <v>2228.1333333333337</v>
      </c>
      <c r="F103" s="37">
        <v>2213.8666666666668</v>
      </c>
      <c r="G103" s="37">
        <v>2202.7333333333336</v>
      </c>
      <c r="H103" s="37">
        <v>2253.5333333333338</v>
      </c>
      <c r="I103" s="37">
        <v>2264.666666666667</v>
      </c>
      <c r="J103" s="37">
        <v>2278.9333333333338</v>
      </c>
      <c r="K103" s="28">
        <v>2250.4</v>
      </c>
      <c r="L103" s="28">
        <v>2225</v>
      </c>
      <c r="M103" s="28">
        <v>23.169509999999999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786</v>
      </c>
      <c r="D104" s="37">
        <v>785.01666666666677</v>
      </c>
      <c r="E104" s="37">
        <v>781.08333333333348</v>
      </c>
      <c r="F104" s="37">
        <v>776.16666666666674</v>
      </c>
      <c r="G104" s="37">
        <v>772.23333333333346</v>
      </c>
      <c r="H104" s="37">
        <v>789.93333333333351</v>
      </c>
      <c r="I104" s="37">
        <v>793.86666666666667</v>
      </c>
      <c r="J104" s="37">
        <v>798.78333333333353</v>
      </c>
      <c r="K104" s="28">
        <v>788.95</v>
      </c>
      <c r="L104" s="28">
        <v>780.1</v>
      </c>
      <c r="M104" s="28">
        <v>83.123379999999997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1225.3</v>
      </c>
      <c r="D105" s="37">
        <v>1224.8666666666666</v>
      </c>
      <c r="E105" s="37">
        <v>1210.8833333333332</v>
      </c>
      <c r="F105" s="37">
        <v>1196.4666666666667</v>
      </c>
      <c r="G105" s="37">
        <v>1182.4833333333333</v>
      </c>
      <c r="H105" s="37">
        <v>1239.2833333333331</v>
      </c>
      <c r="I105" s="37">
        <v>1253.2666666666662</v>
      </c>
      <c r="J105" s="37">
        <v>1267.6833333333329</v>
      </c>
      <c r="K105" s="28">
        <v>1238.8499999999999</v>
      </c>
      <c r="L105" s="28">
        <v>1210.45</v>
      </c>
      <c r="M105" s="28">
        <v>8.2011699999999994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530.75</v>
      </c>
      <c r="D106" s="37">
        <v>527.01666666666665</v>
      </c>
      <c r="E106" s="37">
        <v>521.0333333333333</v>
      </c>
      <c r="F106" s="37">
        <v>511.31666666666661</v>
      </c>
      <c r="G106" s="37">
        <v>505.33333333333326</v>
      </c>
      <c r="H106" s="37">
        <v>536.73333333333335</v>
      </c>
      <c r="I106" s="37">
        <v>542.7166666666667</v>
      </c>
      <c r="J106" s="37">
        <v>552.43333333333339</v>
      </c>
      <c r="K106" s="28">
        <v>533</v>
      </c>
      <c r="L106" s="28">
        <v>517.29999999999995</v>
      </c>
      <c r="M106" s="28">
        <v>10.34726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466.65</v>
      </c>
      <c r="D107" s="37">
        <v>464.54999999999995</v>
      </c>
      <c r="E107" s="37">
        <v>456.14999999999992</v>
      </c>
      <c r="F107" s="37">
        <v>445.65</v>
      </c>
      <c r="G107" s="37">
        <v>437.24999999999994</v>
      </c>
      <c r="H107" s="37">
        <v>475.0499999999999</v>
      </c>
      <c r="I107" s="37">
        <v>483.45</v>
      </c>
      <c r="J107" s="37">
        <v>493.94999999999987</v>
      </c>
      <c r="K107" s="28">
        <v>472.95</v>
      </c>
      <c r="L107" s="28">
        <v>454.05</v>
      </c>
      <c r="M107" s="28">
        <v>2.8673799999999998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36.799999999999997</v>
      </c>
      <c r="D108" s="37">
        <v>36.766666666666666</v>
      </c>
      <c r="E108" s="37">
        <v>36.083333333333329</v>
      </c>
      <c r="F108" s="37">
        <v>35.36666666666666</v>
      </c>
      <c r="G108" s="37">
        <v>34.683333333333323</v>
      </c>
      <c r="H108" s="37">
        <v>37.483333333333334</v>
      </c>
      <c r="I108" s="37">
        <v>38.166666666666671</v>
      </c>
      <c r="J108" s="37">
        <v>38.88333333333334</v>
      </c>
      <c r="K108" s="28">
        <v>37.450000000000003</v>
      </c>
      <c r="L108" s="28">
        <v>36.049999999999997</v>
      </c>
      <c r="M108" s="28">
        <v>109.32764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35.75</v>
      </c>
      <c r="D109" s="37">
        <v>35.549999999999997</v>
      </c>
      <c r="E109" s="37">
        <v>34.999999999999993</v>
      </c>
      <c r="F109" s="37">
        <v>34.249999999999993</v>
      </c>
      <c r="G109" s="37">
        <v>33.699999999999989</v>
      </c>
      <c r="H109" s="37">
        <v>36.299999999999997</v>
      </c>
      <c r="I109" s="37">
        <v>36.850000000000009</v>
      </c>
      <c r="J109" s="37">
        <v>37.6</v>
      </c>
      <c r="K109" s="28">
        <v>36.1</v>
      </c>
      <c r="L109" s="28">
        <v>34.799999999999997</v>
      </c>
      <c r="M109" s="28">
        <v>215.13382999999999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299.55</v>
      </c>
      <c r="D110" s="37">
        <v>299.91666666666669</v>
      </c>
      <c r="E110" s="37">
        <v>297.63333333333338</v>
      </c>
      <c r="F110" s="37">
        <v>295.7166666666667</v>
      </c>
      <c r="G110" s="37">
        <v>293.43333333333339</v>
      </c>
      <c r="H110" s="37">
        <v>301.83333333333337</v>
      </c>
      <c r="I110" s="37">
        <v>304.11666666666667</v>
      </c>
      <c r="J110" s="37">
        <v>306.03333333333336</v>
      </c>
      <c r="K110" s="28">
        <v>302.2</v>
      </c>
      <c r="L110" s="28">
        <v>298</v>
      </c>
      <c r="M110" s="28">
        <v>160.42840000000001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4256.3</v>
      </c>
      <c r="D111" s="37">
        <v>4223.4666666666662</v>
      </c>
      <c r="E111" s="37">
        <v>4171.9333333333325</v>
      </c>
      <c r="F111" s="37">
        <v>4087.5666666666666</v>
      </c>
      <c r="G111" s="37">
        <v>4036.0333333333328</v>
      </c>
      <c r="H111" s="37">
        <v>4307.8333333333321</v>
      </c>
      <c r="I111" s="37">
        <v>4359.3666666666668</v>
      </c>
      <c r="J111" s="37">
        <v>4443.7333333333318</v>
      </c>
      <c r="K111" s="28">
        <v>4275</v>
      </c>
      <c r="L111" s="28">
        <v>4139.1000000000004</v>
      </c>
      <c r="M111" s="28">
        <v>1.51518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176.7</v>
      </c>
      <c r="D112" s="37">
        <v>176.51666666666665</v>
      </c>
      <c r="E112" s="37">
        <v>173.58333333333331</v>
      </c>
      <c r="F112" s="37">
        <v>170.46666666666667</v>
      </c>
      <c r="G112" s="37">
        <v>167.53333333333333</v>
      </c>
      <c r="H112" s="37">
        <v>179.6333333333333</v>
      </c>
      <c r="I112" s="37">
        <v>182.56666666666663</v>
      </c>
      <c r="J112" s="37">
        <v>185.68333333333328</v>
      </c>
      <c r="K112" s="28">
        <v>179.45</v>
      </c>
      <c r="L112" s="28">
        <v>173.4</v>
      </c>
      <c r="M112" s="28">
        <v>20.092700000000001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163.44999999999999</v>
      </c>
      <c r="D113" s="37">
        <v>164.15</v>
      </c>
      <c r="E113" s="37">
        <v>162.15</v>
      </c>
      <c r="F113" s="37">
        <v>160.85</v>
      </c>
      <c r="G113" s="37">
        <v>158.85</v>
      </c>
      <c r="H113" s="37">
        <v>165.45000000000002</v>
      </c>
      <c r="I113" s="37">
        <v>167.45000000000002</v>
      </c>
      <c r="J113" s="37">
        <v>168.75000000000003</v>
      </c>
      <c r="K113" s="28">
        <v>166.15</v>
      </c>
      <c r="L113" s="28">
        <v>162.85</v>
      </c>
      <c r="M113" s="28">
        <v>50.835700000000003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251.75</v>
      </c>
      <c r="D114" s="37">
        <v>251.54999999999998</v>
      </c>
      <c r="E114" s="37">
        <v>249.64999999999998</v>
      </c>
      <c r="F114" s="37">
        <v>247.54999999999998</v>
      </c>
      <c r="G114" s="37">
        <v>245.64999999999998</v>
      </c>
      <c r="H114" s="37">
        <v>253.64999999999998</v>
      </c>
      <c r="I114" s="37">
        <v>255.55</v>
      </c>
      <c r="J114" s="37">
        <v>257.64999999999998</v>
      </c>
      <c r="K114" s="28">
        <v>253.45</v>
      </c>
      <c r="L114" s="28">
        <v>249.45</v>
      </c>
      <c r="M114" s="28">
        <v>28.577970000000001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72.55</v>
      </c>
      <c r="D115" s="37">
        <v>72.216666666666669</v>
      </c>
      <c r="E115" s="37">
        <v>71.683333333333337</v>
      </c>
      <c r="F115" s="37">
        <v>70.816666666666663</v>
      </c>
      <c r="G115" s="37">
        <v>70.283333333333331</v>
      </c>
      <c r="H115" s="37">
        <v>73.083333333333343</v>
      </c>
      <c r="I115" s="37">
        <v>73.616666666666674</v>
      </c>
      <c r="J115" s="37">
        <v>74.483333333333348</v>
      </c>
      <c r="K115" s="28">
        <v>72.75</v>
      </c>
      <c r="L115" s="28">
        <v>71.349999999999994</v>
      </c>
      <c r="M115" s="28">
        <v>95.371110000000002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607.85</v>
      </c>
      <c r="D116" s="37">
        <v>607.9666666666667</v>
      </c>
      <c r="E116" s="37">
        <v>603.03333333333342</v>
      </c>
      <c r="F116" s="37">
        <v>598.2166666666667</v>
      </c>
      <c r="G116" s="37">
        <v>593.28333333333342</v>
      </c>
      <c r="H116" s="37">
        <v>612.78333333333342</v>
      </c>
      <c r="I116" s="37">
        <v>617.71666666666681</v>
      </c>
      <c r="J116" s="37">
        <v>622.53333333333342</v>
      </c>
      <c r="K116" s="28">
        <v>612.9</v>
      </c>
      <c r="L116" s="28">
        <v>603.15</v>
      </c>
      <c r="M116" s="28">
        <v>16.226410000000001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375.15</v>
      </c>
      <c r="D117" s="37">
        <v>372.7</v>
      </c>
      <c r="E117" s="37">
        <v>369.54999999999995</v>
      </c>
      <c r="F117" s="37">
        <v>363.95</v>
      </c>
      <c r="G117" s="37">
        <v>360.79999999999995</v>
      </c>
      <c r="H117" s="37">
        <v>378.29999999999995</v>
      </c>
      <c r="I117" s="37">
        <v>381.44999999999993</v>
      </c>
      <c r="J117" s="37">
        <v>387.04999999999995</v>
      </c>
      <c r="K117" s="28">
        <v>375.85</v>
      </c>
      <c r="L117" s="28">
        <v>367.1</v>
      </c>
      <c r="M117" s="28">
        <v>10.977399999999999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224.45</v>
      </c>
      <c r="D118" s="37">
        <v>224.25</v>
      </c>
      <c r="E118" s="37">
        <v>222.35</v>
      </c>
      <c r="F118" s="37">
        <v>220.25</v>
      </c>
      <c r="G118" s="37">
        <v>218.35</v>
      </c>
      <c r="H118" s="37">
        <v>226.35</v>
      </c>
      <c r="I118" s="37">
        <v>228.24999999999997</v>
      </c>
      <c r="J118" s="37">
        <v>230.35</v>
      </c>
      <c r="K118" s="28">
        <v>226.15</v>
      </c>
      <c r="L118" s="28">
        <v>222.15</v>
      </c>
      <c r="M118" s="28">
        <v>19.58624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948.1</v>
      </c>
      <c r="D119" s="37">
        <v>934.23333333333323</v>
      </c>
      <c r="E119" s="37">
        <v>906.46666666666647</v>
      </c>
      <c r="F119" s="37">
        <v>864.83333333333326</v>
      </c>
      <c r="G119" s="37">
        <v>837.06666666666649</v>
      </c>
      <c r="H119" s="37">
        <v>975.86666666666645</v>
      </c>
      <c r="I119" s="37">
        <v>1003.6333333333331</v>
      </c>
      <c r="J119" s="37">
        <v>1045.2666666666664</v>
      </c>
      <c r="K119" s="28">
        <v>962</v>
      </c>
      <c r="L119" s="28">
        <v>892.6</v>
      </c>
      <c r="M119" s="28">
        <v>235.81540000000001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4152.3</v>
      </c>
      <c r="D120" s="37">
        <v>4128.0999999999995</v>
      </c>
      <c r="E120" s="37">
        <v>4086.1999999999989</v>
      </c>
      <c r="F120" s="37">
        <v>4020.0999999999995</v>
      </c>
      <c r="G120" s="37">
        <v>3978.1999999999989</v>
      </c>
      <c r="H120" s="37">
        <v>4194.1999999999989</v>
      </c>
      <c r="I120" s="37">
        <v>4236.0999999999985</v>
      </c>
      <c r="J120" s="37">
        <v>4302.1999999999989</v>
      </c>
      <c r="K120" s="28">
        <v>4170</v>
      </c>
      <c r="L120" s="28">
        <v>4062</v>
      </c>
      <c r="M120" s="28">
        <v>3.3193600000000001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1532.9</v>
      </c>
      <c r="D121" s="37">
        <v>1523.8166666666668</v>
      </c>
      <c r="E121" s="37">
        <v>1512.1833333333336</v>
      </c>
      <c r="F121" s="37">
        <v>1491.4666666666667</v>
      </c>
      <c r="G121" s="37">
        <v>1479.8333333333335</v>
      </c>
      <c r="H121" s="37">
        <v>1544.5333333333338</v>
      </c>
      <c r="I121" s="37">
        <v>1556.166666666667</v>
      </c>
      <c r="J121" s="37">
        <v>1576.8833333333339</v>
      </c>
      <c r="K121" s="28">
        <v>1535.45</v>
      </c>
      <c r="L121" s="28">
        <v>1503.1</v>
      </c>
      <c r="M121" s="28">
        <v>50.08061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1826</v>
      </c>
      <c r="D122" s="37">
        <v>1807.6333333333332</v>
      </c>
      <c r="E122" s="37">
        <v>1785.2666666666664</v>
      </c>
      <c r="F122" s="37">
        <v>1744.5333333333333</v>
      </c>
      <c r="G122" s="37">
        <v>1722.1666666666665</v>
      </c>
      <c r="H122" s="37">
        <v>1848.3666666666663</v>
      </c>
      <c r="I122" s="37">
        <v>1870.7333333333331</v>
      </c>
      <c r="J122" s="37">
        <v>1911.4666666666662</v>
      </c>
      <c r="K122" s="28">
        <v>1830</v>
      </c>
      <c r="L122" s="28">
        <v>1766.9</v>
      </c>
      <c r="M122" s="28">
        <v>4.3625600000000002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1006.45</v>
      </c>
      <c r="D123" s="37">
        <v>1009.1833333333334</v>
      </c>
      <c r="E123" s="37">
        <v>998.36666666666679</v>
      </c>
      <c r="F123" s="37">
        <v>990.28333333333342</v>
      </c>
      <c r="G123" s="37">
        <v>979.46666666666681</v>
      </c>
      <c r="H123" s="37">
        <v>1017.2666666666668</v>
      </c>
      <c r="I123" s="37">
        <v>1028.0833333333335</v>
      </c>
      <c r="J123" s="37">
        <v>1036.1666666666667</v>
      </c>
      <c r="K123" s="28">
        <v>1020</v>
      </c>
      <c r="L123" s="28">
        <v>1001.1</v>
      </c>
      <c r="M123" s="28">
        <v>1.3727499999999999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235.55</v>
      </c>
      <c r="D124" s="37">
        <v>237.38333333333333</v>
      </c>
      <c r="E124" s="37">
        <v>230.81666666666666</v>
      </c>
      <c r="F124" s="37">
        <v>226.08333333333334</v>
      </c>
      <c r="G124" s="37">
        <v>219.51666666666668</v>
      </c>
      <c r="H124" s="37">
        <v>242.11666666666665</v>
      </c>
      <c r="I124" s="37">
        <v>248.68333333333331</v>
      </c>
      <c r="J124" s="37">
        <v>253.41666666666663</v>
      </c>
      <c r="K124" s="28">
        <v>243.95</v>
      </c>
      <c r="L124" s="28">
        <v>232.65</v>
      </c>
      <c r="M124" s="28">
        <v>7.76973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587.54999999999995</v>
      </c>
      <c r="D125" s="37">
        <v>589.49999999999989</v>
      </c>
      <c r="E125" s="37">
        <v>583.0999999999998</v>
      </c>
      <c r="F125" s="37">
        <v>578.64999999999986</v>
      </c>
      <c r="G125" s="37">
        <v>572.24999999999977</v>
      </c>
      <c r="H125" s="37">
        <v>593.94999999999982</v>
      </c>
      <c r="I125" s="37">
        <v>600.34999999999991</v>
      </c>
      <c r="J125" s="37">
        <v>604.79999999999984</v>
      </c>
      <c r="K125" s="28">
        <v>595.9</v>
      </c>
      <c r="L125" s="28">
        <v>585.04999999999995</v>
      </c>
      <c r="M125" s="28">
        <v>37.734229999999997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361.65</v>
      </c>
      <c r="D126" s="37">
        <v>359.25</v>
      </c>
      <c r="E126" s="37">
        <v>356.1</v>
      </c>
      <c r="F126" s="37">
        <v>350.55</v>
      </c>
      <c r="G126" s="37">
        <v>347.40000000000003</v>
      </c>
      <c r="H126" s="37">
        <v>364.8</v>
      </c>
      <c r="I126" s="37">
        <v>367.95</v>
      </c>
      <c r="J126" s="37">
        <v>373.5</v>
      </c>
      <c r="K126" s="28">
        <v>362.4</v>
      </c>
      <c r="L126" s="28">
        <v>353.7</v>
      </c>
      <c r="M126" s="28">
        <v>38.48715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584.04999999999995</v>
      </c>
      <c r="D127" s="37">
        <v>581.43333333333328</v>
      </c>
      <c r="E127" s="37">
        <v>575.86666666666656</v>
      </c>
      <c r="F127" s="37">
        <v>567.68333333333328</v>
      </c>
      <c r="G127" s="37">
        <v>562.11666666666656</v>
      </c>
      <c r="H127" s="37">
        <v>589.61666666666656</v>
      </c>
      <c r="I127" s="37">
        <v>595.18333333333339</v>
      </c>
      <c r="J127" s="37">
        <v>603.36666666666656</v>
      </c>
      <c r="K127" s="28">
        <v>587</v>
      </c>
      <c r="L127" s="28">
        <v>573.25</v>
      </c>
      <c r="M127" s="28">
        <v>26.334479999999999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1800.55</v>
      </c>
      <c r="D128" s="37">
        <v>1804.45</v>
      </c>
      <c r="E128" s="37">
        <v>1783.9</v>
      </c>
      <c r="F128" s="37">
        <v>1767.25</v>
      </c>
      <c r="G128" s="37">
        <v>1746.7</v>
      </c>
      <c r="H128" s="37">
        <v>1821.1000000000001</v>
      </c>
      <c r="I128" s="37">
        <v>1841.6499999999999</v>
      </c>
      <c r="J128" s="37">
        <v>1858.3000000000002</v>
      </c>
      <c r="K128" s="28">
        <v>1825</v>
      </c>
      <c r="L128" s="28">
        <v>1787.8</v>
      </c>
      <c r="M128" s="28">
        <v>21.86674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72.5</v>
      </c>
      <c r="D129" s="37">
        <v>72.083333333333329</v>
      </c>
      <c r="E129" s="37">
        <v>71.416666666666657</v>
      </c>
      <c r="F129" s="37">
        <v>70.333333333333329</v>
      </c>
      <c r="G129" s="37">
        <v>69.666666666666657</v>
      </c>
      <c r="H129" s="37">
        <v>73.166666666666657</v>
      </c>
      <c r="I129" s="37">
        <v>73.833333333333314</v>
      </c>
      <c r="J129" s="37">
        <v>74.916666666666657</v>
      </c>
      <c r="K129" s="28">
        <v>72.75</v>
      </c>
      <c r="L129" s="28">
        <v>71</v>
      </c>
      <c r="M129" s="28">
        <v>77.717420000000004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3416.55</v>
      </c>
      <c r="D130" s="37">
        <v>3409.85</v>
      </c>
      <c r="E130" s="37">
        <v>3377.7</v>
      </c>
      <c r="F130" s="37">
        <v>3338.85</v>
      </c>
      <c r="G130" s="37">
        <v>3306.7</v>
      </c>
      <c r="H130" s="37">
        <v>3448.7</v>
      </c>
      <c r="I130" s="37">
        <v>3480.8500000000004</v>
      </c>
      <c r="J130" s="37">
        <v>3519.7</v>
      </c>
      <c r="K130" s="28">
        <v>3442</v>
      </c>
      <c r="L130" s="28">
        <v>3371</v>
      </c>
      <c r="M130" s="28">
        <v>6.5015999999999998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369.7</v>
      </c>
      <c r="D131" s="37">
        <v>368.35000000000008</v>
      </c>
      <c r="E131" s="37">
        <v>365.70000000000016</v>
      </c>
      <c r="F131" s="37">
        <v>361.7000000000001</v>
      </c>
      <c r="G131" s="37">
        <v>359.05000000000018</v>
      </c>
      <c r="H131" s="37">
        <v>372.35000000000014</v>
      </c>
      <c r="I131" s="37">
        <v>375.00000000000011</v>
      </c>
      <c r="J131" s="37">
        <v>379.00000000000011</v>
      </c>
      <c r="K131" s="28">
        <v>371</v>
      </c>
      <c r="L131" s="28">
        <v>364.35</v>
      </c>
      <c r="M131" s="28">
        <v>10.37753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4529.95</v>
      </c>
      <c r="D132" s="37">
        <v>4488.1000000000004</v>
      </c>
      <c r="E132" s="37">
        <v>4438.2000000000007</v>
      </c>
      <c r="F132" s="37">
        <v>4346.4500000000007</v>
      </c>
      <c r="G132" s="37">
        <v>4296.5500000000011</v>
      </c>
      <c r="H132" s="37">
        <v>4579.8500000000004</v>
      </c>
      <c r="I132" s="37">
        <v>4629.75</v>
      </c>
      <c r="J132" s="37">
        <v>4721.5</v>
      </c>
      <c r="K132" s="28">
        <v>4538</v>
      </c>
      <c r="L132" s="28">
        <v>4396.3500000000004</v>
      </c>
      <c r="M132" s="28">
        <v>7.4166800000000004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1765.15</v>
      </c>
      <c r="D133" s="37">
        <v>1749.7333333333336</v>
      </c>
      <c r="E133" s="37">
        <v>1730.5166666666671</v>
      </c>
      <c r="F133" s="37">
        <v>1695.8833333333334</v>
      </c>
      <c r="G133" s="37">
        <v>1676.666666666667</v>
      </c>
      <c r="H133" s="37">
        <v>1784.3666666666672</v>
      </c>
      <c r="I133" s="37">
        <v>1803.5833333333335</v>
      </c>
      <c r="J133" s="37">
        <v>1838.2166666666674</v>
      </c>
      <c r="K133" s="28">
        <v>1768.95</v>
      </c>
      <c r="L133" s="28">
        <v>1715.1</v>
      </c>
      <c r="M133" s="28">
        <v>28.27327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512.15</v>
      </c>
      <c r="D134" s="37">
        <v>512.2833333333333</v>
      </c>
      <c r="E134" s="37">
        <v>507.51666666666665</v>
      </c>
      <c r="F134" s="37">
        <v>502.88333333333333</v>
      </c>
      <c r="G134" s="37">
        <v>498.11666666666667</v>
      </c>
      <c r="H134" s="37">
        <v>516.91666666666663</v>
      </c>
      <c r="I134" s="37">
        <v>521.68333333333328</v>
      </c>
      <c r="J134" s="37">
        <v>526.31666666666661</v>
      </c>
      <c r="K134" s="28">
        <v>517.04999999999995</v>
      </c>
      <c r="L134" s="28">
        <v>507.65</v>
      </c>
      <c r="M134" s="28">
        <v>4.6026100000000003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650</v>
      </c>
      <c r="D135" s="37">
        <v>654.11666666666667</v>
      </c>
      <c r="E135" s="37">
        <v>642.93333333333339</v>
      </c>
      <c r="F135" s="37">
        <v>635.86666666666667</v>
      </c>
      <c r="G135" s="37">
        <v>624.68333333333339</v>
      </c>
      <c r="H135" s="37">
        <v>661.18333333333339</v>
      </c>
      <c r="I135" s="37">
        <v>672.36666666666656</v>
      </c>
      <c r="J135" s="37">
        <v>679.43333333333339</v>
      </c>
      <c r="K135" s="28">
        <v>665.3</v>
      </c>
      <c r="L135" s="28">
        <v>647.04999999999995</v>
      </c>
      <c r="M135" s="28">
        <v>10.122719999999999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80178.399999999994</v>
      </c>
      <c r="D136" s="37">
        <v>80050.599999999991</v>
      </c>
      <c r="E136" s="37">
        <v>79682.799999999988</v>
      </c>
      <c r="F136" s="37">
        <v>79187.199999999997</v>
      </c>
      <c r="G136" s="37">
        <v>78819.399999999994</v>
      </c>
      <c r="H136" s="37">
        <v>80546.199999999983</v>
      </c>
      <c r="I136" s="37">
        <v>80914</v>
      </c>
      <c r="J136" s="37">
        <v>81409.599999999977</v>
      </c>
      <c r="K136" s="28">
        <v>80418.399999999994</v>
      </c>
      <c r="L136" s="28">
        <v>79555</v>
      </c>
      <c r="M136" s="28">
        <v>6.7510000000000001E-2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209.1</v>
      </c>
      <c r="D137" s="37">
        <v>207.70000000000002</v>
      </c>
      <c r="E137" s="37">
        <v>205.75000000000003</v>
      </c>
      <c r="F137" s="37">
        <v>202.4</v>
      </c>
      <c r="G137" s="37">
        <v>200.45000000000002</v>
      </c>
      <c r="H137" s="37">
        <v>211.05000000000004</v>
      </c>
      <c r="I137" s="37">
        <v>213.00000000000003</v>
      </c>
      <c r="J137" s="37">
        <v>216.35000000000005</v>
      </c>
      <c r="K137" s="28">
        <v>209.65</v>
      </c>
      <c r="L137" s="28">
        <v>204.35</v>
      </c>
      <c r="M137" s="28">
        <v>33.730429999999998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1175.1500000000001</v>
      </c>
      <c r="D138" s="37">
        <v>1173.3166666666666</v>
      </c>
      <c r="E138" s="37">
        <v>1166.6333333333332</v>
      </c>
      <c r="F138" s="37">
        <v>1158.1166666666666</v>
      </c>
      <c r="G138" s="37">
        <v>1151.4333333333332</v>
      </c>
      <c r="H138" s="37">
        <v>1181.8333333333333</v>
      </c>
      <c r="I138" s="37">
        <v>1188.5166666666667</v>
      </c>
      <c r="J138" s="37">
        <v>1197.0333333333333</v>
      </c>
      <c r="K138" s="28">
        <v>1180</v>
      </c>
      <c r="L138" s="28">
        <v>1164.8</v>
      </c>
      <c r="M138" s="28">
        <v>20.622789999999998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95.1</v>
      </c>
      <c r="D139" s="37">
        <v>94.466666666666654</v>
      </c>
      <c r="E139" s="37">
        <v>93.633333333333312</v>
      </c>
      <c r="F139" s="37">
        <v>92.166666666666657</v>
      </c>
      <c r="G139" s="37">
        <v>91.333333333333314</v>
      </c>
      <c r="H139" s="37">
        <v>95.933333333333309</v>
      </c>
      <c r="I139" s="37">
        <v>96.766666666666652</v>
      </c>
      <c r="J139" s="37">
        <v>98.233333333333306</v>
      </c>
      <c r="K139" s="28">
        <v>95.3</v>
      </c>
      <c r="L139" s="28">
        <v>93</v>
      </c>
      <c r="M139" s="28">
        <v>34.159289999999999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525.79999999999995</v>
      </c>
      <c r="D140" s="37">
        <v>522.31666666666672</v>
      </c>
      <c r="E140" s="37">
        <v>516.28333333333342</v>
      </c>
      <c r="F140" s="37">
        <v>506.76666666666665</v>
      </c>
      <c r="G140" s="37">
        <v>500.73333333333335</v>
      </c>
      <c r="H140" s="37">
        <v>531.83333333333348</v>
      </c>
      <c r="I140" s="37">
        <v>537.86666666666679</v>
      </c>
      <c r="J140" s="37">
        <v>547.38333333333355</v>
      </c>
      <c r="K140" s="28">
        <v>528.35</v>
      </c>
      <c r="L140" s="28">
        <v>512.79999999999995</v>
      </c>
      <c r="M140" s="28">
        <v>13.546469999999999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8797</v>
      </c>
      <c r="D141" s="37">
        <v>8783.65</v>
      </c>
      <c r="E141" s="37">
        <v>8735.4</v>
      </c>
      <c r="F141" s="37">
        <v>8673.7999999999993</v>
      </c>
      <c r="G141" s="37">
        <v>8625.5499999999993</v>
      </c>
      <c r="H141" s="37">
        <v>8845.25</v>
      </c>
      <c r="I141" s="37">
        <v>8893.5</v>
      </c>
      <c r="J141" s="37">
        <v>8955.1</v>
      </c>
      <c r="K141" s="28">
        <v>8831.9</v>
      </c>
      <c r="L141" s="28">
        <v>8722.0499999999993</v>
      </c>
      <c r="M141" s="28">
        <v>4.2108999999999996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840.45</v>
      </c>
      <c r="D142" s="37">
        <v>840.38333333333333</v>
      </c>
      <c r="E142" s="37">
        <v>834.51666666666665</v>
      </c>
      <c r="F142" s="37">
        <v>828.58333333333337</v>
      </c>
      <c r="G142" s="37">
        <v>822.7166666666667</v>
      </c>
      <c r="H142" s="37">
        <v>846.31666666666661</v>
      </c>
      <c r="I142" s="37">
        <v>852.18333333333317</v>
      </c>
      <c r="J142" s="37">
        <v>858.11666666666656</v>
      </c>
      <c r="K142" s="28">
        <v>846.25</v>
      </c>
      <c r="L142" s="28">
        <v>834.45</v>
      </c>
      <c r="M142" s="28">
        <v>2.1781799999999998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364.95</v>
      </c>
      <c r="D143" s="37">
        <v>365.7</v>
      </c>
      <c r="E143" s="37">
        <v>363.45</v>
      </c>
      <c r="F143" s="37">
        <v>361.95</v>
      </c>
      <c r="G143" s="37">
        <v>359.7</v>
      </c>
      <c r="H143" s="37">
        <v>367.2</v>
      </c>
      <c r="I143" s="37">
        <v>369.45</v>
      </c>
      <c r="J143" s="37">
        <v>370.95</v>
      </c>
      <c r="K143" s="28">
        <v>367.95</v>
      </c>
      <c r="L143" s="28">
        <v>364.2</v>
      </c>
      <c r="M143" s="28">
        <v>2.3618100000000002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1525</v>
      </c>
      <c r="D144" s="37">
        <v>1512.1833333333334</v>
      </c>
      <c r="E144" s="37">
        <v>1493.8166666666668</v>
      </c>
      <c r="F144" s="37">
        <v>1462.6333333333334</v>
      </c>
      <c r="G144" s="37">
        <v>1444.2666666666669</v>
      </c>
      <c r="H144" s="37">
        <v>1543.3666666666668</v>
      </c>
      <c r="I144" s="37">
        <v>1561.7333333333336</v>
      </c>
      <c r="J144" s="37">
        <v>1592.9166666666667</v>
      </c>
      <c r="K144" s="28">
        <v>1530.55</v>
      </c>
      <c r="L144" s="28">
        <v>1481</v>
      </c>
      <c r="M144" s="28">
        <v>2.6527799999999999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3214.25</v>
      </c>
      <c r="D145" s="37">
        <v>3182.6833333333329</v>
      </c>
      <c r="E145" s="37">
        <v>3141.6166666666659</v>
      </c>
      <c r="F145" s="37">
        <v>3068.9833333333331</v>
      </c>
      <c r="G145" s="37">
        <v>3027.9166666666661</v>
      </c>
      <c r="H145" s="37">
        <v>3255.3166666666657</v>
      </c>
      <c r="I145" s="37">
        <v>3296.3833333333323</v>
      </c>
      <c r="J145" s="37">
        <v>3369.0166666666655</v>
      </c>
      <c r="K145" s="28">
        <v>3223.75</v>
      </c>
      <c r="L145" s="28">
        <v>3110.05</v>
      </c>
      <c r="M145" s="28">
        <v>10.482530000000001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2259.65</v>
      </c>
      <c r="D146" s="37">
        <v>2249.8833333333332</v>
      </c>
      <c r="E146" s="37">
        <v>2225.7666666666664</v>
      </c>
      <c r="F146" s="37">
        <v>2191.8833333333332</v>
      </c>
      <c r="G146" s="37">
        <v>2167.7666666666664</v>
      </c>
      <c r="H146" s="37">
        <v>2283.7666666666664</v>
      </c>
      <c r="I146" s="37">
        <v>2307.8833333333332</v>
      </c>
      <c r="J146" s="37">
        <v>2341.7666666666664</v>
      </c>
      <c r="K146" s="28">
        <v>2274</v>
      </c>
      <c r="L146" s="28">
        <v>2216</v>
      </c>
      <c r="M146" s="28">
        <v>6.4596600000000004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1045.3</v>
      </c>
      <c r="D147" s="37">
        <v>1039.4833333333333</v>
      </c>
      <c r="E147" s="37">
        <v>1029.2666666666667</v>
      </c>
      <c r="F147" s="37">
        <v>1013.2333333333333</v>
      </c>
      <c r="G147" s="37">
        <v>1003.0166666666667</v>
      </c>
      <c r="H147" s="37">
        <v>1055.5166666666667</v>
      </c>
      <c r="I147" s="37">
        <v>1065.7333333333333</v>
      </c>
      <c r="J147" s="37">
        <v>1081.7666666666667</v>
      </c>
      <c r="K147" s="28">
        <v>1049.7</v>
      </c>
      <c r="L147" s="28">
        <v>1023.45</v>
      </c>
      <c r="M147" s="28">
        <v>5.0442099999999996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104.4</v>
      </c>
      <c r="D148" s="37">
        <v>104.18333333333334</v>
      </c>
      <c r="E148" s="37">
        <v>103.61666666666667</v>
      </c>
      <c r="F148" s="37">
        <v>102.83333333333334</v>
      </c>
      <c r="G148" s="37">
        <v>102.26666666666668</v>
      </c>
      <c r="H148" s="37">
        <v>104.96666666666667</v>
      </c>
      <c r="I148" s="37">
        <v>105.53333333333333</v>
      </c>
      <c r="J148" s="37">
        <v>106.31666666666666</v>
      </c>
      <c r="K148" s="28">
        <v>104.75</v>
      </c>
      <c r="L148" s="28">
        <v>103.4</v>
      </c>
      <c r="M148" s="28">
        <v>52.020589999999999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150.85</v>
      </c>
      <c r="D149" s="37">
        <v>150.70000000000002</v>
      </c>
      <c r="E149" s="37">
        <v>150.15000000000003</v>
      </c>
      <c r="F149" s="37">
        <v>149.45000000000002</v>
      </c>
      <c r="G149" s="37">
        <v>148.90000000000003</v>
      </c>
      <c r="H149" s="37">
        <v>151.40000000000003</v>
      </c>
      <c r="I149" s="37">
        <v>151.95000000000005</v>
      </c>
      <c r="J149" s="37">
        <v>152.65000000000003</v>
      </c>
      <c r="K149" s="28">
        <v>151.25</v>
      </c>
      <c r="L149" s="28">
        <v>150</v>
      </c>
      <c r="M149" s="28">
        <v>75.215680000000006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75.45</v>
      </c>
      <c r="D150" s="37">
        <v>75.350000000000009</v>
      </c>
      <c r="E150" s="37">
        <v>74.800000000000011</v>
      </c>
      <c r="F150" s="37">
        <v>74.150000000000006</v>
      </c>
      <c r="G150" s="37">
        <v>73.600000000000009</v>
      </c>
      <c r="H150" s="37">
        <v>76.000000000000014</v>
      </c>
      <c r="I150" s="37">
        <v>76.55</v>
      </c>
      <c r="J150" s="37">
        <v>77.200000000000017</v>
      </c>
      <c r="K150" s="28">
        <v>75.900000000000006</v>
      </c>
      <c r="L150" s="28">
        <v>74.7</v>
      </c>
      <c r="M150" s="28">
        <v>112.64107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3764.85</v>
      </c>
      <c r="D151" s="37">
        <v>3744.3166666666671</v>
      </c>
      <c r="E151" s="37">
        <v>3698.5333333333342</v>
      </c>
      <c r="F151" s="37">
        <v>3632.2166666666672</v>
      </c>
      <c r="G151" s="37">
        <v>3586.4333333333343</v>
      </c>
      <c r="H151" s="37">
        <v>3810.6333333333341</v>
      </c>
      <c r="I151" s="37">
        <v>3856.416666666667</v>
      </c>
      <c r="J151" s="37">
        <v>3922.733333333334</v>
      </c>
      <c r="K151" s="28">
        <v>3790.1</v>
      </c>
      <c r="L151" s="28">
        <v>3678</v>
      </c>
      <c r="M151" s="28">
        <v>1.57379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18839.95</v>
      </c>
      <c r="D152" s="37">
        <v>18774.55</v>
      </c>
      <c r="E152" s="37">
        <v>18659.149999999998</v>
      </c>
      <c r="F152" s="37">
        <v>18478.349999999999</v>
      </c>
      <c r="G152" s="37">
        <v>18362.949999999997</v>
      </c>
      <c r="H152" s="37">
        <v>18955.349999999999</v>
      </c>
      <c r="I152" s="37">
        <v>19070.75</v>
      </c>
      <c r="J152" s="37">
        <v>19251.55</v>
      </c>
      <c r="K152" s="28">
        <v>18889.95</v>
      </c>
      <c r="L152" s="28">
        <v>18593.75</v>
      </c>
      <c r="M152" s="28">
        <v>0.50656000000000001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285.8</v>
      </c>
      <c r="D153" s="37">
        <v>283.26666666666671</v>
      </c>
      <c r="E153" s="37">
        <v>278.68333333333339</v>
      </c>
      <c r="F153" s="37">
        <v>271.56666666666666</v>
      </c>
      <c r="G153" s="37">
        <v>266.98333333333335</v>
      </c>
      <c r="H153" s="37">
        <v>290.38333333333344</v>
      </c>
      <c r="I153" s="37">
        <v>294.96666666666681</v>
      </c>
      <c r="J153" s="37">
        <v>302.08333333333348</v>
      </c>
      <c r="K153" s="28">
        <v>287.85000000000002</v>
      </c>
      <c r="L153" s="28">
        <v>276.14999999999998</v>
      </c>
      <c r="M153" s="28">
        <v>4.3863799999999999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894.05</v>
      </c>
      <c r="D154" s="37">
        <v>895.91666666666663</v>
      </c>
      <c r="E154" s="37">
        <v>886.83333333333326</v>
      </c>
      <c r="F154" s="37">
        <v>879.61666666666667</v>
      </c>
      <c r="G154" s="37">
        <v>870.5333333333333</v>
      </c>
      <c r="H154" s="37">
        <v>903.13333333333321</v>
      </c>
      <c r="I154" s="37">
        <v>912.21666666666647</v>
      </c>
      <c r="J154" s="37">
        <v>919.43333333333317</v>
      </c>
      <c r="K154" s="28">
        <v>905</v>
      </c>
      <c r="L154" s="28">
        <v>888.7</v>
      </c>
      <c r="M154" s="28">
        <v>4.0593399999999997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133.1</v>
      </c>
      <c r="D155" s="37">
        <v>132.80000000000001</v>
      </c>
      <c r="E155" s="37">
        <v>132.10000000000002</v>
      </c>
      <c r="F155" s="37">
        <v>131.10000000000002</v>
      </c>
      <c r="G155" s="37">
        <v>130.40000000000003</v>
      </c>
      <c r="H155" s="37">
        <v>133.80000000000001</v>
      </c>
      <c r="I155" s="37">
        <v>134.5</v>
      </c>
      <c r="J155" s="37">
        <v>135.5</v>
      </c>
      <c r="K155" s="28">
        <v>133.5</v>
      </c>
      <c r="L155" s="28">
        <v>131.80000000000001</v>
      </c>
      <c r="M155" s="28">
        <v>208.5378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200.75</v>
      </c>
      <c r="D156" s="37">
        <v>199.71666666666667</v>
      </c>
      <c r="E156" s="37">
        <v>197.13333333333333</v>
      </c>
      <c r="F156" s="37">
        <v>193.51666666666665</v>
      </c>
      <c r="G156" s="37">
        <v>190.93333333333331</v>
      </c>
      <c r="H156" s="37">
        <v>203.33333333333334</v>
      </c>
      <c r="I156" s="37">
        <v>205.91666666666666</v>
      </c>
      <c r="J156" s="37">
        <v>209.53333333333336</v>
      </c>
      <c r="K156" s="28">
        <v>202.3</v>
      </c>
      <c r="L156" s="28">
        <v>196.1</v>
      </c>
      <c r="M156" s="28">
        <v>21.7727</v>
      </c>
      <c r="N156" s="1"/>
      <c r="O156" s="1"/>
    </row>
    <row r="157" spans="1:15" ht="12.75" customHeight="1">
      <c r="A157" s="53">
        <v>148</v>
      </c>
      <c r="B157" s="28" t="s">
        <v>852</v>
      </c>
      <c r="C157" s="28">
        <v>745</v>
      </c>
      <c r="D157" s="37">
        <v>743.15</v>
      </c>
      <c r="E157" s="37">
        <v>736.9</v>
      </c>
      <c r="F157" s="37">
        <v>728.8</v>
      </c>
      <c r="G157" s="37">
        <v>722.55</v>
      </c>
      <c r="H157" s="37">
        <v>751.25</v>
      </c>
      <c r="I157" s="37">
        <v>757.5</v>
      </c>
      <c r="J157" s="37">
        <v>765.6</v>
      </c>
      <c r="K157" s="28">
        <v>749.4</v>
      </c>
      <c r="L157" s="28">
        <v>735.05</v>
      </c>
      <c r="M157" s="28">
        <v>17.23686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3198.1</v>
      </c>
      <c r="D158" s="37">
        <v>3215.8166666666671</v>
      </c>
      <c r="E158" s="37">
        <v>3153.8833333333341</v>
      </c>
      <c r="F158" s="37">
        <v>3109.666666666667</v>
      </c>
      <c r="G158" s="37">
        <v>3047.733333333334</v>
      </c>
      <c r="H158" s="37">
        <v>3260.0333333333342</v>
      </c>
      <c r="I158" s="37">
        <v>3321.9666666666676</v>
      </c>
      <c r="J158" s="37">
        <v>3366.1833333333343</v>
      </c>
      <c r="K158" s="28">
        <v>3277.75</v>
      </c>
      <c r="L158" s="28">
        <v>3171.6</v>
      </c>
      <c r="M158" s="28">
        <v>1.33142</v>
      </c>
      <c r="N158" s="1"/>
      <c r="O158" s="1"/>
    </row>
    <row r="159" spans="1:15" ht="12.75" customHeight="1">
      <c r="A159" s="53">
        <v>150</v>
      </c>
      <c r="B159" s="28" t="s">
        <v>853</v>
      </c>
      <c r="C159" s="28">
        <v>527.15</v>
      </c>
      <c r="D159" s="37">
        <v>524.25</v>
      </c>
      <c r="E159" s="37">
        <v>518.5</v>
      </c>
      <c r="F159" s="37">
        <v>509.85</v>
      </c>
      <c r="G159" s="37">
        <v>504.1</v>
      </c>
      <c r="H159" s="37">
        <v>532.9</v>
      </c>
      <c r="I159" s="37">
        <v>538.65</v>
      </c>
      <c r="J159" s="37">
        <v>547.29999999999995</v>
      </c>
      <c r="K159" s="28">
        <v>530</v>
      </c>
      <c r="L159" s="28">
        <v>515.6</v>
      </c>
      <c r="M159" s="28">
        <v>3.3912499999999999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3061.3</v>
      </c>
      <c r="D160" s="37">
        <v>3025.9333333333329</v>
      </c>
      <c r="E160" s="37">
        <v>2981.8666666666659</v>
      </c>
      <c r="F160" s="37">
        <v>2902.4333333333329</v>
      </c>
      <c r="G160" s="37">
        <v>2858.3666666666659</v>
      </c>
      <c r="H160" s="37">
        <v>3105.3666666666659</v>
      </c>
      <c r="I160" s="37">
        <v>3149.4333333333325</v>
      </c>
      <c r="J160" s="37">
        <v>3228.8666666666659</v>
      </c>
      <c r="K160" s="28">
        <v>3070</v>
      </c>
      <c r="L160" s="28">
        <v>2946.5</v>
      </c>
      <c r="M160" s="28">
        <v>3.9909400000000002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45126.5</v>
      </c>
      <c r="D161" s="37">
        <v>44756.966666666667</v>
      </c>
      <c r="E161" s="37">
        <v>44128.933333333334</v>
      </c>
      <c r="F161" s="37">
        <v>43131.366666666669</v>
      </c>
      <c r="G161" s="37">
        <v>42503.333333333336</v>
      </c>
      <c r="H161" s="37">
        <v>45754.533333333333</v>
      </c>
      <c r="I161" s="37">
        <v>46382.566666666673</v>
      </c>
      <c r="J161" s="37">
        <v>47380.133333333331</v>
      </c>
      <c r="K161" s="28">
        <v>45385</v>
      </c>
      <c r="L161" s="28">
        <v>43759.4</v>
      </c>
      <c r="M161" s="28">
        <v>0.17165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3563</v>
      </c>
      <c r="D162" s="37">
        <v>3542.6666666666665</v>
      </c>
      <c r="E162" s="37">
        <v>3475.333333333333</v>
      </c>
      <c r="F162" s="37">
        <v>3387.6666666666665</v>
      </c>
      <c r="G162" s="37">
        <v>3320.333333333333</v>
      </c>
      <c r="H162" s="37">
        <v>3630.333333333333</v>
      </c>
      <c r="I162" s="37">
        <v>3697.6666666666661</v>
      </c>
      <c r="J162" s="37">
        <v>3785.333333333333</v>
      </c>
      <c r="K162" s="28">
        <v>3610</v>
      </c>
      <c r="L162" s="28">
        <v>3455</v>
      </c>
      <c r="M162" s="28">
        <v>5.3674600000000003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229.5</v>
      </c>
      <c r="D163" s="37">
        <v>228.13333333333333</v>
      </c>
      <c r="E163" s="37">
        <v>226.36666666666665</v>
      </c>
      <c r="F163" s="37">
        <v>223.23333333333332</v>
      </c>
      <c r="G163" s="37">
        <v>221.46666666666664</v>
      </c>
      <c r="H163" s="37">
        <v>231.26666666666665</v>
      </c>
      <c r="I163" s="37">
        <v>233.0333333333333</v>
      </c>
      <c r="J163" s="37">
        <v>236.16666666666666</v>
      </c>
      <c r="K163" s="28">
        <v>229.9</v>
      </c>
      <c r="L163" s="28">
        <v>225</v>
      </c>
      <c r="M163" s="28">
        <v>11.01383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2362.15</v>
      </c>
      <c r="D164" s="37">
        <v>2349.2166666666667</v>
      </c>
      <c r="E164" s="37">
        <v>2326.4333333333334</v>
      </c>
      <c r="F164" s="37">
        <v>2290.7166666666667</v>
      </c>
      <c r="G164" s="37">
        <v>2267.9333333333334</v>
      </c>
      <c r="H164" s="37">
        <v>2384.9333333333334</v>
      </c>
      <c r="I164" s="37">
        <v>2407.7166666666672</v>
      </c>
      <c r="J164" s="37">
        <v>2443.4333333333334</v>
      </c>
      <c r="K164" s="28">
        <v>2372</v>
      </c>
      <c r="L164" s="28">
        <v>2313.5</v>
      </c>
      <c r="M164" s="28">
        <v>3.6896900000000001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1816.8</v>
      </c>
      <c r="D165" s="37">
        <v>1803.7</v>
      </c>
      <c r="E165" s="37">
        <v>1783.4</v>
      </c>
      <c r="F165" s="37">
        <v>1750</v>
      </c>
      <c r="G165" s="37">
        <v>1729.7</v>
      </c>
      <c r="H165" s="37">
        <v>1837.1000000000001</v>
      </c>
      <c r="I165" s="37">
        <v>1857.3999999999999</v>
      </c>
      <c r="J165" s="37">
        <v>1890.8000000000002</v>
      </c>
      <c r="K165" s="28">
        <v>1824</v>
      </c>
      <c r="L165" s="28">
        <v>1770.3</v>
      </c>
      <c r="M165" s="28">
        <v>6.6284700000000001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2229.6999999999998</v>
      </c>
      <c r="D166" s="37">
        <v>2225.4333333333334</v>
      </c>
      <c r="E166" s="37">
        <v>2202.8166666666666</v>
      </c>
      <c r="F166" s="37">
        <v>2175.9333333333334</v>
      </c>
      <c r="G166" s="37">
        <v>2153.3166666666666</v>
      </c>
      <c r="H166" s="37">
        <v>2252.3166666666666</v>
      </c>
      <c r="I166" s="37">
        <v>2274.9333333333334</v>
      </c>
      <c r="J166" s="37">
        <v>2301.8166666666666</v>
      </c>
      <c r="K166" s="28">
        <v>2248.0500000000002</v>
      </c>
      <c r="L166" s="28">
        <v>2198.5500000000002</v>
      </c>
      <c r="M166" s="28">
        <v>7.2717599999999996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111.7</v>
      </c>
      <c r="D167" s="37">
        <v>111.58333333333333</v>
      </c>
      <c r="E167" s="37">
        <v>111.11666666666666</v>
      </c>
      <c r="F167" s="37">
        <v>110.53333333333333</v>
      </c>
      <c r="G167" s="37">
        <v>110.06666666666666</v>
      </c>
      <c r="H167" s="37">
        <v>112.16666666666666</v>
      </c>
      <c r="I167" s="37">
        <v>112.63333333333333</v>
      </c>
      <c r="J167" s="37">
        <v>113.21666666666665</v>
      </c>
      <c r="K167" s="28">
        <v>112.05</v>
      </c>
      <c r="L167" s="28">
        <v>111</v>
      </c>
      <c r="M167" s="28">
        <v>28.031960000000002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212.3</v>
      </c>
      <c r="D168" s="37">
        <v>211.65</v>
      </c>
      <c r="E168" s="37">
        <v>210.10000000000002</v>
      </c>
      <c r="F168" s="37">
        <v>207.9</v>
      </c>
      <c r="G168" s="37">
        <v>206.35000000000002</v>
      </c>
      <c r="H168" s="37">
        <v>213.85000000000002</v>
      </c>
      <c r="I168" s="37">
        <v>215.40000000000003</v>
      </c>
      <c r="J168" s="37">
        <v>217.60000000000002</v>
      </c>
      <c r="K168" s="28">
        <v>213.2</v>
      </c>
      <c r="L168" s="28">
        <v>209.45</v>
      </c>
      <c r="M168" s="28">
        <v>93.461659999999995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459.05</v>
      </c>
      <c r="D169" s="37">
        <v>458.66666666666669</v>
      </c>
      <c r="E169" s="37">
        <v>454.53333333333336</v>
      </c>
      <c r="F169" s="37">
        <v>450.01666666666665</v>
      </c>
      <c r="G169" s="37">
        <v>445.88333333333333</v>
      </c>
      <c r="H169" s="37">
        <v>463.18333333333339</v>
      </c>
      <c r="I169" s="37">
        <v>467.31666666666672</v>
      </c>
      <c r="J169" s="37">
        <v>471.83333333333343</v>
      </c>
      <c r="K169" s="28">
        <v>462.8</v>
      </c>
      <c r="L169" s="28">
        <v>454.15</v>
      </c>
      <c r="M169" s="28">
        <v>2.6450399999999998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14196.25</v>
      </c>
      <c r="D170" s="37">
        <v>14134.533333333333</v>
      </c>
      <c r="E170" s="37">
        <v>14041.716666666665</v>
      </c>
      <c r="F170" s="37">
        <v>13887.183333333332</v>
      </c>
      <c r="G170" s="37">
        <v>13794.366666666665</v>
      </c>
      <c r="H170" s="37">
        <v>14289.066666666666</v>
      </c>
      <c r="I170" s="37">
        <v>14381.883333333331</v>
      </c>
      <c r="J170" s="37">
        <v>14536.416666666666</v>
      </c>
      <c r="K170" s="28">
        <v>14227.35</v>
      </c>
      <c r="L170" s="28">
        <v>13980</v>
      </c>
      <c r="M170" s="28">
        <v>2.315E-2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31.85</v>
      </c>
      <c r="D171" s="37">
        <v>31.733333333333334</v>
      </c>
      <c r="E171" s="37">
        <v>31.416666666666671</v>
      </c>
      <c r="F171" s="37">
        <v>30.983333333333338</v>
      </c>
      <c r="G171" s="37">
        <v>30.666666666666675</v>
      </c>
      <c r="H171" s="37">
        <v>32.166666666666671</v>
      </c>
      <c r="I171" s="37">
        <v>32.483333333333334</v>
      </c>
      <c r="J171" s="37">
        <v>32.916666666666664</v>
      </c>
      <c r="K171" s="28">
        <v>32.049999999999997</v>
      </c>
      <c r="L171" s="28">
        <v>31.3</v>
      </c>
      <c r="M171" s="28">
        <v>219.57902999999999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125.9</v>
      </c>
      <c r="D172" s="37">
        <v>125.5</v>
      </c>
      <c r="E172" s="37">
        <v>124.9</v>
      </c>
      <c r="F172" s="37">
        <v>123.9</v>
      </c>
      <c r="G172" s="37">
        <v>123.30000000000001</v>
      </c>
      <c r="H172" s="37">
        <v>126.5</v>
      </c>
      <c r="I172" s="37">
        <v>127.1</v>
      </c>
      <c r="J172" s="37">
        <v>128.1</v>
      </c>
      <c r="K172" s="28">
        <v>126.1</v>
      </c>
      <c r="L172" s="28">
        <v>124.5</v>
      </c>
      <c r="M172" s="28">
        <v>35.859279999999998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2486.3000000000002</v>
      </c>
      <c r="D173" s="37">
        <v>2484.5333333333333</v>
      </c>
      <c r="E173" s="37">
        <v>2469.0666666666666</v>
      </c>
      <c r="F173" s="37">
        <v>2451.8333333333335</v>
      </c>
      <c r="G173" s="37">
        <v>2436.3666666666668</v>
      </c>
      <c r="H173" s="37">
        <v>2501.7666666666664</v>
      </c>
      <c r="I173" s="37">
        <v>2517.2333333333327</v>
      </c>
      <c r="J173" s="37">
        <v>2534.4666666666662</v>
      </c>
      <c r="K173" s="28">
        <v>2500</v>
      </c>
      <c r="L173" s="28">
        <v>2467.3000000000002</v>
      </c>
      <c r="M173" s="28">
        <v>76.254679999999993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884</v>
      </c>
      <c r="D174" s="37">
        <v>882.88333333333321</v>
      </c>
      <c r="E174" s="37">
        <v>875.1666666666664</v>
      </c>
      <c r="F174" s="37">
        <v>866.33333333333314</v>
      </c>
      <c r="G174" s="37">
        <v>858.61666666666633</v>
      </c>
      <c r="H174" s="37">
        <v>891.71666666666647</v>
      </c>
      <c r="I174" s="37">
        <v>899.43333333333317</v>
      </c>
      <c r="J174" s="37">
        <v>908.26666666666654</v>
      </c>
      <c r="K174" s="28">
        <v>890.6</v>
      </c>
      <c r="L174" s="28">
        <v>874.05</v>
      </c>
      <c r="M174" s="28">
        <v>13.632400000000001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1168.55</v>
      </c>
      <c r="D175" s="37">
        <v>1172.8500000000001</v>
      </c>
      <c r="E175" s="37">
        <v>1158.7000000000003</v>
      </c>
      <c r="F175" s="37">
        <v>1148.8500000000001</v>
      </c>
      <c r="G175" s="37">
        <v>1134.7000000000003</v>
      </c>
      <c r="H175" s="37">
        <v>1182.7000000000003</v>
      </c>
      <c r="I175" s="37">
        <v>1196.8500000000004</v>
      </c>
      <c r="J175" s="37">
        <v>1206.7000000000003</v>
      </c>
      <c r="K175" s="28">
        <v>1187</v>
      </c>
      <c r="L175" s="28">
        <v>1163</v>
      </c>
      <c r="M175" s="28">
        <v>10.485910000000001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2343.5</v>
      </c>
      <c r="D176" s="37">
        <v>2324.35</v>
      </c>
      <c r="E176" s="37">
        <v>2298.6999999999998</v>
      </c>
      <c r="F176" s="37">
        <v>2253.9</v>
      </c>
      <c r="G176" s="37">
        <v>2228.25</v>
      </c>
      <c r="H176" s="37">
        <v>2369.1499999999996</v>
      </c>
      <c r="I176" s="37">
        <v>2394.8000000000002</v>
      </c>
      <c r="J176" s="37">
        <v>2439.5999999999995</v>
      </c>
      <c r="K176" s="28">
        <v>2350</v>
      </c>
      <c r="L176" s="28">
        <v>2279.5500000000002</v>
      </c>
      <c r="M176" s="28">
        <v>5.3738200000000003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20442.95</v>
      </c>
      <c r="D177" s="37">
        <v>20351.316666666666</v>
      </c>
      <c r="E177" s="37">
        <v>20192.633333333331</v>
      </c>
      <c r="F177" s="37">
        <v>19942.316666666666</v>
      </c>
      <c r="G177" s="37">
        <v>19783.633333333331</v>
      </c>
      <c r="H177" s="37">
        <v>20601.633333333331</v>
      </c>
      <c r="I177" s="37">
        <v>20760.316666666666</v>
      </c>
      <c r="J177" s="37">
        <v>21010.633333333331</v>
      </c>
      <c r="K177" s="28">
        <v>20510</v>
      </c>
      <c r="L177" s="28">
        <v>20101</v>
      </c>
      <c r="M177" s="28">
        <v>0.21426999999999999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1461.9</v>
      </c>
      <c r="D178" s="37">
        <v>1441.9166666666667</v>
      </c>
      <c r="E178" s="37">
        <v>1415.3833333333334</v>
      </c>
      <c r="F178" s="37">
        <v>1368.8666666666668</v>
      </c>
      <c r="G178" s="37">
        <v>1342.3333333333335</v>
      </c>
      <c r="H178" s="37">
        <v>1488.4333333333334</v>
      </c>
      <c r="I178" s="37">
        <v>1514.9666666666667</v>
      </c>
      <c r="J178" s="37">
        <v>1561.4833333333333</v>
      </c>
      <c r="K178" s="28">
        <v>1468.45</v>
      </c>
      <c r="L178" s="28">
        <v>1395.4</v>
      </c>
      <c r="M178" s="28">
        <v>9.7106100000000009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2803.6</v>
      </c>
      <c r="D179" s="37">
        <v>2762.2000000000003</v>
      </c>
      <c r="E179" s="37">
        <v>2711.4000000000005</v>
      </c>
      <c r="F179" s="37">
        <v>2619.2000000000003</v>
      </c>
      <c r="G179" s="37">
        <v>2568.4000000000005</v>
      </c>
      <c r="H179" s="37">
        <v>2854.4000000000005</v>
      </c>
      <c r="I179" s="37">
        <v>2905.2000000000007</v>
      </c>
      <c r="J179" s="37">
        <v>2997.4000000000005</v>
      </c>
      <c r="K179" s="28">
        <v>2813</v>
      </c>
      <c r="L179" s="28">
        <v>2670</v>
      </c>
      <c r="M179" s="28">
        <v>7.5560600000000004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578.79999999999995</v>
      </c>
      <c r="D180" s="37">
        <v>578.2833333333333</v>
      </c>
      <c r="E180" s="37">
        <v>572.56666666666661</v>
      </c>
      <c r="F180" s="37">
        <v>566.33333333333326</v>
      </c>
      <c r="G180" s="37">
        <v>560.61666666666656</v>
      </c>
      <c r="H180" s="37">
        <v>584.51666666666665</v>
      </c>
      <c r="I180" s="37">
        <v>590.23333333333335</v>
      </c>
      <c r="J180" s="37">
        <v>596.4666666666667</v>
      </c>
      <c r="K180" s="28">
        <v>584</v>
      </c>
      <c r="L180" s="28">
        <v>572.04999999999995</v>
      </c>
      <c r="M180" s="28">
        <v>4.9151199999999999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512.04999999999995</v>
      </c>
      <c r="D181" s="37">
        <v>510.73333333333329</v>
      </c>
      <c r="E181" s="37">
        <v>508.06666666666661</v>
      </c>
      <c r="F181" s="37">
        <v>504.08333333333331</v>
      </c>
      <c r="G181" s="37">
        <v>501.41666666666663</v>
      </c>
      <c r="H181" s="37">
        <v>514.71666666666658</v>
      </c>
      <c r="I181" s="37">
        <v>517.38333333333321</v>
      </c>
      <c r="J181" s="37">
        <v>521.36666666666656</v>
      </c>
      <c r="K181" s="28">
        <v>513.4</v>
      </c>
      <c r="L181" s="28">
        <v>506.75</v>
      </c>
      <c r="M181" s="28">
        <v>138.14893000000001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75.599999999999994</v>
      </c>
      <c r="D182" s="37">
        <v>75.333333333333329</v>
      </c>
      <c r="E182" s="37">
        <v>74.666666666666657</v>
      </c>
      <c r="F182" s="37">
        <v>73.733333333333334</v>
      </c>
      <c r="G182" s="37">
        <v>73.066666666666663</v>
      </c>
      <c r="H182" s="37">
        <v>76.266666666666652</v>
      </c>
      <c r="I182" s="37">
        <v>76.933333333333309</v>
      </c>
      <c r="J182" s="37">
        <v>77.866666666666646</v>
      </c>
      <c r="K182" s="28">
        <v>76</v>
      </c>
      <c r="L182" s="28">
        <v>74.400000000000006</v>
      </c>
      <c r="M182" s="28">
        <v>310.38380999999998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869.65</v>
      </c>
      <c r="D183" s="37">
        <v>870.41666666666663</v>
      </c>
      <c r="E183" s="37">
        <v>862.93333333333328</v>
      </c>
      <c r="F183" s="37">
        <v>856.2166666666667</v>
      </c>
      <c r="G183" s="37">
        <v>848.73333333333335</v>
      </c>
      <c r="H183" s="37">
        <v>877.13333333333321</v>
      </c>
      <c r="I183" s="37">
        <v>884.61666666666656</v>
      </c>
      <c r="J183" s="37">
        <v>891.33333333333314</v>
      </c>
      <c r="K183" s="28">
        <v>877.9</v>
      </c>
      <c r="L183" s="28">
        <v>863.7</v>
      </c>
      <c r="M183" s="28">
        <v>23.211069999999999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437.2</v>
      </c>
      <c r="D184" s="37">
        <v>434.60000000000008</v>
      </c>
      <c r="E184" s="37">
        <v>427.20000000000016</v>
      </c>
      <c r="F184" s="37">
        <v>417.2000000000001</v>
      </c>
      <c r="G184" s="37">
        <v>409.80000000000018</v>
      </c>
      <c r="H184" s="37">
        <v>444.60000000000014</v>
      </c>
      <c r="I184" s="37">
        <v>452.00000000000011</v>
      </c>
      <c r="J184" s="37">
        <v>462.00000000000011</v>
      </c>
      <c r="K184" s="28">
        <v>442</v>
      </c>
      <c r="L184" s="28">
        <v>424.6</v>
      </c>
      <c r="M184" s="28">
        <v>15.24991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598.9</v>
      </c>
      <c r="D185" s="37">
        <v>597.83333333333337</v>
      </c>
      <c r="E185" s="37">
        <v>590.66666666666674</v>
      </c>
      <c r="F185" s="37">
        <v>582.43333333333339</v>
      </c>
      <c r="G185" s="37">
        <v>575.26666666666677</v>
      </c>
      <c r="H185" s="37">
        <v>606.06666666666672</v>
      </c>
      <c r="I185" s="37">
        <v>613.23333333333346</v>
      </c>
      <c r="J185" s="37">
        <v>621.4666666666667</v>
      </c>
      <c r="K185" s="28">
        <v>605</v>
      </c>
      <c r="L185" s="28">
        <v>589.6</v>
      </c>
      <c r="M185" s="28">
        <v>6.1395600000000004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879.5</v>
      </c>
      <c r="D186" s="37">
        <v>879.91666666666663</v>
      </c>
      <c r="E186" s="37">
        <v>872.58333333333326</v>
      </c>
      <c r="F186" s="37">
        <v>865.66666666666663</v>
      </c>
      <c r="G186" s="37">
        <v>858.33333333333326</v>
      </c>
      <c r="H186" s="37">
        <v>886.83333333333326</v>
      </c>
      <c r="I186" s="37">
        <v>894.16666666666652</v>
      </c>
      <c r="J186" s="37">
        <v>901.08333333333326</v>
      </c>
      <c r="K186" s="28">
        <v>887.25</v>
      </c>
      <c r="L186" s="28">
        <v>873</v>
      </c>
      <c r="M186" s="28">
        <v>8.1585900000000002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876.7</v>
      </c>
      <c r="D187" s="37">
        <v>872.76666666666677</v>
      </c>
      <c r="E187" s="37">
        <v>865.93333333333351</v>
      </c>
      <c r="F187" s="37">
        <v>855.16666666666674</v>
      </c>
      <c r="G187" s="37">
        <v>848.33333333333348</v>
      </c>
      <c r="H187" s="37">
        <v>883.53333333333353</v>
      </c>
      <c r="I187" s="37">
        <v>890.36666666666679</v>
      </c>
      <c r="J187" s="37">
        <v>901.13333333333355</v>
      </c>
      <c r="K187" s="28">
        <v>879.6</v>
      </c>
      <c r="L187" s="28">
        <v>862</v>
      </c>
      <c r="M187" s="28">
        <v>7.5568200000000001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1077.0999999999999</v>
      </c>
      <c r="D188" s="37">
        <v>1055.7</v>
      </c>
      <c r="E188" s="37">
        <v>1016.4000000000001</v>
      </c>
      <c r="F188" s="37">
        <v>955.7</v>
      </c>
      <c r="G188" s="37">
        <v>916.40000000000009</v>
      </c>
      <c r="H188" s="37">
        <v>1116.4000000000001</v>
      </c>
      <c r="I188" s="37">
        <v>1155.6999999999998</v>
      </c>
      <c r="J188" s="37">
        <v>1216.4000000000001</v>
      </c>
      <c r="K188" s="28">
        <v>1095</v>
      </c>
      <c r="L188" s="28">
        <v>995</v>
      </c>
      <c r="M188" s="28">
        <v>60.74127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3177.3</v>
      </c>
      <c r="D189" s="37">
        <v>3168.4500000000003</v>
      </c>
      <c r="E189" s="37">
        <v>3152.9000000000005</v>
      </c>
      <c r="F189" s="37">
        <v>3128.5000000000005</v>
      </c>
      <c r="G189" s="37">
        <v>3112.9500000000007</v>
      </c>
      <c r="H189" s="37">
        <v>3192.8500000000004</v>
      </c>
      <c r="I189" s="37">
        <v>3208.4000000000005</v>
      </c>
      <c r="J189" s="37">
        <v>3232.8</v>
      </c>
      <c r="K189" s="28">
        <v>3184</v>
      </c>
      <c r="L189" s="28">
        <v>3144.05</v>
      </c>
      <c r="M189" s="28">
        <v>24.206399999999999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818.3</v>
      </c>
      <c r="D190" s="37">
        <v>810.76666666666654</v>
      </c>
      <c r="E190" s="37">
        <v>800.8833333333331</v>
      </c>
      <c r="F190" s="37">
        <v>783.46666666666658</v>
      </c>
      <c r="G190" s="37">
        <v>773.58333333333314</v>
      </c>
      <c r="H190" s="37">
        <v>828.18333333333305</v>
      </c>
      <c r="I190" s="37">
        <v>838.06666666666649</v>
      </c>
      <c r="J190" s="37">
        <v>855.48333333333301</v>
      </c>
      <c r="K190" s="28">
        <v>820.65</v>
      </c>
      <c r="L190" s="28">
        <v>793.35</v>
      </c>
      <c r="M190" s="28">
        <v>22.459800000000001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8196.2999999999993</v>
      </c>
      <c r="D191" s="37">
        <v>8171.7666666666664</v>
      </c>
      <c r="E191" s="37">
        <v>8109.5333333333328</v>
      </c>
      <c r="F191" s="37">
        <v>8022.7666666666664</v>
      </c>
      <c r="G191" s="37">
        <v>7960.5333333333328</v>
      </c>
      <c r="H191" s="37">
        <v>8258.5333333333328</v>
      </c>
      <c r="I191" s="37">
        <v>8320.7666666666664</v>
      </c>
      <c r="J191" s="37">
        <v>8407.5333333333328</v>
      </c>
      <c r="K191" s="28">
        <v>8234</v>
      </c>
      <c r="L191" s="28">
        <v>8085</v>
      </c>
      <c r="M191" s="28">
        <v>2.2048800000000002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454.85</v>
      </c>
      <c r="D192" s="37">
        <v>453.48333333333335</v>
      </c>
      <c r="E192" s="37">
        <v>451.4666666666667</v>
      </c>
      <c r="F192" s="37">
        <v>448.08333333333337</v>
      </c>
      <c r="G192" s="37">
        <v>446.06666666666672</v>
      </c>
      <c r="H192" s="37">
        <v>456.86666666666667</v>
      </c>
      <c r="I192" s="37">
        <v>458.88333333333333</v>
      </c>
      <c r="J192" s="37">
        <v>462.26666666666665</v>
      </c>
      <c r="K192" s="28">
        <v>455.5</v>
      </c>
      <c r="L192" s="28">
        <v>450.1</v>
      </c>
      <c r="M192" s="28">
        <v>109.318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230.1</v>
      </c>
      <c r="D193" s="37">
        <v>229.16666666666666</v>
      </c>
      <c r="E193" s="37">
        <v>227.43333333333331</v>
      </c>
      <c r="F193" s="37">
        <v>224.76666666666665</v>
      </c>
      <c r="G193" s="37">
        <v>223.0333333333333</v>
      </c>
      <c r="H193" s="37">
        <v>231.83333333333331</v>
      </c>
      <c r="I193" s="37">
        <v>233.56666666666666</v>
      </c>
      <c r="J193" s="37">
        <v>236.23333333333332</v>
      </c>
      <c r="K193" s="28">
        <v>230.9</v>
      </c>
      <c r="L193" s="28">
        <v>226.5</v>
      </c>
      <c r="M193" s="28">
        <v>112.18003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934.3</v>
      </c>
      <c r="D194" s="37">
        <v>932.55000000000007</v>
      </c>
      <c r="E194" s="37">
        <v>926.25000000000011</v>
      </c>
      <c r="F194" s="37">
        <v>918.2</v>
      </c>
      <c r="G194" s="37">
        <v>911.90000000000009</v>
      </c>
      <c r="H194" s="37">
        <v>940.60000000000014</v>
      </c>
      <c r="I194" s="37">
        <v>946.90000000000009</v>
      </c>
      <c r="J194" s="37">
        <v>954.95000000000016</v>
      </c>
      <c r="K194" s="28">
        <v>938.85</v>
      </c>
      <c r="L194" s="28">
        <v>924.5</v>
      </c>
      <c r="M194" s="28">
        <v>50.877139999999997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1032.75</v>
      </c>
      <c r="D195" s="37">
        <v>1026.5333333333335</v>
      </c>
      <c r="E195" s="37">
        <v>1017.2666666666671</v>
      </c>
      <c r="F195" s="37">
        <v>1001.7833333333335</v>
      </c>
      <c r="G195" s="37">
        <v>992.51666666666711</v>
      </c>
      <c r="H195" s="37">
        <v>1042.0166666666671</v>
      </c>
      <c r="I195" s="37">
        <v>1051.2833333333335</v>
      </c>
      <c r="J195" s="37">
        <v>1066.7666666666671</v>
      </c>
      <c r="K195" s="28">
        <v>1035.8</v>
      </c>
      <c r="L195" s="28">
        <v>1011.05</v>
      </c>
      <c r="M195" s="28">
        <v>49.352229999999999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672.85</v>
      </c>
      <c r="D196" s="37">
        <v>670</v>
      </c>
      <c r="E196" s="37">
        <v>665.5</v>
      </c>
      <c r="F196" s="37">
        <v>658.15</v>
      </c>
      <c r="G196" s="37">
        <v>653.65</v>
      </c>
      <c r="H196" s="37">
        <v>677.35</v>
      </c>
      <c r="I196" s="37">
        <v>681.85</v>
      </c>
      <c r="J196" s="37">
        <v>689.2</v>
      </c>
      <c r="K196" s="28">
        <v>674.5</v>
      </c>
      <c r="L196" s="28">
        <v>662.65</v>
      </c>
      <c r="M196" s="28">
        <v>2.21454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2288.6</v>
      </c>
      <c r="D197" s="37">
        <v>2283.5333333333333</v>
      </c>
      <c r="E197" s="37">
        <v>2269.0666666666666</v>
      </c>
      <c r="F197" s="37">
        <v>2249.5333333333333</v>
      </c>
      <c r="G197" s="37">
        <v>2235.0666666666666</v>
      </c>
      <c r="H197" s="37">
        <v>2303.0666666666666</v>
      </c>
      <c r="I197" s="37">
        <v>2317.5333333333328</v>
      </c>
      <c r="J197" s="37">
        <v>2337.0666666666666</v>
      </c>
      <c r="K197" s="28">
        <v>2298</v>
      </c>
      <c r="L197" s="28">
        <v>2264</v>
      </c>
      <c r="M197" s="28">
        <v>11.17118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1484.75</v>
      </c>
      <c r="D198" s="37">
        <v>1489.3166666666668</v>
      </c>
      <c r="E198" s="37">
        <v>1473.8333333333337</v>
      </c>
      <c r="F198" s="37">
        <v>1462.916666666667</v>
      </c>
      <c r="G198" s="37">
        <v>1447.4333333333338</v>
      </c>
      <c r="H198" s="37">
        <v>1500.2333333333336</v>
      </c>
      <c r="I198" s="37">
        <v>1515.7166666666667</v>
      </c>
      <c r="J198" s="37">
        <v>1526.6333333333334</v>
      </c>
      <c r="K198" s="28">
        <v>1504.8</v>
      </c>
      <c r="L198" s="28">
        <v>1478.4</v>
      </c>
      <c r="M198" s="28">
        <v>3.8460299999999998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508.75</v>
      </c>
      <c r="D199" s="37">
        <v>510.45</v>
      </c>
      <c r="E199" s="37">
        <v>505.35</v>
      </c>
      <c r="F199" s="37">
        <v>501.95000000000005</v>
      </c>
      <c r="G199" s="37">
        <v>496.85000000000008</v>
      </c>
      <c r="H199" s="37">
        <v>513.84999999999991</v>
      </c>
      <c r="I199" s="37">
        <v>518.95000000000005</v>
      </c>
      <c r="J199" s="37">
        <v>522.34999999999991</v>
      </c>
      <c r="K199" s="28">
        <v>515.54999999999995</v>
      </c>
      <c r="L199" s="28">
        <v>507.05</v>
      </c>
      <c r="M199" s="28">
        <v>2.7188500000000002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1220.55</v>
      </c>
      <c r="D200" s="37">
        <v>1216.9166666666667</v>
      </c>
      <c r="E200" s="37">
        <v>1204.6333333333334</v>
      </c>
      <c r="F200" s="37">
        <v>1188.7166666666667</v>
      </c>
      <c r="G200" s="37">
        <v>1176.4333333333334</v>
      </c>
      <c r="H200" s="37">
        <v>1232.8333333333335</v>
      </c>
      <c r="I200" s="37">
        <v>1245.1166666666668</v>
      </c>
      <c r="J200" s="37">
        <v>1261.0333333333335</v>
      </c>
      <c r="K200" s="28">
        <v>1229.2</v>
      </c>
      <c r="L200" s="28">
        <v>1201</v>
      </c>
      <c r="M200" s="28">
        <v>4.76539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41.05</v>
      </c>
      <c r="D201" s="37">
        <v>41.716666666666669</v>
      </c>
      <c r="E201" s="37">
        <v>39.683333333333337</v>
      </c>
      <c r="F201" s="37">
        <v>38.31666666666667</v>
      </c>
      <c r="G201" s="37">
        <v>36.283333333333339</v>
      </c>
      <c r="H201" s="37">
        <v>43.083333333333336</v>
      </c>
      <c r="I201" s="37">
        <v>45.116666666666667</v>
      </c>
      <c r="J201" s="37">
        <v>46.483333333333334</v>
      </c>
      <c r="K201" s="28">
        <v>43.75</v>
      </c>
      <c r="L201" s="28">
        <v>40.35</v>
      </c>
      <c r="M201" s="28">
        <v>174.87684999999999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705</v>
      </c>
      <c r="D202" s="37">
        <v>699.15</v>
      </c>
      <c r="E202" s="37">
        <v>691.34999999999991</v>
      </c>
      <c r="F202" s="37">
        <v>677.69999999999993</v>
      </c>
      <c r="G202" s="37">
        <v>669.89999999999986</v>
      </c>
      <c r="H202" s="37">
        <v>712.8</v>
      </c>
      <c r="I202" s="37">
        <v>720.59999999999991</v>
      </c>
      <c r="J202" s="37">
        <v>734.25</v>
      </c>
      <c r="K202" s="28">
        <v>706.95</v>
      </c>
      <c r="L202" s="28">
        <v>685.5</v>
      </c>
      <c r="M202" s="28">
        <v>27.472650000000002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6130.7</v>
      </c>
      <c r="D203" s="37">
        <v>6105.2833333333328</v>
      </c>
      <c r="E203" s="37">
        <v>6061.4166666666661</v>
      </c>
      <c r="F203" s="37">
        <v>5992.1333333333332</v>
      </c>
      <c r="G203" s="37">
        <v>5948.2666666666664</v>
      </c>
      <c r="H203" s="37">
        <v>6174.5666666666657</v>
      </c>
      <c r="I203" s="37">
        <v>6218.4333333333325</v>
      </c>
      <c r="J203" s="37">
        <v>6287.7166666666653</v>
      </c>
      <c r="K203" s="28">
        <v>6149.15</v>
      </c>
      <c r="L203" s="28">
        <v>6036</v>
      </c>
      <c r="M203" s="28">
        <v>3.2861199999999999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38.15</v>
      </c>
      <c r="D204" s="37">
        <v>38.033333333333331</v>
      </c>
      <c r="E204" s="37">
        <v>37.516666666666666</v>
      </c>
      <c r="F204" s="37">
        <v>36.883333333333333</v>
      </c>
      <c r="G204" s="37">
        <v>36.366666666666667</v>
      </c>
      <c r="H204" s="37">
        <v>38.666666666666664</v>
      </c>
      <c r="I204" s="37">
        <v>39.18333333333333</v>
      </c>
      <c r="J204" s="37">
        <v>39.816666666666663</v>
      </c>
      <c r="K204" s="28">
        <v>38.549999999999997</v>
      </c>
      <c r="L204" s="28">
        <v>37.4</v>
      </c>
      <c r="M204" s="28">
        <v>100.04534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1669.4</v>
      </c>
      <c r="D205" s="37">
        <v>1663.4333333333334</v>
      </c>
      <c r="E205" s="37">
        <v>1650.9666666666667</v>
      </c>
      <c r="F205" s="37">
        <v>1632.5333333333333</v>
      </c>
      <c r="G205" s="37">
        <v>1620.0666666666666</v>
      </c>
      <c r="H205" s="37">
        <v>1681.8666666666668</v>
      </c>
      <c r="I205" s="37">
        <v>1694.3333333333335</v>
      </c>
      <c r="J205" s="37">
        <v>1712.7666666666669</v>
      </c>
      <c r="K205" s="28">
        <v>1675.9</v>
      </c>
      <c r="L205" s="28">
        <v>1645</v>
      </c>
      <c r="M205" s="28">
        <v>1.8180499999999999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843.4</v>
      </c>
      <c r="D206" s="37">
        <v>836.08333333333337</v>
      </c>
      <c r="E206" s="37">
        <v>822.06666666666672</v>
      </c>
      <c r="F206" s="37">
        <v>800.73333333333335</v>
      </c>
      <c r="G206" s="37">
        <v>786.7166666666667</v>
      </c>
      <c r="H206" s="37">
        <v>857.41666666666674</v>
      </c>
      <c r="I206" s="37">
        <v>871.43333333333339</v>
      </c>
      <c r="J206" s="37">
        <v>892.76666666666677</v>
      </c>
      <c r="K206" s="28">
        <v>850.1</v>
      </c>
      <c r="L206" s="28">
        <v>814.75</v>
      </c>
      <c r="M206" s="28">
        <v>17.888780000000001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871.95</v>
      </c>
      <c r="D207" s="37">
        <v>883.51666666666677</v>
      </c>
      <c r="E207" s="37">
        <v>856.43333333333351</v>
      </c>
      <c r="F207" s="37">
        <v>840.91666666666674</v>
      </c>
      <c r="G207" s="37">
        <v>813.83333333333348</v>
      </c>
      <c r="H207" s="37">
        <v>899.03333333333353</v>
      </c>
      <c r="I207" s="37">
        <v>926.11666666666679</v>
      </c>
      <c r="J207" s="37">
        <v>941.63333333333355</v>
      </c>
      <c r="K207" s="28">
        <v>910.6</v>
      </c>
      <c r="L207" s="28">
        <v>868</v>
      </c>
      <c r="M207" s="28">
        <v>15.37223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254.8</v>
      </c>
      <c r="D208" s="37">
        <v>253.98333333333335</v>
      </c>
      <c r="E208" s="37">
        <v>251.91666666666669</v>
      </c>
      <c r="F208" s="37">
        <v>249.03333333333333</v>
      </c>
      <c r="G208" s="37">
        <v>246.96666666666667</v>
      </c>
      <c r="H208" s="37">
        <v>256.86666666666667</v>
      </c>
      <c r="I208" s="37">
        <v>258.93333333333339</v>
      </c>
      <c r="J208" s="37">
        <v>261.81666666666672</v>
      </c>
      <c r="K208" s="28">
        <v>256.05</v>
      </c>
      <c r="L208" s="28">
        <v>251.1</v>
      </c>
      <c r="M208" s="28">
        <v>198.90154000000001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</v>
      </c>
      <c r="D209" s="37">
        <v>8.9833333333333325</v>
      </c>
      <c r="E209" s="37">
        <v>8.8166666666666647</v>
      </c>
      <c r="F209" s="37">
        <v>8.6333333333333329</v>
      </c>
      <c r="G209" s="37">
        <v>8.466666666666665</v>
      </c>
      <c r="H209" s="37">
        <v>9.1666666666666643</v>
      </c>
      <c r="I209" s="37">
        <v>9.3333333333333321</v>
      </c>
      <c r="J209" s="37">
        <v>9.5166666666666639</v>
      </c>
      <c r="K209" s="28">
        <v>9.15</v>
      </c>
      <c r="L209" s="28">
        <v>8.8000000000000007</v>
      </c>
      <c r="M209" s="28">
        <v>767.31263999999999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1011.4</v>
      </c>
      <c r="D210" s="37">
        <v>1013.8666666666667</v>
      </c>
      <c r="E210" s="37">
        <v>1000.5333333333333</v>
      </c>
      <c r="F210" s="37">
        <v>989.66666666666663</v>
      </c>
      <c r="G210" s="37">
        <v>976.33333333333326</v>
      </c>
      <c r="H210" s="37">
        <v>1024.7333333333333</v>
      </c>
      <c r="I210" s="37">
        <v>1038.0666666666666</v>
      </c>
      <c r="J210" s="37">
        <v>1048.9333333333334</v>
      </c>
      <c r="K210" s="28">
        <v>1027.2</v>
      </c>
      <c r="L210" s="28">
        <v>1003</v>
      </c>
      <c r="M210" s="28">
        <v>15.443530000000001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1710.05</v>
      </c>
      <c r="D211" s="37">
        <v>1706.95</v>
      </c>
      <c r="E211" s="37">
        <v>1695.75</v>
      </c>
      <c r="F211" s="37">
        <v>1681.45</v>
      </c>
      <c r="G211" s="37">
        <v>1670.25</v>
      </c>
      <c r="H211" s="37">
        <v>1721.25</v>
      </c>
      <c r="I211" s="37">
        <v>1732.4500000000003</v>
      </c>
      <c r="J211" s="37">
        <v>1746.75</v>
      </c>
      <c r="K211" s="28">
        <v>1718.15</v>
      </c>
      <c r="L211" s="28">
        <v>1692.65</v>
      </c>
      <c r="M211" s="28">
        <v>0.63876999999999995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414</v>
      </c>
      <c r="D212" s="37">
        <v>411.36666666666662</v>
      </c>
      <c r="E212" s="37">
        <v>405.23333333333323</v>
      </c>
      <c r="F212" s="37">
        <v>396.46666666666664</v>
      </c>
      <c r="G212" s="37">
        <v>390.33333333333326</v>
      </c>
      <c r="H212" s="37">
        <v>420.13333333333321</v>
      </c>
      <c r="I212" s="37">
        <v>426.26666666666654</v>
      </c>
      <c r="J212" s="37">
        <v>435.03333333333319</v>
      </c>
      <c r="K212" s="28">
        <v>417.5</v>
      </c>
      <c r="L212" s="28">
        <v>402.6</v>
      </c>
      <c r="M212" s="28">
        <v>226.91171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14.3</v>
      </c>
      <c r="D213" s="37">
        <v>14.116666666666667</v>
      </c>
      <c r="E213" s="37">
        <v>13.733333333333334</v>
      </c>
      <c r="F213" s="37">
        <v>13.166666666666668</v>
      </c>
      <c r="G213" s="37">
        <v>12.783333333333335</v>
      </c>
      <c r="H213" s="37">
        <v>14.683333333333334</v>
      </c>
      <c r="I213" s="37">
        <v>15.066666666666666</v>
      </c>
      <c r="J213" s="37">
        <v>15.633333333333333</v>
      </c>
      <c r="K213" s="28">
        <v>14.5</v>
      </c>
      <c r="L213" s="28">
        <v>13.55</v>
      </c>
      <c r="M213" s="28">
        <v>1661.26277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234.95</v>
      </c>
      <c r="D214" s="37">
        <v>234.05000000000004</v>
      </c>
      <c r="E214" s="37">
        <v>231.20000000000007</v>
      </c>
      <c r="F214" s="37">
        <v>227.45000000000005</v>
      </c>
      <c r="G214" s="37">
        <v>224.60000000000008</v>
      </c>
      <c r="H214" s="37">
        <v>237.80000000000007</v>
      </c>
      <c r="I214" s="37">
        <v>240.65000000000003</v>
      </c>
      <c r="J214" s="37">
        <v>244.40000000000006</v>
      </c>
      <c r="K214" s="37">
        <v>236.9</v>
      </c>
      <c r="L214" s="37">
        <v>230.3</v>
      </c>
      <c r="M214" s="37">
        <v>70.896129999999999</v>
      </c>
      <c r="N214" s="1"/>
      <c r="O214" s="1"/>
    </row>
    <row r="215" spans="1:15" ht="12.75" customHeight="1">
      <c r="A215" s="53">
        <v>206</v>
      </c>
      <c r="B215" s="28" t="s">
        <v>854</v>
      </c>
      <c r="C215" s="37">
        <v>53.5</v>
      </c>
      <c r="D215" s="37">
        <v>53.550000000000004</v>
      </c>
      <c r="E215" s="37">
        <v>52.650000000000006</v>
      </c>
      <c r="F215" s="37">
        <v>51.800000000000004</v>
      </c>
      <c r="G215" s="37">
        <v>50.900000000000006</v>
      </c>
      <c r="H215" s="37">
        <v>54.400000000000006</v>
      </c>
      <c r="I215" s="37">
        <v>55.3</v>
      </c>
      <c r="J215" s="37">
        <v>56.150000000000006</v>
      </c>
      <c r="K215" s="37">
        <v>54.45</v>
      </c>
      <c r="L215" s="37">
        <v>52.7</v>
      </c>
      <c r="M215" s="37">
        <v>294.02445999999998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354.65</v>
      </c>
      <c r="D216" s="37">
        <v>356.3</v>
      </c>
      <c r="E216" s="37">
        <v>352.1</v>
      </c>
      <c r="F216" s="37">
        <v>349.55</v>
      </c>
      <c r="G216" s="37">
        <v>345.35</v>
      </c>
      <c r="H216" s="37">
        <v>358.85</v>
      </c>
      <c r="I216" s="37">
        <v>363.04999999999995</v>
      </c>
      <c r="J216" s="37">
        <v>365.6</v>
      </c>
      <c r="K216" s="37">
        <v>360.5</v>
      </c>
      <c r="L216" s="37">
        <v>353.75</v>
      </c>
      <c r="M216" s="37">
        <v>11.05199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23031.95</v>
      </c>
      <c r="D11" s="281">
        <v>22982.350000000002</v>
      </c>
      <c r="E11" s="281">
        <v>22724.750000000004</v>
      </c>
      <c r="F11" s="281">
        <v>22417.550000000003</v>
      </c>
      <c r="G11" s="281">
        <v>22159.950000000004</v>
      </c>
      <c r="H11" s="281">
        <v>23289.550000000003</v>
      </c>
      <c r="I11" s="281">
        <v>23547.15</v>
      </c>
      <c r="J11" s="281">
        <v>23854.350000000002</v>
      </c>
      <c r="K11" s="280">
        <v>23239.95</v>
      </c>
      <c r="L11" s="280">
        <v>22675.15</v>
      </c>
      <c r="M11" s="280">
        <v>1.753E-2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2772.75</v>
      </c>
      <c r="D12" s="281">
        <v>2733.9166666666665</v>
      </c>
      <c r="E12" s="281">
        <v>2632.833333333333</v>
      </c>
      <c r="F12" s="281">
        <v>2492.9166666666665</v>
      </c>
      <c r="G12" s="281">
        <v>2391.833333333333</v>
      </c>
      <c r="H12" s="281">
        <v>2873.833333333333</v>
      </c>
      <c r="I12" s="281">
        <v>2974.9166666666661</v>
      </c>
      <c r="J12" s="281">
        <v>3114.833333333333</v>
      </c>
      <c r="K12" s="280">
        <v>2835</v>
      </c>
      <c r="L12" s="280">
        <v>2594</v>
      </c>
      <c r="M12" s="280">
        <v>11.36196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2174.5500000000002</v>
      </c>
      <c r="D13" s="281">
        <v>2169.9833333333336</v>
      </c>
      <c r="E13" s="281">
        <v>2160.0666666666671</v>
      </c>
      <c r="F13" s="281">
        <v>2145.5833333333335</v>
      </c>
      <c r="G13" s="281">
        <v>2135.666666666667</v>
      </c>
      <c r="H13" s="281">
        <v>2184.4666666666672</v>
      </c>
      <c r="I13" s="281">
        <v>2194.3833333333332</v>
      </c>
      <c r="J13" s="281">
        <v>2208.8666666666672</v>
      </c>
      <c r="K13" s="280">
        <v>2179.9</v>
      </c>
      <c r="L13" s="280">
        <v>2155.5</v>
      </c>
      <c r="M13" s="280">
        <v>4.0836499999999996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2420.25</v>
      </c>
      <c r="D14" s="281">
        <v>2421.3666666666668</v>
      </c>
      <c r="E14" s="281">
        <v>2404.7333333333336</v>
      </c>
      <c r="F14" s="281">
        <v>2389.2166666666667</v>
      </c>
      <c r="G14" s="281">
        <v>2372.5833333333335</v>
      </c>
      <c r="H14" s="281">
        <v>2436.8833333333337</v>
      </c>
      <c r="I14" s="281">
        <v>2453.5166666666669</v>
      </c>
      <c r="J14" s="281">
        <v>2469.0333333333338</v>
      </c>
      <c r="K14" s="280">
        <v>2438</v>
      </c>
      <c r="L14" s="280">
        <v>2405.85</v>
      </c>
      <c r="M14" s="280">
        <v>0.41125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923.35</v>
      </c>
      <c r="D15" s="281">
        <v>925.86666666666667</v>
      </c>
      <c r="E15" s="281">
        <v>916.73333333333335</v>
      </c>
      <c r="F15" s="281">
        <v>910.11666666666667</v>
      </c>
      <c r="G15" s="281">
        <v>900.98333333333335</v>
      </c>
      <c r="H15" s="281">
        <v>932.48333333333335</v>
      </c>
      <c r="I15" s="281">
        <v>941.61666666666679</v>
      </c>
      <c r="J15" s="281">
        <v>948.23333333333335</v>
      </c>
      <c r="K15" s="280">
        <v>935</v>
      </c>
      <c r="L15" s="280">
        <v>919.25</v>
      </c>
      <c r="M15" s="280">
        <v>1.9235599999999999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586.75</v>
      </c>
      <c r="D16" s="281">
        <v>585.91666666666663</v>
      </c>
      <c r="E16" s="281">
        <v>570.83333333333326</v>
      </c>
      <c r="F16" s="281">
        <v>554.91666666666663</v>
      </c>
      <c r="G16" s="281">
        <v>539.83333333333326</v>
      </c>
      <c r="H16" s="281">
        <v>601.83333333333326</v>
      </c>
      <c r="I16" s="281">
        <v>616.91666666666652</v>
      </c>
      <c r="J16" s="281">
        <v>632.83333333333326</v>
      </c>
      <c r="K16" s="280">
        <v>601</v>
      </c>
      <c r="L16" s="280">
        <v>570</v>
      </c>
      <c r="M16" s="280">
        <v>44.044229999999999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439.55</v>
      </c>
      <c r="D17" s="281">
        <v>442.63333333333338</v>
      </c>
      <c r="E17" s="281">
        <v>433.26666666666677</v>
      </c>
      <c r="F17" s="281">
        <v>426.98333333333341</v>
      </c>
      <c r="G17" s="281">
        <v>417.61666666666679</v>
      </c>
      <c r="H17" s="281">
        <v>448.91666666666674</v>
      </c>
      <c r="I17" s="281">
        <v>458.28333333333342</v>
      </c>
      <c r="J17" s="281">
        <v>464.56666666666672</v>
      </c>
      <c r="K17" s="280">
        <v>452</v>
      </c>
      <c r="L17" s="280">
        <v>436.35</v>
      </c>
      <c r="M17" s="280">
        <v>0.74656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2256.35</v>
      </c>
      <c r="D18" s="281">
        <v>2245.7833333333333</v>
      </c>
      <c r="E18" s="281">
        <v>2211.5666666666666</v>
      </c>
      <c r="F18" s="281">
        <v>2166.7833333333333</v>
      </c>
      <c r="G18" s="281">
        <v>2132.5666666666666</v>
      </c>
      <c r="H18" s="281">
        <v>2290.5666666666666</v>
      </c>
      <c r="I18" s="281">
        <v>2324.7833333333328</v>
      </c>
      <c r="J18" s="281">
        <v>2369.5666666666666</v>
      </c>
      <c r="K18" s="280">
        <v>2280</v>
      </c>
      <c r="L18" s="280">
        <v>2201</v>
      </c>
      <c r="M18" s="280">
        <v>1.0242599999999999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20117.650000000001</v>
      </c>
      <c r="D19" s="281">
        <v>20067.216666666667</v>
      </c>
      <c r="E19" s="281">
        <v>19985.433333333334</v>
      </c>
      <c r="F19" s="281">
        <v>19853.216666666667</v>
      </c>
      <c r="G19" s="281">
        <v>19771.433333333334</v>
      </c>
      <c r="H19" s="281">
        <v>20199.433333333334</v>
      </c>
      <c r="I19" s="281">
        <v>20281.216666666667</v>
      </c>
      <c r="J19" s="281">
        <v>20413.433333333334</v>
      </c>
      <c r="K19" s="280">
        <v>20149</v>
      </c>
      <c r="L19" s="280">
        <v>19935</v>
      </c>
      <c r="M19" s="280">
        <v>0.31420999999999999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2495.5</v>
      </c>
      <c r="D20" s="281">
        <v>2481.9</v>
      </c>
      <c r="E20" s="281">
        <v>2464.8500000000004</v>
      </c>
      <c r="F20" s="281">
        <v>2434.2000000000003</v>
      </c>
      <c r="G20" s="281">
        <v>2417.1500000000005</v>
      </c>
      <c r="H20" s="281">
        <v>2512.5500000000002</v>
      </c>
      <c r="I20" s="281">
        <v>2529.6000000000004</v>
      </c>
      <c r="J20" s="281">
        <v>2560.25</v>
      </c>
      <c r="K20" s="280">
        <v>2498.9499999999998</v>
      </c>
      <c r="L20" s="280">
        <v>2451.25</v>
      </c>
      <c r="M20" s="280">
        <v>13.14165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2109.75</v>
      </c>
      <c r="D21" s="281">
        <v>2099.9666666666667</v>
      </c>
      <c r="E21" s="281">
        <v>2072.9333333333334</v>
      </c>
      <c r="F21" s="281">
        <v>2036.1166666666668</v>
      </c>
      <c r="G21" s="281">
        <v>2009.0833333333335</v>
      </c>
      <c r="H21" s="281">
        <v>2136.7833333333333</v>
      </c>
      <c r="I21" s="281">
        <v>2163.8166666666671</v>
      </c>
      <c r="J21" s="281">
        <v>2200.6333333333332</v>
      </c>
      <c r="K21" s="280">
        <v>2127</v>
      </c>
      <c r="L21" s="280">
        <v>2063.15</v>
      </c>
      <c r="M21" s="280">
        <v>15.38537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754.25</v>
      </c>
      <c r="D22" s="281">
        <v>750.78333333333342</v>
      </c>
      <c r="E22" s="281">
        <v>744.66666666666686</v>
      </c>
      <c r="F22" s="281">
        <v>735.08333333333348</v>
      </c>
      <c r="G22" s="281">
        <v>728.96666666666692</v>
      </c>
      <c r="H22" s="281">
        <v>760.36666666666679</v>
      </c>
      <c r="I22" s="281">
        <v>766.48333333333335</v>
      </c>
      <c r="J22" s="281">
        <v>776.06666666666672</v>
      </c>
      <c r="K22" s="280">
        <v>756.9</v>
      </c>
      <c r="L22" s="280">
        <v>741.2</v>
      </c>
      <c r="M22" s="280">
        <v>26.39283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2876.6</v>
      </c>
      <c r="D23" s="281">
        <v>2836.8833333333337</v>
      </c>
      <c r="E23" s="281">
        <v>2780.7666666666673</v>
      </c>
      <c r="F23" s="281">
        <v>2684.9333333333338</v>
      </c>
      <c r="G23" s="281">
        <v>2628.8166666666675</v>
      </c>
      <c r="H23" s="281">
        <v>2932.7166666666672</v>
      </c>
      <c r="I23" s="281">
        <v>2988.833333333333</v>
      </c>
      <c r="J23" s="281">
        <v>3084.666666666667</v>
      </c>
      <c r="K23" s="280">
        <v>2893</v>
      </c>
      <c r="L23" s="280">
        <v>2741.05</v>
      </c>
      <c r="M23" s="280">
        <v>7.3781400000000001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3043.75</v>
      </c>
      <c r="D24" s="281">
        <v>3030.6833333333329</v>
      </c>
      <c r="E24" s="281">
        <v>3006.3666666666659</v>
      </c>
      <c r="F24" s="281">
        <v>2968.9833333333331</v>
      </c>
      <c r="G24" s="281">
        <v>2944.6666666666661</v>
      </c>
      <c r="H24" s="281">
        <v>3068.0666666666657</v>
      </c>
      <c r="I24" s="281">
        <v>3092.3833333333323</v>
      </c>
      <c r="J24" s="281">
        <v>3129.7666666666655</v>
      </c>
      <c r="K24" s="280">
        <v>3055</v>
      </c>
      <c r="L24" s="280">
        <v>2993.3</v>
      </c>
      <c r="M24" s="280">
        <v>4.7088900000000002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100</v>
      </c>
      <c r="D25" s="281">
        <v>99.05</v>
      </c>
      <c r="E25" s="281">
        <v>97.1</v>
      </c>
      <c r="F25" s="281">
        <v>94.2</v>
      </c>
      <c r="G25" s="281">
        <v>92.25</v>
      </c>
      <c r="H25" s="281">
        <v>101.94999999999999</v>
      </c>
      <c r="I25" s="281">
        <v>103.9</v>
      </c>
      <c r="J25" s="281">
        <v>106.79999999999998</v>
      </c>
      <c r="K25" s="280">
        <v>101</v>
      </c>
      <c r="L25" s="280">
        <v>96.15</v>
      </c>
      <c r="M25" s="280">
        <v>44.978580000000001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269</v>
      </c>
      <c r="D26" s="281">
        <v>266.36666666666667</v>
      </c>
      <c r="E26" s="281">
        <v>262.73333333333335</v>
      </c>
      <c r="F26" s="281">
        <v>256.4666666666667</v>
      </c>
      <c r="G26" s="281">
        <v>252.83333333333337</v>
      </c>
      <c r="H26" s="281">
        <v>272.63333333333333</v>
      </c>
      <c r="I26" s="281">
        <v>276.26666666666665</v>
      </c>
      <c r="J26" s="281">
        <v>282.5333333333333</v>
      </c>
      <c r="K26" s="280">
        <v>270</v>
      </c>
      <c r="L26" s="280">
        <v>260.10000000000002</v>
      </c>
      <c r="M26" s="280">
        <v>16.86045</v>
      </c>
      <c r="N26" s="1"/>
      <c r="O26" s="1"/>
    </row>
    <row r="27" spans="1:15" ht="12.75" customHeight="1">
      <c r="A27" s="30">
        <v>17</v>
      </c>
      <c r="B27" s="290" t="s">
        <v>855</v>
      </c>
      <c r="C27" s="280">
        <v>430.1</v>
      </c>
      <c r="D27" s="281">
        <v>429.06666666666666</v>
      </c>
      <c r="E27" s="281">
        <v>426.13333333333333</v>
      </c>
      <c r="F27" s="281">
        <v>422.16666666666669</v>
      </c>
      <c r="G27" s="281">
        <v>419.23333333333335</v>
      </c>
      <c r="H27" s="281">
        <v>433.0333333333333</v>
      </c>
      <c r="I27" s="281">
        <v>435.96666666666658</v>
      </c>
      <c r="J27" s="281">
        <v>439.93333333333328</v>
      </c>
      <c r="K27" s="280">
        <v>432</v>
      </c>
      <c r="L27" s="280">
        <v>425.1</v>
      </c>
      <c r="M27" s="280">
        <v>0.57533999999999996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296.64999999999998</v>
      </c>
      <c r="D28" s="281">
        <v>297.01666666666665</v>
      </c>
      <c r="E28" s="281">
        <v>295.0333333333333</v>
      </c>
      <c r="F28" s="281">
        <v>293.41666666666663</v>
      </c>
      <c r="G28" s="281">
        <v>291.43333333333328</v>
      </c>
      <c r="H28" s="281">
        <v>298.63333333333333</v>
      </c>
      <c r="I28" s="281">
        <v>300.61666666666667</v>
      </c>
      <c r="J28" s="281">
        <v>302.23333333333335</v>
      </c>
      <c r="K28" s="280">
        <v>299</v>
      </c>
      <c r="L28" s="280">
        <v>295.39999999999998</v>
      </c>
      <c r="M28" s="280">
        <v>0.64536000000000004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244.65</v>
      </c>
      <c r="D29" s="281">
        <v>235.11666666666667</v>
      </c>
      <c r="E29" s="281">
        <v>221.33333333333334</v>
      </c>
      <c r="F29" s="281">
        <v>198.01666666666668</v>
      </c>
      <c r="G29" s="281">
        <v>184.23333333333335</v>
      </c>
      <c r="H29" s="281">
        <v>258.43333333333334</v>
      </c>
      <c r="I29" s="281">
        <v>272.21666666666664</v>
      </c>
      <c r="J29" s="281">
        <v>295.5333333333333</v>
      </c>
      <c r="K29" s="280">
        <v>248.9</v>
      </c>
      <c r="L29" s="280">
        <v>211.8</v>
      </c>
      <c r="M29" s="280">
        <v>92.620859999999993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1039.05</v>
      </c>
      <c r="D30" s="281">
        <v>1046.3500000000001</v>
      </c>
      <c r="E30" s="281">
        <v>1027.7000000000003</v>
      </c>
      <c r="F30" s="281">
        <v>1016.3500000000001</v>
      </c>
      <c r="G30" s="281">
        <v>997.70000000000027</v>
      </c>
      <c r="H30" s="281">
        <v>1057.7000000000003</v>
      </c>
      <c r="I30" s="281">
        <v>1076.3500000000004</v>
      </c>
      <c r="J30" s="281">
        <v>1087.7000000000003</v>
      </c>
      <c r="K30" s="280">
        <v>1065</v>
      </c>
      <c r="L30" s="280">
        <v>1035</v>
      </c>
      <c r="M30" s="280">
        <v>2.9045899999999998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1294.95</v>
      </c>
      <c r="D31" s="281">
        <v>1295.6333333333334</v>
      </c>
      <c r="E31" s="281">
        <v>1275.3666666666668</v>
      </c>
      <c r="F31" s="281">
        <v>1255.7833333333333</v>
      </c>
      <c r="G31" s="281">
        <v>1235.5166666666667</v>
      </c>
      <c r="H31" s="281">
        <v>1315.2166666666669</v>
      </c>
      <c r="I31" s="281">
        <v>1335.4833333333338</v>
      </c>
      <c r="J31" s="281">
        <v>1355.0666666666671</v>
      </c>
      <c r="K31" s="280">
        <v>1315.9</v>
      </c>
      <c r="L31" s="280">
        <v>1276.05</v>
      </c>
      <c r="M31" s="280">
        <v>2.33982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714.9</v>
      </c>
      <c r="D32" s="281">
        <v>713.08333333333337</v>
      </c>
      <c r="E32" s="281">
        <v>709.86666666666679</v>
      </c>
      <c r="F32" s="281">
        <v>704.83333333333337</v>
      </c>
      <c r="G32" s="281">
        <v>701.61666666666679</v>
      </c>
      <c r="H32" s="281">
        <v>718.11666666666679</v>
      </c>
      <c r="I32" s="281">
        <v>721.33333333333326</v>
      </c>
      <c r="J32" s="281">
        <v>726.36666666666679</v>
      </c>
      <c r="K32" s="280">
        <v>716.3</v>
      </c>
      <c r="L32" s="280">
        <v>708.05</v>
      </c>
      <c r="M32" s="280">
        <v>0.49330000000000002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3214.95</v>
      </c>
      <c r="D33" s="281">
        <v>3205.2666666666664</v>
      </c>
      <c r="E33" s="281">
        <v>3185.9833333333327</v>
      </c>
      <c r="F33" s="281">
        <v>3157.0166666666664</v>
      </c>
      <c r="G33" s="281">
        <v>3137.7333333333327</v>
      </c>
      <c r="H33" s="281">
        <v>3234.2333333333327</v>
      </c>
      <c r="I33" s="281">
        <v>3253.5166666666664</v>
      </c>
      <c r="J33" s="281">
        <v>3282.4833333333327</v>
      </c>
      <c r="K33" s="280">
        <v>3224.55</v>
      </c>
      <c r="L33" s="280">
        <v>3176.3</v>
      </c>
      <c r="M33" s="280">
        <v>0.60155999999999998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2801.7</v>
      </c>
      <c r="D34" s="281">
        <v>2778.5666666666671</v>
      </c>
      <c r="E34" s="281">
        <v>2733.1333333333341</v>
      </c>
      <c r="F34" s="281">
        <v>2664.5666666666671</v>
      </c>
      <c r="G34" s="281">
        <v>2619.1333333333341</v>
      </c>
      <c r="H34" s="281">
        <v>2847.1333333333341</v>
      </c>
      <c r="I34" s="281">
        <v>2892.5666666666675</v>
      </c>
      <c r="J34" s="281">
        <v>2961.1333333333341</v>
      </c>
      <c r="K34" s="280">
        <v>2824</v>
      </c>
      <c r="L34" s="280">
        <v>2710</v>
      </c>
      <c r="M34" s="280">
        <v>0.30546000000000001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283.60000000000002</v>
      </c>
      <c r="D35" s="281">
        <v>283.7166666666667</v>
      </c>
      <c r="E35" s="281">
        <v>278.88333333333338</v>
      </c>
      <c r="F35" s="281">
        <v>274.16666666666669</v>
      </c>
      <c r="G35" s="281">
        <v>269.33333333333337</v>
      </c>
      <c r="H35" s="281">
        <v>288.43333333333339</v>
      </c>
      <c r="I35" s="281">
        <v>293.26666666666665</v>
      </c>
      <c r="J35" s="281">
        <v>297.98333333333341</v>
      </c>
      <c r="K35" s="280">
        <v>288.55</v>
      </c>
      <c r="L35" s="280">
        <v>279</v>
      </c>
      <c r="M35" s="280">
        <v>4.8655900000000001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19.8</v>
      </c>
      <c r="D36" s="281">
        <v>19.883333333333336</v>
      </c>
      <c r="E36" s="281">
        <v>19.616666666666674</v>
      </c>
      <c r="F36" s="281">
        <v>19.433333333333337</v>
      </c>
      <c r="G36" s="281">
        <v>19.166666666666675</v>
      </c>
      <c r="H36" s="281">
        <v>20.066666666666674</v>
      </c>
      <c r="I36" s="281">
        <v>20.333333333333332</v>
      </c>
      <c r="J36" s="281">
        <v>20.516666666666673</v>
      </c>
      <c r="K36" s="280">
        <v>20.149999999999999</v>
      </c>
      <c r="L36" s="280">
        <v>19.7</v>
      </c>
      <c r="M36" s="280">
        <v>23.057580000000002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482.1</v>
      </c>
      <c r="D37" s="281">
        <v>480.01666666666671</v>
      </c>
      <c r="E37" s="281">
        <v>476.18333333333339</v>
      </c>
      <c r="F37" s="281">
        <v>470.26666666666671</v>
      </c>
      <c r="G37" s="281">
        <v>466.43333333333339</v>
      </c>
      <c r="H37" s="281">
        <v>485.93333333333339</v>
      </c>
      <c r="I37" s="281">
        <v>489.76666666666677</v>
      </c>
      <c r="J37" s="281">
        <v>495.68333333333339</v>
      </c>
      <c r="K37" s="280">
        <v>483.85</v>
      </c>
      <c r="L37" s="280">
        <v>474.1</v>
      </c>
      <c r="M37" s="280">
        <v>4.3478199999999996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2520.25</v>
      </c>
      <c r="D38" s="281">
        <v>2517.6666666666665</v>
      </c>
      <c r="E38" s="281">
        <v>2486.333333333333</v>
      </c>
      <c r="F38" s="281">
        <v>2452.4166666666665</v>
      </c>
      <c r="G38" s="281">
        <v>2421.083333333333</v>
      </c>
      <c r="H38" s="281">
        <v>2551.583333333333</v>
      </c>
      <c r="I38" s="281">
        <v>2582.9166666666661</v>
      </c>
      <c r="J38" s="281">
        <v>2616.833333333333</v>
      </c>
      <c r="K38" s="280">
        <v>2549</v>
      </c>
      <c r="L38" s="280">
        <v>2483.75</v>
      </c>
      <c r="M38" s="280">
        <v>0.60146999999999995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370.75</v>
      </c>
      <c r="D39" s="281">
        <v>369.45</v>
      </c>
      <c r="E39" s="281">
        <v>367.54999999999995</v>
      </c>
      <c r="F39" s="281">
        <v>364.34999999999997</v>
      </c>
      <c r="G39" s="281">
        <v>362.44999999999993</v>
      </c>
      <c r="H39" s="281">
        <v>372.65</v>
      </c>
      <c r="I39" s="281">
        <v>374.54999999999995</v>
      </c>
      <c r="J39" s="281">
        <v>377.75</v>
      </c>
      <c r="K39" s="280">
        <v>371.35</v>
      </c>
      <c r="L39" s="280">
        <v>366.25</v>
      </c>
      <c r="M39" s="280">
        <v>32.757339999999999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1388.25</v>
      </c>
      <c r="D40" s="281">
        <v>1377.0833333333333</v>
      </c>
      <c r="E40" s="281">
        <v>1336.1666666666665</v>
      </c>
      <c r="F40" s="281">
        <v>1284.0833333333333</v>
      </c>
      <c r="G40" s="281">
        <v>1243.1666666666665</v>
      </c>
      <c r="H40" s="281">
        <v>1429.1666666666665</v>
      </c>
      <c r="I40" s="281">
        <v>1470.083333333333</v>
      </c>
      <c r="J40" s="281">
        <v>1522.1666666666665</v>
      </c>
      <c r="K40" s="280">
        <v>1418</v>
      </c>
      <c r="L40" s="280">
        <v>1325</v>
      </c>
      <c r="M40" s="280">
        <v>6.5434900000000003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752.75</v>
      </c>
      <c r="D41" s="281">
        <v>746.58333333333337</v>
      </c>
      <c r="E41" s="281">
        <v>736.16666666666674</v>
      </c>
      <c r="F41" s="281">
        <v>719.58333333333337</v>
      </c>
      <c r="G41" s="281">
        <v>709.16666666666674</v>
      </c>
      <c r="H41" s="281">
        <v>763.16666666666674</v>
      </c>
      <c r="I41" s="281">
        <v>773.58333333333348</v>
      </c>
      <c r="J41" s="281">
        <v>790.16666666666674</v>
      </c>
      <c r="K41" s="280">
        <v>757</v>
      </c>
      <c r="L41" s="280">
        <v>730</v>
      </c>
      <c r="M41" s="280">
        <v>0.64973000000000003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4150.05</v>
      </c>
      <c r="D42" s="281">
        <v>4138.7500000000009</v>
      </c>
      <c r="E42" s="281">
        <v>4107.6500000000015</v>
      </c>
      <c r="F42" s="281">
        <v>4065.2500000000009</v>
      </c>
      <c r="G42" s="281">
        <v>4034.1500000000015</v>
      </c>
      <c r="H42" s="281">
        <v>4181.1500000000015</v>
      </c>
      <c r="I42" s="281">
        <v>4212.2500000000018</v>
      </c>
      <c r="J42" s="281">
        <v>4254.6500000000015</v>
      </c>
      <c r="K42" s="280">
        <v>4169.8500000000004</v>
      </c>
      <c r="L42" s="280">
        <v>4096.3500000000004</v>
      </c>
      <c r="M42" s="280">
        <v>5.4297399999999998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213.15</v>
      </c>
      <c r="D43" s="281">
        <v>212.53333333333333</v>
      </c>
      <c r="E43" s="281">
        <v>211.51666666666665</v>
      </c>
      <c r="F43" s="281">
        <v>209.88333333333333</v>
      </c>
      <c r="G43" s="281">
        <v>208.86666666666665</v>
      </c>
      <c r="H43" s="281">
        <v>214.16666666666666</v>
      </c>
      <c r="I43" s="281">
        <v>215.18333333333337</v>
      </c>
      <c r="J43" s="281">
        <v>216.81666666666666</v>
      </c>
      <c r="K43" s="280">
        <v>213.55</v>
      </c>
      <c r="L43" s="280">
        <v>210.9</v>
      </c>
      <c r="M43" s="280">
        <v>9.8014399999999995</v>
      </c>
      <c r="N43" s="1"/>
      <c r="O43" s="1"/>
    </row>
    <row r="44" spans="1:15" ht="12.75" customHeight="1">
      <c r="A44" s="30">
        <v>34</v>
      </c>
      <c r="B44" s="290" t="s">
        <v>856</v>
      </c>
      <c r="C44" s="280">
        <v>270.64999999999998</v>
      </c>
      <c r="D44" s="281">
        <v>273.45</v>
      </c>
      <c r="E44" s="281">
        <v>262.95</v>
      </c>
      <c r="F44" s="281">
        <v>255.25</v>
      </c>
      <c r="G44" s="281">
        <v>244.75</v>
      </c>
      <c r="H44" s="281">
        <v>281.14999999999998</v>
      </c>
      <c r="I44" s="281">
        <v>291.64999999999998</v>
      </c>
      <c r="J44" s="281">
        <v>299.34999999999997</v>
      </c>
      <c r="K44" s="280">
        <v>283.95</v>
      </c>
      <c r="L44" s="280">
        <v>265.75</v>
      </c>
      <c r="M44" s="280">
        <v>1.14876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592.70000000000005</v>
      </c>
      <c r="D45" s="281">
        <v>588.33333333333337</v>
      </c>
      <c r="E45" s="281">
        <v>581.66666666666674</v>
      </c>
      <c r="F45" s="281">
        <v>570.63333333333333</v>
      </c>
      <c r="G45" s="281">
        <v>563.9666666666667</v>
      </c>
      <c r="H45" s="281">
        <v>599.36666666666679</v>
      </c>
      <c r="I45" s="281">
        <v>606.03333333333353</v>
      </c>
      <c r="J45" s="281">
        <v>617.06666666666683</v>
      </c>
      <c r="K45" s="280">
        <v>595</v>
      </c>
      <c r="L45" s="280">
        <v>577.29999999999995</v>
      </c>
      <c r="M45" s="280">
        <v>3.0674199999999998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147.44999999999999</v>
      </c>
      <c r="D46" s="281">
        <v>147.85</v>
      </c>
      <c r="E46" s="281">
        <v>145.25</v>
      </c>
      <c r="F46" s="281">
        <v>143.05000000000001</v>
      </c>
      <c r="G46" s="281">
        <v>140.45000000000002</v>
      </c>
      <c r="H46" s="281">
        <v>150.04999999999998</v>
      </c>
      <c r="I46" s="281">
        <v>152.64999999999995</v>
      </c>
      <c r="J46" s="281">
        <v>154.84999999999997</v>
      </c>
      <c r="K46" s="280">
        <v>150.44999999999999</v>
      </c>
      <c r="L46" s="280">
        <v>145.65</v>
      </c>
      <c r="M46" s="280">
        <v>106.04362999999999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3066.1</v>
      </c>
      <c r="D47" s="281">
        <v>3044.0166666666664</v>
      </c>
      <c r="E47" s="281">
        <v>3003.083333333333</v>
      </c>
      <c r="F47" s="281">
        <v>2940.0666666666666</v>
      </c>
      <c r="G47" s="281">
        <v>2899.1333333333332</v>
      </c>
      <c r="H47" s="281">
        <v>3107.0333333333328</v>
      </c>
      <c r="I47" s="281">
        <v>3147.9666666666662</v>
      </c>
      <c r="J47" s="281">
        <v>3210.9833333333327</v>
      </c>
      <c r="K47" s="280">
        <v>3084.95</v>
      </c>
      <c r="L47" s="280">
        <v>2981</v>
      </c>
      <c r="M47" s="280">
        <v>11.8406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225.8</v>
      </c>
      <c r="D48" s="281">
        <v>227.03333333333333</v>
      </c>
      <c r="E48" s="281">
        <v>221.11666666666667</v>
      </c>
      <c r="F48" s="281">
        <v>216.43333333333334</v>
      </c>
      <c r="G48" s="281">
        <v>210.51666666666668</v>
      </c>
      <c r="H48" s="281">
        <v>231.71666666666667</v>
      </c>
      <c r="I48" s="281">
        <v>237.63333333333335</v>
      </c>
      <c r="J48" s="281">
        <v>242.31666666666666</v>
      </c>
      <c r="K48" s="280">
        <v>232.95</v>
      </c>
      <c r="L48" s="280">
        <v>222.35</v>
      </c>
      <c r="M48" s="280">
        <v>12.00492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2979.25</v>
      </c>
      <c r="D49" s="281">
        <v>3002.9666666666667</v>
      </c>
      <c r="E49" s="281">
        <v>2948.2333333333336</v>
      </c>
      <c r="F49" s="281">
        <v>2917.2166666666667</v>
      </c>
      <c r="G49" s="281">
        <v>2862.4833333333336</v>
      </c>
      <c r="H49" s="281">
        <v>3033.9833333333336</v>
      </c>
      <c r="I49" s="281">
        <v>3088.7166666666662</v>
      </c>
      <c r="J49" s="281">
        <v>3119.7333333333336</v>
      </c>
      <c r="K49" s="280">
        <v>3057.7</v>
      </c>
      <c r="L49" s="280">
        <v>2971.95</v>
      </c>
      <c r="M49" s="280">
        <v>6.762E-2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1754.6</v>
      </c>
      <c r="D50" s="281">
        <v>1762.9833333333333</v>
      </c>
      <c r="E50" s="281">
        <v>1739.1166666666668</v>
      </c>
      <c r="F50" s="281">
        <v>1723.6333333333334</v>
      </c>
      <c r="G50" s="281">
        <v>1699.7666666666669</v>
      </c>
      <c r="H50" s="281">
        <v>1778.4666666666667</v>
      </c>
      <c r="I50" s="281">
        <v>1802.333333333333</v>
      </c>
      <c r="J50" s="281">
        <v>1817.8166666666666</v>
      </c>
      <c r="K50" s="280">
        <v>1786.85</v>
      </c>
      <c r="L50" s="280">
        <v>1747.5</v>
      </c>
      <c r="M50" s="280">
        <v>3.1395900000000001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8207.4</v>
      </c>
      <c r="D51" s="281">
        <v>8222.3000000000011</v>
      </c>
      <c r="E51" s="281">
        <v>8146.6000000000022</v>
      </c>
      <c r="F51" s="281">
        <v>8085.8000000000011</v>
      </c>
      <c r="G51" s="281">
        <v>8010.1000000000022</v>
      </c>
      <c r="H51" s="281">
        <v>8283.1000000000022</v>
      </c>
      <c r="I51" s="281">
        <v>8358.8000000000029</v>
      </c>
      <c r="J51" s="281">
        <v>8419.6000000000022</v>
      </c>
      <c r="K51" s="280">
        <v>8298</v>
      </c>
      <c r="L51" s="280">
        <v>8161.5</v>
      </c>
      <c r="M51" s="280">
        <v>0.21218000000000001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554.85</v>
      </c>
      <c r="D52" s="281">
        <v>556.28333333333342</v>
      </c>
      <c r="E52" s="281">
        <v>550.86666666666679</v>
      </c>
      <c r="F52" s="281">
        <v>546.88333333333333</v>
      </c>
      <c r="G52" s="281">
        <v>541.4666666666667</v>
      </c>
      <c r="H52" s="281">
        <v>560.26666666666688</v>
      </c>
      <c r="I52" s="281">
        <v>565.68333333333362</v>
      </c>
      <c r="J52" s="281">
        <v>569.66666666666697</v>
      </c>
      <c r="K52" s="280">
        <v>561.70000000000005</v>
      </c>
      <c r="L52" s="280">
        <v>552.29999999999995</v>
      </c>
      <c r="M52" s="280">
        <v>7.7420799999999996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451.6</v>
      </c>
      <c r="D53" s="281">
        <v>452.18333333333334</v>
      </c>
      <c r="E53" s="281">
        <v>445.7166666666667</v>
      </c>
      <c r="F53" s="281">
        <v>439.83333333333337</v>
      </c>
      <c r="G53" s="281">
        <v>433.36666666666673</v>
      </c>
      <c r="H53" s="281">
        <v>458.06666666666666</v>
      </c>
      <c r="I53" s="281">
        <v>464.53333333333325</v>
      </c>
      <c r="J53" s="281">
        <v>470.41666666666663</v>
      </c>
      <c r="K53" s="280">
        <v>458.65</v>
      </c>
      <c r="L53" s="280">
        <v>446.3</v>
      </c>
      <c r="M53" s="280">
        <v>1.5633900000000001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4035.35</v>
      </c>
      <c r="D54" s="281">
        <v>4004.8000000000006</v>
      </c>
      <c r="E54" s="281">
        <v>3950.6000000000013</v>
      </c>
      <c r="F54" s="281">
        <v>3865.8500000000008</v>
      </c>
      <c r="G54" s="281">
        <v>3811.6500000000015</v>
      </c>
      <c r="H54" s="281">
        <v>4089.5500000000011</v>
      </c>
      <c r="I54" s="281">
        <v>4143.7500000000009</v>
      </c>
      <c r="J54" s="281">
        <v>4228.5000000000009</v>
      </c>
      <c r="K54" s="280">
        <v>4059</v>
      </c>
      <c r="L54" s="280">
        <v>3920.05</v>
      </c>
      <c r="M54" s="280">
        <v>5.87934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715.55</v>
      </c>
      <c r="D55" s="281">
        <v>712.7833333333333</v>
      </c>
      <c r="E55" s="281">
        <v>707.11666666666656</v>
      </c>
      <c r="F55" s="281">
        <v>698.68333333333328</v>
      </c>
      <c r="G55" s="281">
        <v>693.01666666666654</v>
      </c>
      <c r="H55" s="281">
        <v>721.21666666666658</v>
      </c>
      <c r="I55" s="281">
        <v>726.88333333333333</v>
      </c>
      <c r="J55" s="281">
        <v>735.31666666666661</v>
      </c>
      <c r="K55" s="280">
        <v>718.45</v>
      </c>
      <c r="L55" s="280">
        <v>704.35</v>
      </c>
      <c r="M55" s="280">
        <v>80.36515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2678.4</v>
      </c>
      <c r="D56" s="281">
        <v>2685.0166666666669</v>
      </c>
      <c r="E56" s="281">
        <v>2662.0833333333339</v>
      </c>
      <c r="F56" s="281">
        <v>2645.7666666666669</v>
      </c>
      <c r="G56" s="281">
        <v>2622.8333333333339</v>
      </c>
      <c r="H56" s="281">
        <v>2701.3333333333339</v>
      </c>
      <c r="I56" s="281">
        <v>2724.2666666666673</v>
      </c>
      <c r="J56" s="281">
        <v>2740.5833333333339</v>
      </c>
      <c r="K56" s="280">
        <v>2707.95</v>
      </c>
      <c r="L56" s="280">
        <v>2668.7</v>
      </c>
      <c r="M56" s="280">
        <v>0.10639999999999999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675.35</v>
      </c>
      <c r="D57" s="281">
        <v>673.81666666666661</v>
      </c>
      <c r="E57" s="281">
        <v>668.63333333333321</v>
      </c>
      <c r="F57" s="281">
        <v>661.91666666666663</v>
      </c>
      <c r="G57" s="281">
        <v>656.73333333333323</v>
      </c>
      <c r="H57" s="281">
        <v>680.53333333333319</v>
      </c>
      <c r="I57" s="281">
        <v>685.71666666666658</v>
      </c>
      <c r="J57" s="281">
        <v>692.43333333333317</v>
      </c>
      <c r="K57" s="280">
        <v>679</v>
      </c>
      <c r="L57" s="280">
        <v>667.1</v>
      </c>
      <c r="M57" s="280">
        <v>8.9284700000000008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4057.05</v>
      </c>
      <c r="D58" s="281">
        <v>4040.3666666666663</v>
      </c>
      <c r="E58" s="281">
        <v>4010.1333333333328</v>
      </c>
      <c r="F58" s="281">
        <v>3963.2166666666662</v>
      </c>
      <c r="G58" s="281">
        <v>3932.9833333333327</v>
      </c>
      <c r="H58" s="281">
        <v>4087.2833333333328</v>
      </c>
      <c r="I58" s="281">
        <v>4117.5166666666664</v>
      </c>
      <c r="J58" s="281">
        <v>4164.4333333333325</v>
      </c>
      <c r="K58" s="280">
        <v>4070.6</v>
      </c>
      <c r="L58" s="280">
        <v>3993.45</v>
      </c>
      <c r="M58" s="280">
        <v>3.7154699999999998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1143.45</v>
      </c>
      <c r="D59" s="281">
        <v>1132.4833333333333</v>
      </c>
      <c r="E59" s="281">
        <v>1114.9666666666667</v>
      </c>
      <c r="F59" s="281">
        <v>1086.4833333333333</v>
      </c>
      <c r="G59" s="281">
        <v>1068.9666666666667</v>
      </c>
      <c r="H59" s="281">
        <v>1160.9666666666667</v>
      </c>
      <c r="I59" s="281">
        <v>1178.4833333333336</v>
      </c>
      <c r="J59" s="281">
        <v>1206.9666666666667</v>
      </c>
      <c r="K59" s="280">
        <v>1150</v>
      </c>
      <c r="L59" s="280">
        <v>1104</v>
      </c>
      <c r="M59" s="280">
        <v>1.2694399999999999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6266.9</v>
      </c>
      <c r="D60" s="281">
        <v>6195.3499999999995</v>
      </c>
      <c r="E60" s="281">
        <v>6107.5499999999993</v>
      </c>
      <c r="F60" s="281">
        <v>5948.2</v>
      </c>
      <c r="G60" s="281">
        <v>5860.4</v>
      </c>
      <c r="H60" s="281">
        <v>6354.6999999999989</v>
      </c>
      <c r="I60" s="281">
        <v>6442.5</v>
      </c>
      <c r="J60" s="281">
        <v>6601.8499999999985</v>
      </c>
      <c r="K60" s="280">
        <v>6283.15</v>
      </c>
      <c r="L60" s="280">
        <v>6036</v>
      </c>
      <c r="M60" s="280">
        <v>13.25493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12716.45</v>
      </c>
      <c r="D61" s="281">
        <v>12618.283333333335</v>
      </c>
      <c r="E61" s="281">
        <v>12479.216666666669</v>
      </c>
      <c r="F61" s="281">
        <v>12241.983333333334</v>
      </c>
      <c r="G61" s="281">
        <v>12102.916666666668</v>
      </c>
      <c r="H61" s="281">
        <v>12855.51666666667</v>
      </c>
      <c r="I61" s="281">
        <v>12994.583333333336</v>
      </c>
      <c r="J61" s="281">
        <v>13231.816666666671</v>
      </c>
      <c r="K61" s="280">
        <v>12757.35</v>
      </c>
      <c r="L61" s="280">
        <v>12381.05</v>
      </c>
      <c r="M61" s="280">
        <v>2.7132999999999998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4806.6000000000004</v>
      </c>
      <c r="D62" s="281">
        <v>4815.5333333333338</v>
      </c>
      <c r="E62" s="281">
        <v>4766.0666666666675</v>
      </c>
      <c r="F62" s="281">
        <v>4725.5333333333338</v>
      </c>
      <c r="G62" s="281">
        <v>4676.0666666666675</v>
      </c>
      <c r="H62" s="281">
        <v>4856.0666666666675</v>
      </c>
      <c r="I62" s="281">
        <v>4905.5333333333328</v>
      </c>
      <c r="J62" s="281">
        <v>4946.0666666666675</v>
      </c>
      <c r="K62" s="280">
        <v>4865</v>
      </c>
      <c r="L62" s="280">
        <v>4775</v>
      </c>
      <c r="M62" s="280">
        <v>0.96238999999999997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3127.75</v>
      </c>
      <c r="D63" s="281">
        <v>3121.7333333333336</v>
      </c>
      <c r="E63" s="281">
        <v>3088.416666666667</v>
      </c>
      <c r="F63" s="281">
        <v>3049.0833333333335</v>
      </c>
      <c r="G63" s="281">
        <v>3015.7666666666669</v>
      </c>
      <c r="H63" s="281">
        <v>3161.0666666666671</v>
      </c>
      <c r="I63" s="281">
        <v>3194.3833333333337</v>
      </c>
      <c r="J63" s="281">
        <v>3233.7166666666672</v>
      </c>
      <c r="K63" s="280">
        <v>3155.05</v>
      </c>
      <c r="L63" s="280">
        <v>3082.4</v>
      </c>
      <c r="M63" s="280">
        <v>0.41749000000000003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2252.0500000000002</v>
      </c>
      <c r="D64" s="281">
        <v>2261.0166666666669</v>
      </c>
      <c r="E64" s="281">
        <v>2228.0333333333338</v>
      </c>
      <c r="F64" s="281">
        <v>2204.0166666666669</v>
      </c>
      <c r="G64" s="281">
        <v>2171.0333333333338</v>
      </c>
      <c r="H64" s="281">
        <v>2285.0333333333338</v>
      </c>
      <c r="I64" s="281">
        <v>2318.0166666666664</v>
      </c>
      <c r="J64" s="281">
        <v>2342.0333333333338</v>
      </c>
      <c r="K64" s="280">
        <v>2294</v>
      </c>
      <c r="L64" s="280">
        <v>2237</v>
      </c>
      <c r="M64" s="280">
        <v>4.4662499999999996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385.95</v>
      </c>
      <c r="D65" s="281">
        <v>384.85000000000008</v>
      </c>
      <c r="E65" s="281">
        <v>380.20000000000016</v>
      </c>
      <c r="F65" s="281">
        <v>374.4500000000001</v>
      </c>
      <c r="G65" s="281">
        <v>369.80000000000018</v>
      </c>
      <c r="H65" s="281">
        <v>390.60000000000014</v>
      </c>
      <c r="I65" s="281">
        <v>395.25000000000011</v>
      </c>
      <c r="J65" s="281">
        <v>401.00000000000011</v>
      </c>
      <c r="K65" s="280">
        <v>389.5</v>
      </c>
      <c r="L65" s="280">
        <v>379.1</v>
      </c>
      <c r="M65" s="280">
        <v>44.327590000000001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283.25</v>
      </c>
      <c r="D66" s="281">
        <v>283.2</v>
      </c>
      <c r="E66" s="281">
        <v>279</v>
      </c>
      <c r="F66" s="281">
        <v>274.75</v>
      </c>
      <c r="G66" s="281">
        <v>270.55</v>
      </c>
      <c r="H66" s="281">
        <v>287.45</v>
      </c>
      <c r="I66" s="281">
        <v>291.64999999999992</v>
      </c>
      <c r="J66" s="281">
        <v>295.89999999999998</v>
      </c>
      <c r="K66" s="280">
        <v>287.39999999999998</v>
      </c>
      <c r="L66" s="280">
        <v>278.95</v>
      </c>
      <c r="M66" s="280">
        <v>62.65972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113.95</v>
      </c>
      <c r="D67" s="281">
        <v>113.13333333333333</v>
      </c>
      <c r="E67" s="281">
        <v>111.96666666666665</v>
      </c>
      <c r="F67" s="281">
        <v>109.98333333333333</v>
      </c>
      <c r="G67" s="281">
        <v>108.81666666666666</v>
      </c>
      <c r="H67" s="281">
        <v>115.11666666666665</v>
      </c>
      <c r="I67" s="281">
        <v>116.28333333333333</v>
      </c>
      <c r="J67" s="281">
        <v>118.26666666666664</v>
      </c>
      <c r="K67" s="280">
        <v>114.3</v>
      </c>
      <c r="L67" s="280">
        <v>111.15</v>
      </c>
      <c r="M67" s="280">
        <v>215.4701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49.15</v>
      </c>
      <c r="D68" s="281">
        <v>48.800000000000004</v>
      </c>
      <c r="E68" s="281">
        <v>47.95000000000001</v>
      </c>
      <c r="F68" s="281">
        <v>46.750000000000007</v>
      </c>
      <c r="G68" s="281">
        <v>45.900000000000013</v>
      </c>
      <c r="H68" s="281">
        <v>50.000000000000007</v>
      </c>
      <c r="I68" s="281">
        <v>50.85</v>
      </c>
      <c r="J68" s="281">
        <v>52.050000000000004</v>
      </c>
      <c r="K68" s="280">
        <v>49.65</v>
      </c>
      <c r="L68" s="280">
        <v>47.6</v>
      </c>
      <c r="M68" s="280">
        <v>40.969639999999998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17.5</v>
      </c>
      <c r="D69" s="281">
        <v>17.333333333333332</v>
      </c>
      <c r="E69" s="281">
        <v>17.116666666666664</v>
      </c>
      <c r="F69" s="281">
        <v>16.733333333333331</v>
      </c>
      <c r="G69" s="281">
        <v>16.516666666666662</v>
      </c>
      <c r="H69" s="281">
        <v>17.716666666666665</v>
      </c>
      <c r="I69" s="281">
        <v>17.933333333333334</v>
      </c>
      <c r="J69" s="281">
        <v>18.316666666666666</v>
      </c>
      <c r="K69" s="280">
        <v>17.55</v>
      </c>
      <c r="L69" s="280">
        <v>16.95</v>
      </c>
      <c r="M69" s="280">
        <v>35.650820000000003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1827.15</v>
      </c>
      <c r="D70" s="281">
        <v>1823</v>
      </c>
      <c r="E70" s="281">
        <v>1805.95</v>
      </c>
      <c r="F70" s="281">
        <v>1784.75</v>
      </c>
      <c r="G70" s="281">
        <v>1767.7</v>
      </c>
      <c r="H70" s="281">
        <v>1844.2</v>
      </c>
      <c r="I70" s="281">
        <v>1861.2500000000002</v>
      </c>
      <c r="J70" s="281">
        <v>1882.45</v>
      </c>
      <c r="K70" s="280">
        <v>1840.05</v>
      </c>
      <c r="L70" s="280">
        <v>1801.8</v>
      </c>
      <c r="M70" s="280">
        <v>3.3476599999999999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5256.05</v>
      </c>
      <c r="D71" s="281">
        <v>5234.05</v>
      </c>
      <c r="E71" s="281">
        <v>5188.1000000000004</v>
      </c>
      <c r="F71" s="281">
        <v>5120.1500000000005</v>
      </c>
      <c r="G71" s="281">
        <v>5074.2000000000007</v>
      </c>
      <c r="H71" s="281">
        <v>5302</v>
      </c>
      <c r="I71" s="281">
        <v>5347.9499999999989</v>
      </c>
      <c r="J71" s="281">
        <v>5415.9</v>
      </c>
      <c r="K71" s="280">
        <v>5280</v>
      </c>
      <c r="L71" s="280">
        <v>5166.1000000000004</v>
      </c>
      <c r="M71" s="280">
        <v>3.3989999999999999E-2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594.15</v>
      </c>
      <c r="D72" s="281">
        <v>589.30000000000007</v>
      </c>
      <c r="E72" s="281">
        <v>583.00000000000011</v>
      </c>
      <c r="F72" s="281">
        <v>571.85</v>
      </c>
      <c r="G72" s="281">
        <v>565.55000000000007</v>
      </c>
      <c r="H72" s="281">
        <v>600.45000000000016</v>
      </c>
      <c r="I72" s="281">
        <v>606.75000000000011</v>
      </c>
      <c r="J72" s="281">
        <v>617.9000000000002</v>
      </c>
      <c r="K72" s="280">
        <v>595.6</v>
      </c>
      <c r="L72" s="280">
        <v>578.15</v>
      </c>
      <c r="M72" s="280">
        <v>10.354760000000001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733.75</v>
      </c>
      <c r="D73" s="281">
        <v>724.18333333333339</v>
      </c>
      <c r="E73" s="281">
        <v>709.56666666666683</v>
      </c>
      <c r="F73" s="281">
        <v>685.38333333333344</v>
      </c>
      <c r="G73" s="281">
        <v>670.76666666666688</v>
      </c>
      <c r="H73" s="281">
        <v>748.36666666666679</v>
      </c>
      <c r="I73" s="281">
        <v>762.98333333333335</v>
      </c>
      <c r="J73" s="281">
        <v>787.16666666666674</v>
      </c>
      <c r="K73" s="280">
        <v>738.8</v>
      </c>
      <c r="L73" s="280">
        <v>700</v>
      </c>
      <c r="M73" s="280">
        <v>8.2576800000000006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268.7</v>
      </c>
      <c r="D74" s="281">
        <v>264.33333333333331</v>
      </c>
      <c r="E74" s="281">
        <v>258.76666666666665</v>
      </c>
      <c r="F74" s="281">
        <v>248.83333333333334</v>
      </c>
      <c r="G74" s="281">
        <v>243.26666666666668</v>
      </c>
      <c r="H74" s="281">
        <v>274.26666666666665</v>
      </c>
      <c r="I74" s="281">
        <v>279.83333333333337</v>
      </c>
      <c r="J74" s="281">
        <v>289.76666666666659</v>
      </c>
      <c r="K74" s="280">
        <v>269.89999999999998</v>
      </c>
      <c r="L74" s="280">
        <v>254.4</v>
      </c>
      <c r="M74" s="280">
        <v>187.36416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688.15</v>
      </c>
      <c r="D75" s="281">
        <v>687</v>
      </c>
      <c r="E75" s="281">
        <v>683</v>
      </c>
      <c r="F75" s="281">
        <v>677.85</v>
      </c>
      <c r="G75" s="281">
        <v>673.85</v>
      </c>
      <c r="H75" s="281">
        <v>692.15</v>
      </c>
      <c r="I75" s="281">
        <v>696.15</v>
      </c>
      <c r="J75" s="281">
        <v>701.3</v>
      </c>
      <c r="K75" s="280">
        <v>691</v>
      </c>
      <c r="L75" s="280">
        <v>681.85</v>
      </c>
      <c r="M75" s="280">
        <v>13.98681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53.45</v>
      </c>
      <c r="D76" s="281">
        <v>52.65</v>
      </c>
      <c r="E76" s="281">
        <v>51.349999999999994</v>
      </c>
      <c r="F76" s="281">
        <v>49.249999999999993</v>
      </c>
      <c r="G76" s="281">
        <v>47.949999999999989</v>
      </c>
      <c r="H76" s="281">
        <v>54.75</v>
      </c>
      <c r="I76" s="281">
        <v>56.05</v>
      </c>
      <c r="J76" s="281">
        <v>58.150000000000006</v>
      </c>
      <c r="K76" s="280">
        <v>53.95</v>
      </c>
      <c r="L76" s="280">
        <v>50.55</v>
      </c>
      <c r="M76" s="280">
        <v>314.02683999999999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322.7</v>
      </c>
      <c r="D77" s="281">
        <v>320.90000000000003</v>
      </c>
      <c r="E77" s="281">
        <v>317.80000000000007</v>
      </c>
      <c r="F77" s="281">
        <v>312.90000000000003</v>
      </c>
      <c r="G77" s="281">
        <v>309.80000000000007</v>
      </c>
      <c r="H77" s="281">
        <v>325.80000000000007</v>
      </c>
      <c r="I77" s="281">
        <v>328.90000000000009</v>
      </c>
      <c r="J77" s="281">
        <v>333.80000000000007</v>
      </c>
      <c r="K77" s="280">
        <v>324</v>
      </c>
      <c r="L77" s="280">
        <v>316</v>
      </c>
      <c r="M77" s="280">
        <v>36.491720000000001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678.35</v>
      </c>
      <c r="D78" s="281">
        <v>676.50000000000011</v>
      </c>
      <c r="E78" s="281">
        <v>673.05000000000018</v>
      </c>
      <c r="F78" s="281">
        <v>667.75000000000011</v>
      </c>
      <c r="G78" s="281">
        <v>664.30000000000018</v>
      </c>
      <c r="H78" s="281">
        <v>681.80000000000018</v>
      </c>
      <c r="I78" s="281">
        <v>685.25000000000023</v>
      </c>
      <c r="J78" s="281">
        <v>690.55000000000018</v>
      </c>
      <c r="K78" s="280">
        <v>679.95</v>
      </c>
      <c r="L78" s="280">
        <v>671.2</v>
      </c>
      <c r="M78" s="280">
        <v>35.501069999999999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331.2</v>
      </c>
      <c r="D79" s="281">
        <v>329.98333333333335</v>
      </c>
      <c r="E79" s="281">
        <v>326.16666666666669</v>
      </c>
      <c r="F79" s="281">
        <v>321.13333333333333</v>
      </c>
      <c r="G79" s="281">
        <v>317.31666666666666</v>
      </c>
      <c r="H79" s="281">
        <v>335.01666666666671</v>
      </c>
      <c r="I79" s="281">
        <v>338.83333333333331</v>
      </c>
      <c r="J79" s="281">
        <v>343.86666666666673</v>
      </c>
      <c r="K79" s="280">
        <v>333.8</v>
      </c>
      <c r="L79" s="280">
        <v>324.95</v>
      </c>
      <c r="M79" s="280">
        <v>19.685040000000001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937.85</v>
      </c>
      <c r="D80" s="281">
        <v>936.16666666666663</v>
      </c>
      <c r="E80" s="281">
        <v>918.2833333333333</v>
      </c>
      <c r="F80" s="281">
        <v>898.7166666666667</v>
      </c>
      <c r="G80" s="281">
        <v>880.83333333333337</v>
      </c>
      <c r="H80" s="281">
        <v>955.73333333333323</v>
      </c>
      <c r="I80" s="281">
        <v>973.61666666666667</v>
      </c>
      <c r="J80" s="281">
        <v>993.18333333333317</v>
      </c>
      <c r="K80" s="280">
        <v>954.05</v>
      </c>
      <c r="L80" s="280">
        <v>916.6</v>
      </c>
      <c r="M80" s="280">
        <v>1.28152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338.4</v>
      </c>
      <c r="D81" s="281">
        <v>337.41666666666669</v>
      </c>
      <c r="E81" s="281">
        <v>334.53333333333336</v>
      </c>
      <c r="F81" s="281">
        <v>330.66666666666669</v>
      </c>
      <c r="G81" s="281">
        <v>327.78333333333336</v>
      </c>
      <c r="H81" s="281">
        <v>341.28333333333336</v>
      </c>
      <c r="I81" s="281">
        <v>344.16666666666669</v>
      </c>
      <c r="J81" s="281">
        <v>348.03333333333336</v>
      </c>
      <c r="K81" s="280">
        <v>340.3</v>
      </c>
      <c r="L81" s="280">
        <v>333.55</v>
      </c>
      <c r="M81" s="280">
        <v>26.046309999999998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8323.25</v>
      </c>
      <c r="D82" s="281">
        <v>8300.5</v>
      </c>
      <c r="E82" s="281">
        <v>8206.1</v>
      </c>
      <c r="F82" s="281">
        <v>8088.9500000000007</v>
      </c>
      <c r="G82" s="281">
        <v>7994.5500000000011</v>
      </c>
      <c r="H82" s="281">
        <v>8417.65</v>
      </c>
      <c r="I82" s="281">
        <v>8512.0500000000011</v>
      </c>
      <c r="J82" s="281">
        <v>8629.1999999999989</v>
      </c>
      <c r="K82" s="280">
        <v>8394.9</v>
      </c>
      <c r="L82" s="280">
        <v>8183.35</v>
      </c>
      <c r="M82" s="280">
        <v>0.24281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999.8</v>
      </c>
      <c r="D83" s="281">
        <v>997.38333333333333</v>
      </c>
      <c r="E83" s="281">
        <v>985.76666666666665</v>
      </c>
      <c r="F83" s="281">
        <v>971.73333333333335</v>
      </c>
      <c r="G83" s="281">
        <v>960.11666666666667</v>
      </c>
      <c r="H83" s="281">
        <v>1011.4166666666666</v>
      </c>
      <c r="I83" s="281">
        <v>1023.0333333333332</v>
      </c>
      <c r="J83" s="281">
        <v>1037.0666666666666</v>
      </c>
      <c r="K83" s="280">
        <v>1009</v>
      </c>
      <c r="L83" s="280">
        <v>983.35</v>
      </c>
      <c r="M83" s="280">
        <v>0.56376999999999999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937.2</v>
      </c>
      <c r="D84" s="281">
        <v>938.56666666666661</v>
      </c>
      <c r="E84" s="281">
        <v>925.58333333333326</v>
      </c>
      <c r="F84" s="281">
        <v>913.9666666666667</v>
      </c>
      <c r="G84" s="281">
        <v>900.98333333333335</v>
      </c>
      <c r="H84" s="281">
        <v>950.18333333333317</v>
      </c>
      <c r="I84" s="281">
        <v>963.16666666666652</v>
      </c>
      <c r="J84" s="281">
        <v>974.78333333333308</v>
      </c>
      <c r="K84" s="280">
        <v>951.55</v>
      </c>
      <c r="L84" s="280">
        <v>926.95</v>
      </c>
      <c r="M84" s="280">
        <v>0.24560000000000001</v>
      </c>
      <c r="N84" s="1"/>
      <c r="O84" s="1"/>
    </row>
    <row r="85" spans="1:15" ht="12.75" customHeight="1">
      <c r="A85" s="30">
        <v>75</v>
      </c>
      <c r="B85" s="290" t="s">
        <v>857</v>
      </c>
      <c r="C85" s="280">
        <v>661.35</v>
      </c>
      <c r="D85" s="281">
        <v>658.06666666666672</v>
      </c>
      <c r="E85" s="281">
        <v>639.28333333333342</v>
      </c>
      <c r="F85" s="281">
        <v>617.2166666666667</v>
      </c>
      <c r="G85" s="281">
        <v>598.43333333333339</v>
      </c>
      <c r="H85" s="281">
        <v>680.13333333333344</v>
      </c>
      <c r="I85" s="281">
        <v>698.91666666666674</v>
      </c>
      <c r="J85" s="281">
        <v>720.98333333333346</v>
      </c>
      <c r="K85" s="280">
        <v>676.85</v>
      </c>
      <c r="L85" s="280">
        <v>636</v>
      </c>
      <c r="M85" s="280">
        <v>8.9475800000000003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16375.75</v>
      </c>
      <c r="D86" s="281">
        <v>16360.333333333334</v>
      </c>
      <c r="E86" s="281">
        <v>16240.666666666668</v>
      </c>
      <c r="F86" s="281">
        <v>16105.583333333334</v>
      </c>
      <c r="G86" s="281">
        <v>15985.916666666668</v>
      </c>
      <c r="H86" s="281">
        <v>16495.416666666668</v>
      </c>
      <c r="I86" s="281">
        <v>16615.083333333336</v>
      </c>
      <c r="J86" s="281">
        <v>16750.166666666668</v>
      </c>
      <c r="K86" s="280">
        <v>16480</v>
      </c>
      <c r="L86" s="280">
        <v>16225.25</v>
      </c>
      <c r="M86" s="280">
        <v>0.20935000000000001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476.55</v>
      </c>
      <c r="D87" s="281">
        <v>477.55</v>
      </c>
      <c r="E87" s="281">
        <v>471.1</v>
      </c>
      <c r="F87" s="281">
        <v>465.65000000000003</v>
      </c>
      <c r="G87" s="281">
        <v>459.20000000000005</v>
      </c>
      <c r="H87" s="281">
        <v>483</v>
      </c>
      <c r="I87" s="281">
        <v>489.44999999999993</v>
      </c>
      <c r="J87" s="281">
        <v>494.9</v>
      </c>
      <c r="K87" s="280">
        <v>484</v>
      </c>
      <c r="L87" s="280">
        <v>472.1</v>
      </c>
      <c r="M87" s="280">
        <v>0.80918999999999996</v>
      </c>
      <c r="N87" s="1"/>
      <c r="O87" s="1"/>
    </row>
    <row r="88" spans="1:15" ht="12.75" customHeight="1">
      <c r="A88" s="30">
        <v>78</v>
      </c>
      <c r="B88" s="290" t="s">
        <v>858</v>
      </c>
      <c r="C88" s="280">
        <v>53</v>
      </c>
      <c r="D88" s="281">
        <v>51.85</v>
      </c>
      <c r="E88" s="281">
        <v>50.7</v>
      </c>
      <c r="F88" s="281">
        <v>48.4</v>
      </c>
      <c r="G88" s="281">
        <v>47.25</v>
      </c>
      <c r="H88" s="281">
        <v>54.150000000000006</v>
      </c>
      <c r="I88" s="281">
        <v>55.3</v>
      </c>
      <c r="J88" s="281">
        <v>57.600000000000009</v>
      </c>
      <c r="K88" s="280">
        <v>53</v>
      </c>
      <c r="L88" s="280">
        <v>49.55</v>
      </c>
      <c r="M88" s="280">
        <v>138.78719000000001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3855.5</v>
      </c>
      <c r="D89" s="281">
        <v>3847.4166666666665</v>
      </c>
      <c r="E89" s="281">
        <v>3829.083333333333</v>
      </c>
      <c r="F89" s="281">
        <v>3802.6666666666665</v>
      </c>
      <c r="G89" s="281">
        <v>3784.333333333333</v>
      </c>
      <c r="H89" s="281">
        <v>3873.833333333333</v>
      </c>
      <c r="I89" s="281">
        <v>3892.1666666666661</v>
      </c>
      <c r="J89" s="281">
        <v>3918.583333333333</v>
      </c>
      <c r="K89" s="280">
        <v>3865.75</v>
      </c>
      <c r="L89" s="280">
        <v>3821</v>
      </c>
      <c r="M89" s="280">
        <v>2.82104</v>
      </c>
      <c r="N89" s="1"/>
      <c r="O89" s="1"/>
    </row>
    <row r="90" spans="1:15" ht="12.75" customHeight="1">
      <c r="A90" s="30">
        <v>80</v>
      </c>
      <c r="B90" s="290" t="s">
        <v>859</v>
      </c>
      <c r="C90" s="280">
        <v>1427.9</v>
      </c>
      <c r="D90" s="281">
        <v>1431.6000000000001</v>
      </c>
      <c r="E90" s="281">
        <v>1406.3000000000002</v>
      </c>
      <c r="F90" s="281">
        <v>1384.7</v>
      </c>
      <c r="G90" s="281">
        <v>1359.4</v>
      </c>
      <c r="H90" s="281">
        <v>1453.2000000000003</v>
      </c>
      <c r="I90" s="281">
        <v>1478.5</v>
      </c>
      <c r="J90" s="281">
        <v>1500.1000000000004</v>
      </c>
      <c r="K90" s="280">
        <v>1456.9</v>
      </c>
      <c r="L90" s="280">
        <v>1410</v>
      </c>
      <c r="M90" s="280">
        <v>0.40222999999999998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417</v>
      </c>
      <c r="D91" s="281">
        <v>417.68333333333334</v>
      </c>
      <c r="E91" s="281">
        <v>411.36666666666667</v>
      </c>
      <c r="F91" s="281">
        <v>405.73333333333335</v>
      </c>
      <c r="G91" s="281">
        <v>399.41666666666669</v>
      </c>
      <c r="H91" s="281">
        <v>423.31666666666666</v>
      </c>
      <c r="I91" s="281">
        <v>429.63333333333338</v>
      </c>
      <c r="J91" s="281">
        <v>435.26666666666665</v>
      </c>
      <c r="K91" s="280">
        <v>424</v>
      </c>
      <c r="L91" s="280">
        <v>412.05</v>
      </c>
      <c r="M91" s="280">
        <v>2.15957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75</v>
      </c>
      <c r="D92" s="281">
        <v>74.866666666666674</v>
      </c>
      <c r="E92" s="281">
        <v>74.183333333333351</v>
      </c>
      <c r="F92" s="281">
        <v>73.366666666666674</v>
      </c>
      <c r="G92" s="281">
        <v>72.683333333333351</v>
      </c>
      <c r="H92" s="281">
        <v>75.683333333333351</v>
      </c>
      <c r="I92" s="281">
        <v>76.366666666666688</v>
      </c>
      <c r="J92" s="281">
        <v>77.183333333333351</v>
      </c>
      <c r="K92" s="280">
        <v>75.55</v>
      </c>
      <c r="L92" s="280">
        <v>74.05</v>
      </c>
      <c r="M92" s="280">
        <v>34.572389999999999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221.2</v>
      </c>
      <c r="D93" s="281">
        <v>215.94999999999996</v>
      </c>
      <c r="E93" s="281">
        <v>208.54999999999993</v>
      </c>
      <c r="F93" s="281">
        <v>195.89999999999998</v>
      </c>
      <c r="G93" s="281">
        <v>188.49999999999994</v>
      </c>
      <c r="H93" s="281">
        <v>228.59999999999991</v>
      </c>
      <c r="I93" s="281">
        <v>235.99999999999994</v>
      </c>
      <c r="J93" s="281">
        <v>248.64999999999989</v>
      </c>
      <c r="K93" s="280">
        <v>223.35</v>
      </c>
      <c r="L93" s="280">
        <v>203.3</v>
      </c>
      <c r="M93" s="280">
        <v>104.04867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3301.1</v>
      </c>
      <c r="D94" s="281">
        <v>3307.2000000000003</v>
      </c>
      <c r="E94" s="281">
        <v>3243.9000000000005</v>
      </c>
      <c r="F94" s="281">
        <v>3186.7000000000003</v>
      </c>
      <c r="G94" s="281">
        <v>3123.4000000000005</v>
      </c>
      <c r="H94" s="281">
        <v>3364.4000000000005</v>
      </c>
      <c r="I94" s="281">
        <v>3427.7000000000007</v>
      </c>
      <c r="J94" s="281">
        <v>3484.9000000000005</v>
      </c>
      <c r="K94" s="280">
        <v>3370.5</v>
      </c>
      <c r="L94" s="280">
        <v>3250</v>
      </c>
      <c r="M94" s="280">
        <v>0.60392000000000001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210.05</v>
      </c>
      <c r="D95" s="281">
        <v>212.68333333333331</v>
      </c>
      <c r="E95" s="281">
        <v>205.36666666666662</v>
      </c>
      <c r="F95" s="281">
        <v>200.68333333333331</v>
      </c>
      <c r="G95" s="281">
        <v>193.36666666666662</v>
      </c>
      <c r="H95" s="281">
        <v>217.36666666666662</v>
      </c>
      <c r="I95" s="281">
        <v>224.68333333333328</v>
      </c>
      <c r="J95" s="281">
        <v>229.36666666666662</v>
      </c>
      <c r="K95" s="280">
        <v>220</v>
      </c>
      <c r="L95" s="280">
        <v>208</v>
      </c>
      <c r="M95" s="280">
        <v>12.887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541.45000000000005</v>
      </c>
      <c r="D96" s="281">
        <v>534.31666666666672</v>
      </c>
      <c r="E96" s="281">
        <v>523.63333333333344</v>
      </c>
      <c r="F96" s="281">
        <v>505.81666666666672</v>
      </c>
      <c r="G96" s="281">
        <v>495.13333333333344</v>
      </c>
      <c r="H96" s="281">
        <v>552.13333333333344</v>
      </c>
      <c r="I96" s="281">
        <v>562.81666666666661</v>
      </c>
      <c r="J96" s="281">
        <v>580.63333333333344</v>
      </c>
      <c r="K96" s="280">
        <v>545</v>
      </c>
      <c r="L96" s="280">
        <v>516.5</v>
      </c>
      <c r="M96" s="280">
        <v>9.1463199999999993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226.25</v>
      </c>
      <c r="D97" s="281">
        <v>224.68333333333331</v>
      </c>
      <c r="E97" s="281">
        <v>220.66666666666663</v>
      </c>
      <c r="F97" s="281">
        <v>215.08333333333331</v>
      </c>
      <c r="G97" s="281">
        <v>211.06666666666663</v>
      </c>
      <c r="H97" s="281">
        <v>230.26666666666662</v>
      </c>
      <c r="I97" s="281">
        <v>234.28333333333333</v>
      </c>
      <c r="J97" s="281">
        <v>239.86666666666662</v>
      </c>
      <c r="K97" s="280">
        <v>228.7</v>
      </c>
      <c r="L97" s="280">
        <v>219.1</v>
      </c>
      <c r="M97" s="280">
        <v>129.04909000000001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789.2</v>
      </c>
      <c r="D98" s="281">
        <v>790.33333333333337</v>
      </c>
      <c r="E98" s="281">
        <v>768.86666666666679</v>
      </c>
      <c r="F98" s="281">
        <v>748.53333333333342</v>
      </c>
      <c r="G98" s="281">
        <v>727.06666666666683</v>
      </c>
      <c r="H98" s="281">
        <v>810.66666666666674</v>
      </c>
      <c r="I98" s="281">
        <v>832.13333333333321</v>
      </c>
      <c r="J98" s="281">
        <v>852.4666666666667</v>
      </c>
      <c r="K98" s="280">
        <v>811.8</v>
      </c>
      <c r="L98" s="280">
        <v>770</v>
      </c>
      <c r="M98" s="280">
        <v>2.1324700000000001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719.85</v>
      </c>
      <c r="D99" s="281">
        <v>712.91666666666663</v>
      </c>
      <c r="E99" s="281">
        <v>702.93333333333328</v>
      </c>
      <c r="F99" s="281">
        <v>686.01666666666665</v>
      </c>
      <c r="G99" s="281">
        <v>676.0333333333333</v>
      </c>
      <c r="H99" s="281">
        <v>729.83333333333326</v>
      </c>
      <c r="I99" s="281">
        <v>739.81666666666661</v>
      </c>
      <c r="J99" s="281">
        <v>756.73333333333323</v>
      </c>
      <c r="K99" s="280">
        <v>722.9</v>
      </c>
      <c r="L99" s="280">
        <v>696</v>
      </c>
      <c r="M99" s="280">
        <v>0.33479999999999999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787.7</v>
      </c>
      <c r="D100" s="281">
        <v>779.9666666666667</v>
      </c>
      <c r="E100" s="281">
        <v>768.58333333333337</v>
      </c>
      <c r="F100" s="281">
        <v>749.4666666666667</v>
      </c>
      <c r="G100" s="281">
        <v>738.08333333333337</v>
      </c>
      <c r="H100" s="281">
        <v>799.08333333333337</v>
      </c>
      <c r="I100" s="281">
        <v>810.46666666666658</v>
      </c>
      <c r="J100" s="281">
        <v>829.58333333333337</v>
      </c>
      <c r="K100" s="280">
        <v>791.35</v>
      </c>
      <c r="L100" s="280">
        <v>760.85</v>
      </c>
      <c r="M100" s="280">
        <v>2.6949399999999999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111.05</v>
      </c>
      <c r="D101" s="281">
        <v>111.23333333333333</v>
      </c>
      <c r="E101" s="281">
        <v>110.31666666666666</v>
      </c>
      <c r="F101" s="281">
        <v>109.58333333333333</v>
      </c>
      <c r="G101" s="281">
        <v>108.66666666666666</v>
      </c>
      <c r="H101" s="281">
        <v>111.96666666666667</v>
      </c>
      <c r="I101" s="281">
        <v>112.88333333333333</v>
      </c>
      <c r="J101" s="281">
        <v>113.61666666666667</v>
      </c>
      <c r="K101" s="280">
        <v>112.15</v>
      </c>
      <c r="L101" s="280">
        <v>110.5</v>
      </c>
      <c r="M101" s="280">
        <v>3.4892799999999999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1250.8</v>
      </c>
      <c r="D102" s="281">
        <v>1223.5</v>
      </c>
      <c r="E102" s="281">
        <v>1188.3</v>
      </c>
      <c r="F102" s="281">
        <v>1125.8</v>
      </c>
      <c r="G102" s="281">
        <v>1090.5999999999999</v>
      </c>
      <c r="H102" s="281">
        <v>1286</v>
      </c>
      <c r="I102" s="281">
        <v>1321.1999999999998</v>
      </c>
      <c r="J102" s="281">
        <v>1383.7</v>
      </c>
      <c r="K102" s="280">
        <v>1258.7</v>
      </c>
      <c r="L102" s="280">
        <v>1161</v>
      </c>
      <c r="M102" s="280">
        <v>2.6076899999999998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18.600000000000001</v>
      </c>
      <c r="D103" s="281">
        <v>18.45</v>
      </c>
      <c r="E103" s="281">
        <v>18.149999999999999</v>
      </c>
      <c r="F103" s="281">
        <v>17.7</v>
      </c>
      <c r="G103" s="281">
        <v>17.399999999999999</v>
      </c>
      <c r="H103" s="281">
        <v>18.899999999999999</v>
      </c>
      <c r="I103" s="281">
        <v>19.200000000000003</v>
      </c>
      <c r="J103" s="281">
        <v>19.649999999999999</v>
      </c>
      <c r="K103" s="280">
        <v>18.75</v>
      </c>
      <c r="L103" s="280">
        <v>18</v>
      </c>
      <c r="M103" s="280">
        <v>31.85632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1129.3499999999999</v>
      </c>
      <c r="D104" s="281">
        <v>1129.5</v>
      </c>
      <c r="E104" s="281">
        <v>1121.0999999999999</v>
      </c>
      <c r="F104" s="281">
        <v>1112.8499999999999</v>
      </c>
      <c r="G104" s="281">
        <v>1104.4499999999998</v>
      </c>
      <c r="H104" s="281">
        <v>1137.75</v>
      </c>
      <c r="I104" s="281">
        <v>1146.1500000000001</v>
      </c>
      <c r="J104" s="281">
        <v>1154.4000000000001</v>
      </c>
      <c r="K104" s="280">
        <v>1137.9000000000001</v>
      </c>
      <c r="L104" s="280">
        <v>1121.25</v>
      </c>
      <c r="M104" s="280">
        <v>2.79887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580.15</v>
      </c>
      <c r="D105" s="281">
        <v>580.98333333333323</v>
      </c>
      <c r="E105" s="281">
        <v>569.16666666666652</v>
      </c>
      <c r="F105" s="281">
        <v>558.18333333333328</v>
      </c>
      <c r="G105" s="281">
        <v>546.36666666666656</v>
      </c>
      <c r="H105" s="281">
        <v>591.96666666666647</v>
      </c>
      <c r="I105" s="281">
        <v>603.7833333333333</v>
      </c>
      <c r="J105" s="281">
        <v>614.76666666666642</v>
      </c>
      <c r="K105" s="280">
        <v>592.79999999999995</v>
      </c>
      <c r="L105" s="280">
        <v>570</v>
      </c>
      <c r="M105" s="280">
        <v>4.54359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783.85</v>
      </c>
      <c r="D106" s="281">
        <v>784.63333333333321</v>
      </c>
      <c r="E106" s="281">
        <v>776.26666666666642</v>
      </c>
      <c r="F106" s="281">
        <v>768.68333333333317</v>
      </c>
      <c r="G106" s="281">
        <v>760.31666666666638</v>
      </c>
      <c r="H106" s="281">
        <v>792.21666666666647</v>
      </c>
      <c r="I106" s="281">
        <v>800.58333333333326</v>
      </c>
      <c r="J106" s="281">
        <v>808.16666666666652</v>
      </c>
      <c r="K106" s="280">
        <v>793</v>
      </c>
      <c r="L106" s="280">
        <v>777.05</v>
      </c>
      <c r="M106" s="280">
        <v>0.71675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4296.05</v>
      </c>
      <c r="D107" s="281">
        <v>4297.7</v>
      </c>
      <c r="E107" s="281">
        <v>4185.3499999999995</v>
      </c>
      <c r="F107" s="281">
        <v>4074.6499999999996</v>
      </c>
      <c r="G107" s="281">
        <v>3962.2999999999993</v>
      </c>
      <c r="H107" s="281">
        <v>4408.3999999999996</v>
      </c>
      <c r="I107" s="281">
        <v>4520.75</v>
      </c>
      <c r="J107" s="281">
        <v>4631.45</v>
      </c>
      <c r="K107" s="280">
        <v>4410.05</v>
      </c>
      <c r="L107" s="280">
        <v>4187</v>
      </c>
      <c r="M107" s="280">
        <v>0.25335999999999997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315.95</v>
      </c>
      <c r="D108" s="281">
        <v>316.2</v>
      </c>
      <c r="E108" s="281">
        <v>313.45</v>
      </c>
      <c r="F108" s="281">
        <v>310.95</v>
      </c>
      <c r="G108" s="281">
        <v>308.2</v>
      </c>
      <c r="H108" s="281">
        <v>318.7</v>
      </c>
      <c r="I108" s="281">
        <v>321.45</v>
      </c>
      <c r="J108" s="281">
        <v>323.95</v>
      </c>
      <c r="K108" s="280">
        <v>318.95</v>
      </c>
      <c r="L108" s="280">
        <v>313.7</v>
      </c>
      <c r="M108" s="280">
        <v>0.80235000000000001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310.10000000000002</v>
      </c>
      <c r="D109" s="281">
        <v>310.83333333333331</v>
      </c>
      <c r="E109" s="281">
        <v>306.41666666666663</v>
      </c>
      <c r="F109" s="281">
        <v>302.73333333333329</v>
      </c>
      <c r="G109" s="281">
        <v>298.31666666666661</v>
      </c>
      <c r="H109" s="281">
        <v>314.51666666666665</v>
      </c>
      <c r="I109" s="281">
        <v>318.93333333333328</v>
      </c>
      <c r="J109" s="281">
        <v>322.61666666666667</v>
      </c>
      <c r="K109" s="280">
        <v>315.25</v>
      </c>
      <c r="L109" s="280">
        <v>307.14999999999998</v>
      </c>
      <c r="M109" s="280">
        <v>17.19014</v>
      </c>
      <c r="N109" s="1"/>
      <c r="O109" s="1"/>
    </row>
    <row r="110" spans="1:15" ht="12.75" customHeight="1">
      <c r="A110" s="30">
        <v>100</v>
      </c>
      <c r="B110" s="290" t="s">
        <v>860</v>
      </c>
      <c r="C110" s="280">
        <v>480.85</v>
      </c>
      <c r="D110" s="281">
        <v>479.2</v>
      </c>
      <c r="E110" s="281">
        <v>473.65</v>
      </c>
      <c r="F110" s="281">
        <v>466.45</v>
      </c>
      <c r="G110" s="281">
        <v>460.9</v>
      </c>
      <c r="H110" s="281">
        <v>486.4</v>
      </c>
      <c r="I110" s="281">
        <v>491.95000000000005</v>
      </c>
      <c r="J110" s="281">
        <v>499.15</v>
      </c>
      <c r="K110" s="280">
        <v>484.75</v>
      </c>
      <c r="L110" s="280">
        <v>472</v>
      </c>
      <c r="M110" s="280">
        <v>0.44475999999999999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635.15</v>
      </c>
      <c r="D111" s="281">
        <v>631.61666666666667</v>
      </c>
      <c r="E111" s="281">
        <v>625.58333333333337</v>
      </c>
      <c r="F111" s="281">
        <v>616.01666666666665</v>
      </c>
      <c r="G111" s="281">
        <v>609.98333333333335</v>
      </c>
      <c r="H111" s="281">
        <v>641.18333333333339</v>
      </c>
      <c r="I111" s="281">
        <v>647.2166666666667</v>
      </c>
      <c r="J111" s="281">
        <v>656.78333333333342</v>
      </c>
      <c r="K111" s="280">
        <v>637.65</v>
      </c>
      <c r="L111" s="280">
        <v>622.04999999999995</v>
      </c>
      <c r="M111" s="280">
        <v>0.47151999999999999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686</v>
      </c>
      <c r="D112" s="281">
        <v>681</v>
      </c>
      <c r="E112" s="281">
        <v>672</v>
      </c>
      <c r="F112" s="281">
        <v>658</v>
      </c>
      <c r="G112" s="281">
        <v>649</v>
      </c>
      <c r="H112" s="281">
        <v>695</v>
      </c>
      <c r="I112" s="281">
        <v>704</v>
      </c>
      <c r="J112" s="281">
        <v>718</v>
      </c>
      <c r="K112" s="280">
        <v>690</v>
      </c>
      <c r="L112" s="280">
        <v>667</v>
      </c>
      <c r="M112" s="280">
        <v>19.931149999999999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968.5</v>
      </c>
      <c r="D113" s="281">
        <v>974.7833333333333</v>
      </c>
      <c r="E113" s="281">
        <v>960.06666666666661</v>
      </c>
      <c r="F113" s="281">
        <v>951.63333333333333</v>
      </c>
      <c r="G113" s="281">
        <v>936.91666666666663</v>
      </c>
      <c r="H113" s="281">
        <v>983.21666666666658</v>
      </c>
      <c r="I113" s="281">
        <v>997.93333333333328</v>
      </c>
      <c r="J113" s="281">
        <v>1006.3666666666666</v>
      </c>
      <c r="K113" s="280">
        <v>989.5</v>
      </c>
      <c r="L113" s="280">
        <v>966.35</v>
      </c>
      <c r="M113" s="280">
        <v>16.814219999999999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160.1</v>
      </c>
      <c r="D114" s="281">
        <v>159.71666666666667</v>
      </c>
      <c r="E114" s="281">
        <v>157.28333333333333</v>
      </c>
      <c r="F114" s="281">
        <v>154.46666666666667</v>
      </c>
      <c r="G114" s="281">
        <v>152.03333333333333</v>
      </c>
      <c r="H114" s="281">
        <v>162.53333333333333</v>
      </c>
      <c r="I114" s="281">
        <v>164.96666666666667</v>
      </c>
      <c r="J114" s="281">
        <v>167.78333333333333</v>
      </c>
      <c r="K114" s="280">
        <v>162.15</v>
      </c>
      <c r="L114" s="280">
        <v>156.9</v>
      </c>
      <c r="M114" s="280">
        <v>49.819890000000001</v>
      </c>
      <c r="N114" s="1"/>
      <c r="O114" s="1"/>
    </row>
    <row r="115" spans="1:15" ht="12.75" customHeight="1">
      <c r="A115" s="30">
        <v>105</v>
      </c>
      <c r="B115" s="290" t="s">
        <v>850</v>
      </c>
      <c r="C115" s="280">
        <v>1697.8</v>
      </c>
      <c r="D115" s="281">
        <v>1686.3333333333333</v>
      </c>
      <c r="E115" s="281">
        <v>1666.4666666666665</v>
      </c>
      <c r="F115" s="281">
        <v>1635.1333333333332</v>
      </c>
      <c r="G115" s="281">
        <v>1615.2666666666664</v>
      </c>
      <c r="H115" s="281">
        <v>1717.6666666666665</v>
      </c>
      <c r="I115" s="281">
        <v>1737.5333333333333</v>
      </c>
      <c r="J115" s="281">
        <v>1768.8666666666666</v>
      </c>
      <c r="K115" s="280">
        <v>1706.2</v>
      </c>
      <c r="L115" s="280">
        <v>1655</v>
      </c>
      <c r="M115" s="280">
        <v>0.79098000000000002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198.6</v>
      </c>
      <c r="D116" s="281">
        <v>198.11666666666665</v>
      </c>
      <c r="E116" s="281">
        <v>196.7833333333333</v>
      </c>
      <c r="F116" s="281">
        <v>194.96666666666667</v>
      </c>
      <c r="G116" s="281">
        <v>193.63333333333333</v>
      </c>
      <c r="H116" s="281">
        <v>199.93333333333328</v>
      </c>
      <c r="I116" s="281">
        <v>201.26666666666659</v>
      </c>
      <c r="J116" s="281">
        <v>203.08333333333326</v>
      </c>
      <c r="K116" s="280">
        <v>199.45</v>
      </c>
      <c r="L116" s="280">
        <v>196.3</v>
      </c>
      <c r="M116" s="280">
        <v>61.674190000000003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325.35000000000002</v>
      </c>
      <c r="D117" s="281">
        <v>324.78333333333336</v>
      </c>
      <c r="E117" s="281">
        <v>322.56666666666672</v>
      </c>
      <c r="F117" s="281">
        <v>319.78333333333336</v>
      </c>
      <c r="G117" s="281">
        <v>317.56666666666672</v>
      </c>
      <c r="H117" s="281">
        <v>327.56666666666672</v>
      </c>
      <c r="I117" s="281">
        <v>329.7833333333333</v>
      </c>
      <c r="J117" s="281">
        <v>332.56666666666672</v>
      </c>
      <c r="K117" s="280">
        <v>327</v>
      </c>
      <c r="L117" s="280">
        <v>322</v>
      </c>
      <c r="M117" s="280">
        <v>1.0465899999999999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3620.75</v>
      </c>
      <c r="D118" s="281">
        <v>3623.7833333333333</v>
      </c>
      <c r="E118" s="281">
        <v>3517.5666666666666</v>
      </c>
      <c r="F118" s="281">
        <v>3414.3833333333332</v>
      </c>
      <c r="G118" s="281">
        <v>3308.1666666666665</v>
      </c>
      <c r="H118" s="281">
        <v>3726.9666666666667</v>
      </c>
      <c r="I118" s="281">
        <v>3833.1833333333329</v>
      </c>
      <c r="J118" s="281">
        <v>3936.3666666666668</v>
      </c>
      <c r="K118" s="280">
        <v>3730</v>
      </c>
      <c r="L118" s="280">
        <v>3520.6</v>
      </c>
      <c r="M118" s="280">
        <v>7.8067599999999997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1606.35</v>
      </c>
      <c r="D119" s="281">
        <v>1597.9166666666667</v>
      </c>
      <c r="E119" s="281">
        <v>1585.8333333333335</v>
      </c>
      <c r="F119" s="281">
        <v>1565.3166666666668</v>
      </c>
      <c r="G119" s="281">
        <v>1553.2333333333336</v>
      </c>
      <c r="H119" s="281">
        <v>1618.4333333333334</v>
      </c>
      <c r="I119" s="281">
        <v>1630.5166666666669</v>
      </c>
      <c r="J119" s="281">
        <v>1651.0333333333333</v>
      </c>
      <c r="K119" s="280">
        <v>1610</v>
      </c>
      <c r="L119" s="280">
        <v>1577.4</v>
      </c>
      <c r="M119" s="280">
        <v>4.8701699999999999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2365.3000000000002</v>
      </c>
      <c r="D120" s="281">
        <v>2373.8500000000004</v>
      </c>
      <c r="E120" s="281">
        <v>2347.8000000000006</v>
      </c>
      <c r="F120" s="281">
        <v>2330.3000000000002</v>
      </c>
      <c r="G120" s="281">
        <v>2304.2500000000005</v>
      </c>
      <c r="H120" s="281">
        <v>2391.3500000000008</v>
      </c>
      <c r="I120" s="281">
        <v>2417.4</v>
      </c>
      <c r="J120" s="281">
        <v>2434.900000000001</v>
      </c>
      <c r="K120" s="280">
        <v>2399.9</v>
      </c>
      <c r="L120" s="280">
        <v>2356.35</v>
      </c>
      <c r="M120" s="280">
        <v>0.67827999999999999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681.25</v>
      </c>
      <c r="D121" s="281">
        <v>679.76666666666665</v>
      </c>
      <c r="E121" s="281">
        <v>674.0333333333333</v>
      </c>
      <c r="F121" s="281">
        <v>666.81666666666661</v>
      </c>
      <c r="G121" s="281">
        <v>661.08333333333326</v>
      </c>
      <c r="H121" s="281">
        <v>686.98333333333335</v>
      </c>
      <c r="I121" s="281">
        <v>692.7166666666667</v>
      </c>
      <c r="J121" s="281">
        <v>699.93333333333339</v>
      </c>
      <c r="K121" s="280">
        <v>685.5</v>
      </c>
      <c r="L121" s="280">
        <v>672.55</v>
      </c>
      <c r="M121" s="280">
        <v>10.73493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1034.8</v>
      </c>
      <c r="D122" s="281">
        <v>1025.2666666666667</v>
      </c>
      <c r="E122" s="281">
        <v>1005.5333333333333</v>
      </c>
      <c r="F122" s="281">
        <v>976.26666666666665</v>
      </c>
      <c r="G122" s="281">
        <v>956.5333333333333</v>
      </c>
      <c r="H122" s="281">
        <v>1054.5333333333333</v>
      </c>
      <c r="I122" s="281">
        <v>1074.2666666666664</v>
      </c>
      <c r="J122" s="281">
        <v>1103.5333333333333</v>
      </c>
      <c r="K122" s="280">
        <v>1045</v>
      </c>
      <c r="L122" s="280">
        <v>996</v>
      </c>
      <c r="M122" s="280">
        <v>6.3035500000000004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1056.75</v>
      </c>
      <c r="D123" s="281">
        <v>1058.6833333333334</v>
      </c>
      <c r="E123" s="281">
        <v>1043.0666666666668</v>
      </c>
      <c r="F123" s="281">
        <v>1029.3833333333334</v>
      </c>
      <c r="G123" s="281">
        <v>1013.7666666666669</v>
      </c>
      <c r="H123" s="281">
        <v>1072.3666666666668</v>
      </c>
      <c r="I123" s="281">
        <v>1087.9833333333336</v>
      </c>
      <c r="J123" s="281">
        <v>1101.6666666666667</v>
      </c>
      <c r="K123" s="280">
        <v>1074.3</v>
      </c>
      <c r="L123" s="280">
        <v>1045</v>
      </c>
      <c r="M123" s="280">
        <v>1.38886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383.55</v>
      </c>
      <c r="D124" s="281">
        <v>388.98333333333335</v>
      </c>
      <c r="E124" s="281">
        <v>376.26666666666671</v>
      </c>
      <c r="F124" s="281">
        <v>368.98333333333335</v>
      </c>
      <c r="G124" s="281">
        <v>356.26666666666671</v>
      </c>
      <c r="H124" s="281">
        <v>396.26666666666671</v>
      </c>
      <c r="I124" s="281">
        <v>408.98333333333341</v>
      </c>
      <c r="J124" s="281">
        <v>416.26666666666671</v>
      </c>
      <c r="K124" s="280">
        <v>401.7</v>
      </c>
      <c r="L124" s="280">
        <v>381.7</v>
      </c>
      <c r="M124" s="280">
        <v>27.802720000000001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1220.9000000000001</v>
      </c>
      <c r="D125" s="281">
        <v>1199.9833333333333</v>
      </c>
      <c r="E125" s="281">
        <v>1174.9666666666667</v>
      </c>
      <c r="F125" s="281">
        <v>1129.0333333333333</v>
      </c>
      <c r="G125" s="281">
        <v>1104.0166666666667</v>
      </c>
      <c r="H125" s="281">
        <v>1245.9166666666667</v>
      </c>
      <c r="I125" s="281">
        <v>1270.9333333333336</v>
      </c>
      <c r="J125" s="281">
        <v>1316.8666666666668</v>
      </c>
      <c r="K125" s="280">
        <v>1225</v>
      </c>
      <c r="L125" s="280">
        <v>1154.05</v>
      </c>
      <c r="M125" s="280">
        <v>11.896470000000001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799.25</v>
      </c>
      <c r="D126" s="281">
        <v>803.76666666666677</v>
      </c>
      <c r="E126" s="281">
        <v>787.53333333333353</v>
      </c>
      <c r="F126" s="281">
        <v>775.81666666666672</v>
      </c>
      <c r="G126" s="281">
        <v>759.58333333333348</v>
      </c>
      <c r="H126" s="281">
        <v>815.48333333333358</v>
      </c>
      <c r="I126" s="281">
        <v>831.71666666666692</v>
      </c>
      <c r="J126" s="281">
        <v>843.43333333333362</v>
      </c>
      <c r="K126" s="280">
        <v>820</v>
      </c>
      <c r="L126" s="280">
        <v>792.05</v>
      </c>
      <c r="M126" s="280">
        <v>2.58853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972.15</v>
      </c>
      <c r="D127" s="281">
        <v>973.6</v>
      </c>
      <c r="E127" s="281">
        <v>961.75</v>
      </c>
      <c r="F127" s="281">
        <v>951.35</v>
      </c>
      <c r="G127" s="281">
        <v>939.5</v>
      </c>
      <c r="H127" s="281">
        <v>984</v>
      </c>
      <c r="I127" s="281">
        <v>995.85000000000014</v>
      </c>
      <c r="J127" s="281">
        <v>1006.25</v>
      </c>
      <c r="K127" s="280">
        <v>985.45</v>
      </c>
      <c r="L127" s="280">
        <v>963.2</v>
      </c>
      <c r="M127" s="280">
        <v>1.5982400000000001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360.6</v>
      </c>
      <c r="D128" s="281">
        <v>359.48333333333335</v>
      </c>
      <c r="E128" s="281">
        <v>357.56666666666672</v>
      </c>
      <c r="F128" s="281">
        <v>354.53333333333336</v>
      </c>
      <c r="G128" s="281">
        <v>352.61666666666673</v>
      </c>
      <c r="H128" s="281">
        <v>362.51666666666671</v>
      </c>
      <c r="I128" s="281">
        <v>364.43333333333334</v>
      </c>
      <c r="J128" s="281">
        <v>367.4666666666667</v>
      </c>
      <c r="K128" s="280">
        <v>361.4</v>
      </c>
      <c r="L128" s="280">
        <v>356.45</v>
      </c>
      <c r="M128" s="280">
        <v>33.588769999999997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571.95000000000005</v>
      </c>
      <c r="D129" s="281">
        <v>568.18333333333339</v>
      </c>
      <c r="E129" s="281">
        <v>561.76666666666677</v>
      </c>
      <c r="F129" s="281">
        <v>551.58333333333337</v>
      </c>
      <c r="G129" s="281">
        <v>545.16666666666674</v>
      </c>
      <c r="H129" s="281">
        <v>578.36666666666679</v>
      </c>
      <c r="I129" s="281">
        <v>584.7833333333333</v>
      </c>
      <c r="J129" s="281">
        <v>594.96666666666681</v>
      </c>
      <c r="K129" s="280">
        <v>574.6</v>
      </c>
      <c r="L129" s="280">
        <v>558</v>
      </c>
      <c r="M129" s="280">
        <v>34.148470000000003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1539.75</v>
      </c>
      <c r="D130" s="281">
        <v>1528.0833333333333</v>
      </c>
      <c r="E130" s="281">
        <v>1509.6666666666665</v>
      </c>
      <c r="F130" s="281">
        <v>1479.5833333333333</v>
      </c>
      <c r="G130" s="281">
        <v>1461.1666666666665</v>
      </c>
      <c r="H130" s="281">
        <v>1558.1666666666665</v>
      </c>
      <c r="I130" s="281">
        <v>1576.583333333333</v>
      </c>
      <c r="J130" s="281">
        <v>1606.6666666666665</v>
      </c>
      <c r="K130" s="280">
        <v>1546.5</v>
      </c>
      <c r="L130" s="280">
        <v>1498</v>
      </c>
      <c r="M130" s="280">
        <v>1.64554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1866.15</v>
      </c>
      <c r="D131" s="281">
        <v>1837.4666666666665</v>
      </c>
      <c r="E131" s="281">
        <v>1783.7833333333328</v>
      </c>
      <c r="F131" s="281">
        <v>1701.4166666666663</v>
      </c>
      <c r="G131" s="281">
        <v>1647.7333333333327</v>
      </c>
      <c r="H131" s="281">
        <v>1919.833333333333</v>
      </c>
      <c r="I131" s="281">
        <v>1973.5166666666669</v>
      </c>
      <c r="J131" s="281">
        <v>2055.8833333333332</v>
      </c>
      <c r="K131" s="280">
        <v>1891.15</v>
      </c>
      <c r="L131" s="280">
        <v>1755.1</v>
      </c>
      <c r="M131" s="280">
        <v>17.970490000000002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179.05</v>
      </c>
      <c r="D132" s="281">
        <v>179.28333333333333</v>
      </c>
      <c r="E132" s="281">
        <v>177.76666666666665</v>
      </c>
      <c r="F132" s="281">
        <v>176.48333333333332</v>
      </c>
      <c r="G132" s="281">
        <v>174.96666666666664</v>
      </c>
      <c r="H132" s="281">
        <v>180.56666666666666</v>
      </c>
      <c r="I132" s="281">
        <v>182.08333333333337</v>
      </c>
      <c r="J132" s="281">
        <v>183.36666666666667</v>
      </c>
      <c r="K132" s="280">
        <v>180.8</v>
      </c>
      <c r="L132" s="280">
        <v>178</v>
      </c>
      <c r="M132" s="280">
        <v>13.24244</v>
      </c>
      <c r="N132" s="1"/>
      <c r="O132" s="1"/>
    </row>
    <row r="133" spans="1:15" ht="12.75" customHeight="1">
      <c r="A133" s="30">
        <v>123</v>
      </c>
      <c r="B133" s="290" t="s">
        <v>861</v>
      </c>
      <c r="C133" s="280">
        <v>165.4</v>
      </c>
      <c r="D133" s="281">
        <v>165.88333333333333</v>
      </c>
      <c r="E133" s="281">
        <v>164.01666666666665</v>
      </c>
      <c r="F133" s="281">
        <v>162.63333333333333</v>
      </c>
      <c r="G133" s="281">
        <v>160.76666666666665</v>
      </c>
      <c r="H133" s="281">
        <v>167.26666666666665</v>
      </c>
      <c r="I133" s="281">
        <v>169.13333333333333</v>
      </c>
      <c r="J133" s="281">
        <v>170.51666666666665</v>
      </c>
      <c r="K133" s="280">
        <v>167.75</v>
      </c>
      <c r="L133" s="280">
        <v>164.5</v>
      </c>
      <c r="M133" s="280">
        <v>7.5675699999999999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36.450000000000003</v>
      </c>
      <c r="D134" s="281">
        <v>35.616666666666667</v>
      </c>
      <c r="E134" s="281">
        <v>34.783333333333331</v>
      </c>
      <c r="F134" s="281">
        <v>33.116666666666667</v>
      </c>
      <c r="G134" s="281">
        <v>32.283333333333331</v>
      </c>
      <c r="H134" s="281">
        <v>37.283333333333331</v>
      </c>
      <c r="I134" s="281">
        <v>38.11666666666666</v>
      </c>
      <c r="J134" s="281">
        <v>39.783333333333331</v>
      </c>
      <c r="K134" s="280">
        <v>36.450000000000003</v>
      </c>
      <c r="L134" s="280">
        <v>33.950000000000003</v>
      </c>
      <c r="M134" s="280">
        <v>56.754089999999998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224.15</v>
      </c>
      <c r="D135" s="281">
        <v>224.63333333333333</v>
      </c>
      <c r="E135" s="281">
        <v>221.61666666666665</v>
      </c>
      <c r="F135" s="281">
        <v>219.08333333333331</v>
      </c>
      <c r="G135" s="281">
        <v>216.06666666666663</v>
      </c>
      <c r="H135" s="281">
        <v>227.16666666666666</v>
      </c>
      <c r="I135" s="281">
        <v>230.18333333333331</v>
      </c>
      <c r="J135" s="281">
        <v>232.71666666666667</v>
      </c>
      <c r="K135" s="280">
        <v>227.65</v>
      </c>
      <c r="L135" s="280">
        <v>222.1</v>
      </c>
      <c r="M135" s="280">
        <v>4.3777900000000001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3794.5</v>
      </c>
      <c r="D136" s="281">
        <v>3778.7000000000003</v>
      </c>
      <c r="E136" s="281">
        <v>3757.4000000000005</v>
      </c>
      <c r="F136" s="281">
        <v>3720.3</v>
      </c>
      <c r="G136" s="281">
        <v>3699.0000000000005</v>
      </c>
      <c r="H136" s="281">
        <v>3815.8000000000006</v>
      </c>
      <c r="I136" s="281">
        <v>3837.1000000000008</v>
      </c>
      <c r="J136" s="281">
        <v>3874.2000000000007</v>
      </c>
      <c r="K136" s="280">
        <v>3800</v>
      </c>
      <c r="L136" s="280">
        <v>3741.6</v>
      </c>
      <c r="M136" s="280">
        <v>2.3721800000000002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3948.35</v>
      </c>
      <c r="D137" s="281">
        <v>3953.1333333333337</v>
      </c>
      <c r="E137" s="281">
        <v>3886.7666666666673</v>
      </c>
      <c r="F137" s="281">
        <v>3825.1833333333338</v>
      </c>
      <c r="G137" s="281">
        <v>3758.8166666666675</v>
      </c>
      <c r="H137" s="281">
        <v>4014.7166666666672</v>
      </c>
      <c r="I137" s="281">
        <v>4081.083333333333</v>
      </c>
      <c r="J137" s="281">
        <v>4142.666666666667</v>
      </c>
      <c r="K137" s="280">
        <v>4019.5</v>
      </c>
      <c r="L137" s="280">
        <v>3891.55</v>
      </c>
      <c r="M137" s="280">
        <v>3.9235600000000002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2103.3000000000002</v>
      </c>
      <c r="D138" s="281">
        <v>2109.2000000000003</v>
      </c>
      <c r="E138" s="281">
        <v>2086.4000000000005</v>
      </c>
      <c r="F138" s="281">
        <v>2069.5000000000005</v>
      </c>
      <c r="G138" s="281">
        <v>2046.7000000000007</v>
      </c>
      <c r="H138" s="281">
        <v>2126.1000000000004</v>
      </c>
      <c r="I138" s="281">
        <v>2148.9000000000005</v>
      </c>
      <c r="J138" s="281">
        <v>2165.8000000000002</v>
      </c>
      <c r="K138" s="280">
        <v>2132</v>
      </c>
      <c r="L138" s="280">
        <v>2092.3000000000002</v>
      </c>
      <c r="M138" s="280">
        <v>1.76929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4371.1000000000004</v>
      </c>
      <c r="D139" s="281">
        <v>4404.6500000000005</v>
      </c>
      <c r="E139" s="281">
        <v>4322.4500000000007</v>
      </c>
      <c r="F139" s="281">
        <v>4273.8</v>
      </c>
      <c r="G139" s="281">
        <v>4191.6000000000004</v>
      </c>
      <c r="H139" s="281">
        <v>4453.3000000000011</v>
      </c>
      <c r="I139" s="281">
        <v>4535.5</v>
      </c>
      <c r="J139" s="281">
        <v>4584.1500000000015</v>
      </c>
      <c r="K139" s="280">
        <v>4486.8500000000004</v>
      </c>
      <c r="L139" s="280">
        <v>4356</v>
      </c>
      <c r="M139" s="280">
        <v>6.2522000000000002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559.79999999999995</v>
      </c>
      <c r="D140" s="281">
        <v>563</v>
      </c>
      <c r="E140" s="281">
        <v>551.9</v>
      </c>
      <c r="F140" s="281">
        <v>544</v>
      </c>
      <c r="G140" s="281">
        <v>532.9</v>
      </c>
      <c r="H140" s="281">
        <v>570.9</v>
      </c>
      <c r="I140" s="281">
        <v>581.99999999999989</v>
      </c>
      <c r="J140" s="281">
        <v>589.9</v>
      </c>
      <c r="K140" s="280">
        <v>574.1</v>
      </c>
      <c r="L140" s="280">
        <v>555.1</v>
      </c>
      <c r="M140" s="280">
        <v>6.7328400000000004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138.19999999999999</v>
      </c>
      <c r="D141" s="281">
        <v>136.01666666666665</v>
      </c>
      <c r="E141" s="281">
        <v>133.33333333333331</v>
      </c>
      <c r="F141" s="281">
        <v>128.46666666666667</v>
      </c>
      <c r="G141" s="281">
        <v>125.78333333333333</v>
      </c>
      <c r="H141" s="281">
        <v>140.8833333333333</v>
      </c>
      <c r="I141" s="281">
        <v>143.56666666666663</v>
      </c>
      <c r="J141" s="281">
        <v>148.43333333333328</v>
      </c>
      <c r="K141" s="280">
        <v>138.69999999999999</v>
      </c>
      <c r="L141" s="280">
        <v>131.15</v>
      </c>
      <c r="M141" s="280">
        <v>9.7391799999999993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178.35</v>
      </c>
      <c r="D142" s="281">
        <v>179.43333333333331</v>
      </c>
      <c r="E142" s="281">
        <v>174.26666666666662</v>
      </c>
      <c r="F142" s="281">
        <v>170.18333333333331</v>
      </c>
      <c r="G142" s="281">
        <v>165.01666666666662</v>
      </c>
      <c r="H142" s="281">
        <v>183.51666666666662</v>
      </c>
      <c r="I142" s="281">
        <v>188.68333333333331</v>
      </c>
      <c r="J142" s="281">
        <v>192.76666666666662</v>
      </c>
      <c r="K142" s="280">
        <v>184.6</v>
      </c>
      <c r="L142" s="280">
        <v>175.35</v>
      </c>
      <c r="M142" s="280">
        <v>3.4190900000000002</v>
      </c>
      <c r="N142" s="1"/>
      <c r="O142" s="1"/>
    </row>
    <row r="143" spans="1:15" ht="12.75" customHeight="1">
      <c r="A143" s="30">
        <v>133</v>
      </c>
      <c r="B143" s="290" t="s">
        <v>862</v>
      </c>
      <c r="C143" s="280">
        <v>400.05</v>
      </c>
      <c r="D143" s="281">
        <v>400.34999999999997</v>
      </c>
      <c r="E143" s="281">
        <v>395.69999999999993</v>
      </c>
      <c r="F143" s="281">
        <v>391.34999999999997</v>
      </c>
      <c r="G143" s="281">
        <v>386.69999999999993</v>
      </c>
      <c r="H143" s="281">
        <v>404.69999999999993</v>
      </c>
      <c r="I143" s="281">
        <v>409.34999999999991</v>
      </c>
      <c r="J143" s="281">
        <v>413.69999999999993</v>
      </c>
      <c r="K143" s="280">
        <v>405</v>
      </c>
      <c r="L143" s="280">
        <v>396</v>
      </c>
      <c r="M143" s="280">
        <v>11.61092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57.1</v>
      </c>
      <c r="D144" s="281">
        <v>56.833333333333336</v>
      </c>
      <c r="E144" s="281">
        <v>56.266666666666673</v>
      </c>
      <c r="F144" s="281">
        <v>55.433333333333337</v>
      </c>
      <c r="G144" s="281">
        <v>54.866666666666674</v>
      </c>
      <c r="H144" s="281">
        <v>57.666666666666671</v>
      </c>
      <c r="I144" s="281">
        <v>58.233333333333334</v>
      </c>
      <c r="J144" s="281">
        <v>59.06666666666667</v>
      </c>
      <c r="K144" s="280">
        <v>57.4</v>
      </c>
      <c r="L144" s="280">
        <v>56</v>
      </c>
      <c r="M144" s="280">
        <v>6.55586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3081.2</v>
      </c>
      <c r="D145" s="281">
        <v>3068.1</v>
      </c>
      <c r="E145" s="281">
        <v>3044.1</v>
      </c>
      <c r="F145" s="281">
        <v>3007</v>
      </c>
      <c r="G145" s="281">
        <v>2983</v>
      </c>
      <c r="H145" s="281">
        <v>3105.2</v>
      </c>
      <c r="I145" s="281">
        <v>3129.2</v>
      </c>
      <c r="J145" s="281">
        <v>3166.2999999999997</v>
      </c>
      <c r="K145" s="280">
        <v>3092.1</v>
      </c>
      <c r="L145" s="280">
        <v>3031</v>
      </c>
      <c r="M145" s="280">
        <v>4.6915199999999997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370.45</v>
      </c>
      <c r="D146" s="281">
        <v>372.4666666666667</v>
      </c>
      <c r="E146" s="281">
        <v>364.98333333333341</v>
      </c>
      <c r="F146" s="281">
        <v>359.51666666666671</v>
      </c>
      <c r="G146" s="281">
        <v>352.03333333333342</v>
      </c>
      <c r="H146" s="281">
        <v>377.93333333333339</v>
      </c>
      <c r="I146" s="281">
        <v>385.41666666666674</v>
      </c>
      <c r="J146" s="281">
        <v>390.88333333333338</v>
      </c>
      <c r="K146" s="280">
        <v>379.95</v>
      </c>
      <c r="L146" s="280">
        <v>367</v>
      </c>
      <c r="M146" s="280">
        <v>4.4422100000000002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470.6</v>
      </c>
      <c r="D147" s="281">
        <v>471.48333333333329</v>
      </c>
      <c r="E147" s="281">
        <v>465.76666666666659</v>
      </c>
      <c r="F147" s="281">
        <v>460.93333333333328</v>
      </c>
      <c r="G147" s="281">
        <v>455.21666666666658</v>
      </c>
      <c r="H147" s="281">
        <v>476.31666666666661</v>
      </c>
      <c r="I147" s="281">
        <v>482.0333333333333</v>
      </c>
      <c r="J147" s="281">
        <v>486.86666666666662</v>
      </c>
      <c r="K147" s="280">
        <v>477.2</v>
      </c>
      <c r="L147" s="280">
        <v>466.65</v>
      </c>
      <c r="M147" s="280">
        <v>0.57199999999999995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1480.05</v>
      </c>
      <c r="D148" s="281">
        <v>1466.2333333333333</v>
      </c>
      <c r="E148" s="281">
        <v>1431.5166666666667</v>
      </c>
      <c r="F148" s="281">
        <v>1382.9833333333333</v>
      </c>
      <c r="G148" s="281">
        <v>1348.2666666666667</v>
      </c>
      <c r="H148" s="281">
        <v>1514.7666666666667</v>
      </c>
      <c r="I148" s="281">
        <v>1549.4833333333333</v>
      </c>
      <c r="J148" s="281">
        <v>1598.0166666666667</v>
      </c>
      <c r="K148" s="280">
        <v>1500.95</v>
      </c>
      <c r="L148" s="280">
        <v>1417.7</v>
      </c>
      <c r="M148" s="280">
        <v>0.62778999999999996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66.849999999999994</v>
      </c>
      <c r="D149" s="281">
        <v>66.5</v>
      </c>
      <c r="E149" s="281">
        <v>66</v>
      </c>
      <c r="F149" s="281">
        <v>65.150000000000006</v>
      </c>
      <c r="G149" s="281">
        <v>64.650000000000006</v>
      </c>
      <c r="H149" s="281">
        <v>67.349999999999994</v>
      </c>
      <c r="I149" s="281">
        <v>67.849999999999994</v>
      </c>
      <c r="J149" s="281">
        <v>68.699999999999989</v>
      </c>
      <c r="K149" s="280">
        <v>67</v>
      </c>
      <c r="L149" s="280">
        <v>65.650000000000006</v>
      </c>
      <c r="M149" s="280">
        <v>13.56423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96.7</v>
      </c>
      <c r="D150" s="281">
        <v>95.883333333333326</v>
      </c>
      <c r="E150" s="281">
        <v>93.466666666666654</v>
      </c>
      <c r="F150" s="281">
        <v>90.233333333333334</v>
      </c>
      <c r="G150" s="281">
        <v>87.816666666666663</v>
      </c>
      <c r="H150" s="281">
        <v>99.116666666666646</v>
      </c>
      <c r="I150" s="281">
        <v>101.53333333333333</v>
      </c>
      <c r="J150" s="281">
        <v>104.76666666666664</v>
      </c>
      <c r="K150" s="280">
        <v>98.3</v>
      </c>
      <c r="L150" s="280">
        <v>92.65</v>
      </c>
      <c r="M150" s="280">
        <v>13.736689999999999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43.2</v>
      </c>
      <c r="D151" s="281">
        <v>43.133333333333333</v>
      </c>
      <c r="E151" s="281">
        <v>42.816666666666663</v>
      </c>
      <c r="F151" s="281">
        <v>42.43333333333333</v>
      </c>
      <c r="G151" s="281">
        <v>42.11666666666666</v>
      </c>
      <c r="H151" s="281">
        <v>43.516666666666666</v>
      </c>
      <c r="I151" s="281">
        <v>43.833333333333343</v>
      </c>
      <c r="J151" s="281">
        <v>44.216666666666669</v>
      </c>
      <c r="K151" s="280">
        <v>43.45</v>
      </c>
      <c r="L151" s="280">
        <v>42.75</v>
      </c>
      <c r="M151" s="280">
        <v>3.7404600000000001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673.6</v>
      </c>
      <c r="D152" s="281">
        <v>669.0333333333333</v>
      </c>
      <c r="E152" s="281">
        <v>656.31666666666661</v>
      </c>
      <c r="F152" s="281">
        <v>639.0333333333333</v>
      </c>
      <c r="G152" s="281">
        <v>626.31666666666661</v>
      </c>
      <c r="H152" s="281">
        <v>686.31666666666661</v>
      </c>
      <c r="I152" s="281">
        <v>699.0333333333333</v>
      </c>
      <c r="J152" s="281">
        <v>716.31666666666661</v>
      </c>
      <c r="K152" s="280">
        <v>681.75</v>
      </c>
      <c r="L152" s="280">
        <v>651.75</v>
      </c>
      <c r="M152" s="280">
        <v>2.1659899999999999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1737.3</v>
      </c>
      <c r="D153" s="281">
        <v>1731.5666666666668</v>
      </c>
      <c r="E153" s="281">
        <v>1721.1333333333337</v>
      </c>
      <c r="F153" s="281">
        <v>1704.9666666666669</v>
      </c>
      <c r="G153" s="281">
        <v>1694.5333333333338</v>
      </c>
      <c r="H153" s="281">
        <v>1747.7333333333336</v>
      </c>
      <c r="I153" s="281">
        <v>1758.1666666666665</v>
      </c>
      <c r="J153" s="281">
        <v>1774.3333333333335</v>
      </c>
      <c r="K153" s="280">
        <v>1742</v>
      </c>
      <c r="L153" s="280">
        <v>1715.4</v>
      </c>
      <c r="M153" s="280">
        <v>4.1580199999999996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152</v>
      </c>
      <c r="D154" s="281">
        <v>151.4</v>
      </c>
      <c r="E154" s="281">
        <v>149.95000000000002</v>
      </c>
      <c r="F154" s="281">
        <v>147.9</v>
      </c>
      <c r="G154" s="281">
        <v>146.45000000000002</v>
      </c>
      <c r="H154" s="281">
        <v>153.45000000000002</v>
      </c>
      <c r="I154" s="281">
        <v>154.9</v>
      </c>
      <c r="J154" s="281">
        <v>156.95000000000002</v>
      </c>
      <c r="K154" s="280">
        <v>152.85</v>
      </c>
      <c r="L154" s="280">
        <v>149.35</v>
      </c>
      <c r="M154" s="280">
        <v>16.480039999999999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256.2</v>
      </c>
      <c r="D155" s="281">
        <v>256.06666666666666</v>
      </c>
      <c r="E155" s="281">
        <v>254.23333333333335</v>
      </c>
      <c r="F155" s="281">
        <v>252.26666666666668</v>
      </c>
      <c r="G155" s="281">
        <v>250.43333333333337</v>
      </c>
      <c r="H155" s="281">
        <v>258.0333333333333</v>
      </c>
      <c r="I155" s="281">
        <v>259.86666666666667</v>
      </c>
      <c r="J155" s="281">
        <v>261.83333333333331</v>
      </c>
      <c r="K155" s="280">
        <v>257.89999999999998</v>
      </c>
      <c r="L155" s="280">
        <v>254.1</v>
      </c>
      <c r="M155" s="280">
        <v>0.68983000000000005</v>
      </c>
      <c r="N155" s="1"/>
      <c r="O155" s="1"/>
    </row>
    <row r="156" spans="1:15" ht="12.75" customHeight="1">
      <c r="A156" s="30">
        <v>146</v>
      </c>
      <c r="B156" s="290" t="s">
        <v>851</v>
      </c>
      <c r="C156" s="280">
        <v>1410</v>
      </c>
      <c r="D156" s="281">
        <v>1410.3166666666668</v>
      </c>
      <c r="E156" s="281">
        <v>1400.8333333333337</v>
      </c>
      <c r="F156" s="281">
        <v>1391.666666666667</v>
      </c>
      <c r="G156" s="281">
        <v>1382.1833333333338</v>
      </c>
      <c r="H156" s="281">
        <v>1419.4833333333336</v>
      </c>
      <c r="I156" s="281">
        <v>1428.9666666666667</v>
      </c>
      <c r="J156" s="281">
        <v>1438.1333333333334</v>
      </c>
      <c r="K156" s="280">
        <v>1419.8</v>
      </c>
      <c r="L156" s="280">
        <v>1401.15</v>
      </c>
      <c r="M156" s="280">
        <v>2.5571999999999999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107.2</v>
      </c>
      <c r="D157" s="281">
        <v>106.68333333333332</v>
      </c>
      <c r="E157" s="281">
        <v>105.36666666666665</v>
      </c>
      <c r="F157" s="281">
        <v>103.53333333333332</v>
      </c>
      <c r="G157" s="281">
        <v>102.21666666666664</v>
      </c>
      <c r="H157" s="281">
        <v>108.51666666666665</v>
      </c>
      <c r="I157" s="281">
        <v>109.83333333333334</v>
      </c>
      <c r="J157" s="281">
        <v>111.66666666666666</v>
      </c>
      <c r="K157" s="280">
        <v>108</v>
      </c>
      <c r="L157" s="280">
        <v>104.85</v>
      </c>
      <c r="M157" s="280">
        <v>158.82426000000001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103.5</v>
      </c>
      <c r="D158" s="281">
        <v>103.38333333333333</v>
      </c>
      <c r="E158" s="281">
        <v>102.26666666666665</v>
      </c>
      <c r="F158" s="281">
        <v>101.03333333333333</v>
      </c>
      <c r="G158" s="281">
        <v>99.916666666666657</v>
      </c>
      <c r="H158" s="281">
        <v>104.61666666666665</v>
      </c>
      <c r="I158" s="281">
        <v>105.73333333333332</v>
      </c>
      <c r="J158" s="281">
        <v>106.96666666666664</v>
      </c>
      <c r="K158" s="280">
        <v>104.5</v>
      </c>
      <c r="L158" s="280">
        <v>102.15</v>
      </c>
      <c r="M158" s="280">
        <v>0.82364999999999999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5081.95</v>
      </c>
      <c r="D159" s="281">
        <v>5122.333333333333</v>
      </c>
      <c r="E159" s="281">
        <v>5019.7666666666664</v>
      </c>
      <c r="F159" s="281">
        <v>4957.583333333333</v>
      </c>
      <c r="G159" s="281">
        <v>4855.0166666666664</v>
      </c>
      <c r="H159" s="281">
        <v>5184.5166666666664</v>
      </c>
      <c r="I159" s="281">
        <v>5287.0833333333339</v>
      </c>
      <c r="J159" s="281">
        <v>5349.2666666666664</v>
      </c>
      <c r="K159" s="280">
        <v>5224.8999999999996</v>
      </c>
      <c r="L159" s="280">
        <v>5060.1499999999996</v>
      </c>
      <c r="M159" s="280">
        <v>0.49469999999999997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414.05</v>
      </c>
      <c r="D160" s="281">
        <v>411.9666666666667</v>
      </c>
      <c r="E160" s="281">
        <v>408.93333333333339</v>
      </c>
      <c r="F160" s="281">
        <v>403.81666666666672</v>
      </c>
      <c r="G160" s="281">
        <v>400.78333333333342</v>
      </c>
      <c r="H160" s="281">
        <v>417.08333333333337</v>
      </c>
      <c r="I160" s="281">
        <v>420.11666666666667</v>
      </c>
      <c r="J160" s="281">
        <v>425.23333333333335</v>
      </c>
      <c r="K160" s="280">
        <v>415</v>
      </c>
      <c r="L160" s="280">
        <v>406.85</v>
      </c>
      <c r="M160" s="280">
        <v>1.16191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139.4</v>
      </c>
      <c r="D161" s="281">
        <v>139.46666666666667</v>
      </c>
      <c r="E161" s="281">
        <v>137.73333333333335</v>
      </c>
      <c r="F161" s="281">
        <v>136.06666666666669</v>
      </c>
      <c r="G161" s="281">
        <v>134.33333333333337</v>
      </c>
      <c r="H161" s="281">
        <v>141.13333333333333</v>
      </c>
      <c r="I161" s="281">
        <v>142.86666666666662</v>
      </c>
      <c r="J161" s="281">
        <v>144.5333333333333</v>
      </c>
      <c r="K161" s="280">
        <v>141.19999999999999</v>
      </c>
      <c r="L161" s="280">
        <v>137.80000000000001</v>
      </c>
      <c r="M161" s="280">
        <v>4.5661699999999996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109.4</v>
      </c>
      <c r="D162" s="281">
        <v>109.90000000000002</v>
      </c>
      <c r="E162" s="281">
        <v>107.60000000000004</v>
      </c>
      <c r="F162" s="281">
        <v>105.80000000000001</v>
      </c>
      <c r="G162" s="281">
        <v>103.50000000000003</v>
      </c>
      <c r="H162" s="281">
        <v>111.70000000000005</v>
      </c>
      <c r="I162" s="281">
        <v>114.00000000000003</v>
      </c>
      <c r="J162" s="281">
        <v>115.80000000000005</v>
      </c>
      <c r="K162" s="280">
        <v>112.2</v>
      </c>
      <c r="L162" s="280">
        <v>108.1</v>
      </c>
      <c r="M162" s="280">
        <v>52.904449999999997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277.35000000000002</v>
      </c>
      <c r="D163" s="281">
        <v>273.81666666666666</v>
      </c>
      <c r="E163" s="281">
        <v>266.0333333333333</v>
      </c>
      <c r="F163" s="281">
        <v>254.71666666666664</v>
      </c>
      <c r="G163" s="281">
        <v>246.93333333333328</v>
      </c>
      <c r="H163" s="281">
        <v>285.13333333333333</v>
      </c>
      <c r="I163" s="281">
        <v>292.91666666666674</v>
      </c>
      <c r="J163" s="281">
        <v>304.23333333333335</v>
      </c>
      <c r="K163" s="280">
        <v>281.60000000000002</v>
      </c>
      <c r="L163" s="280">
        <v>262.5</v>
      </c>
      <c r="M163" s="280">
        <v>17.466080000000002</v>
      </c>
      <c r="N163" s="1"/>
      <c r="O163" s="1"/>
    </row>
    <row r="164" spans="1:15" ht="12.75" customHeight="1">
      <c r="A164" s="30">
        <v>154</v>
      </c>
      <c r="B164" s="290" t="s">
        <v>863</v>
      </c>
      <c r="C164" s="280">
        <v>1230</v>
      </c>
      <c r="D164" s="281">
        <v>1233.1833333333334</v>
      </c>
      <c r="E164" s="281">
        <v>1212.7666666666669</v>
      </c>
      <c r="F164" s="281">
        <v>1195.5333333333335</v>
      </c>
      <c r="G164" s="281">
        <v>1175.116666666667</v>
      </c>
      <c r="H164" s="281">
        <v>1250.4166666666667</v>
      </c>
      <c r="I164" s="281">
        <v>1270.8333333333333</v>
      </c>
      <c r="J164" s="281">
        <v>1288.0666666666666</v>
      </c>
      <c r="K164" s="280">
        <v>1253.5999999999999</v>
      </c>
      <c r="L164" s="280">
        <v>1215.95</v>
      </c>
      <c r="M164" s="280">
        <v>8.2930000000000004E-2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143.9</v>
      </c>
      <c r="D165" s="281">
        <v>143.31666666666669</v>
      </c>
      <c r="E165" s="281">
        <v>142.18333333333339</v>
      </c>
      <c r="F165" s="281">
        <v>140.4666666666667</v>
      </c>
      <c r="G165" s="281">
        <v>139.3333333333334</v>
      </c>
      <c r="H165" s="281">
        <v>145.03333333333339</v>
      </c>
      <c r="I165" s="281">
        <v>146.16666666666666</v>
      </c>
      <c r="J165" s="281">
        <v>147.88333333333338</v>
      </c>
      <c r="K165" s="280">
        <v>144.44999999999999</v>
      </c>
      <c r="L165" s="280">
        <v>141.6</v>
      </c>
      <c r="M165" s="280">
        <v>58.544919999999998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1474.85</v>
      </c>
      <c r="D166" s="281">
        <v>1476.6000000000001</v>
      </c>
      <c r="E166" s="281">
        <v>1468.2500000000002</v>
      </c>
      <c r="F166" s="281">
        <v>1461.65</v>
      </c>
      <c r="G166" s="281">
        <v>1453.3000000000002</v>
      </c>
      <c r="H166" s="281">
        <v>1483.2000000000003</v>
      </c>
      <c r="I166" s="281">
        <v>1491.5500000000002</v>
      </c>
      <c r="J166" s="281">
        <v>1498.1500000000003</v>
      </c>
      <c r="K166" s="280">
        <v>1484.95</v>
      </c>
      <c r="L166" s="280">
        <v>1470</v>
      </c>
      <c r="M166" s="280">
        <v>0.38146000000000002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35.299999999999997</v>
      </c>
      <c r="D167" s="281">
        <v>35.033333333333331</v>
      </c>
      <c r="E167" s="281">
        <v>34.566666666666663</v>
      </c>
      <c r="F167" s="281">
        <v>33.833333333333329</v>
      </c>
      <c r="G167" s="281">
        <v>33.36666666666666</v>
      </c>
      <c r="H167" s="281">
        <v>35.766666666666666</v>
      </c>
      <c r="I167" s="281">
        <v>36.233333333333334</v>
      </c>
      <c r="J167" s="281">
        <v>36.966666666666669</v>
      </c>
      <c r="K167" s="280">
        <v>35.5</v>
      </c>
      <c r="L167" s="280">
        <v>34.299999999999997</v>
      </c>
      <c r="M167" s="280">
        <v>96.544600000000003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3049.25</v>
      </c>
      <c r="D168" s="281">
        <v>3029.3666666666668</v>
      </c>
      <c r="E168" s="281">
        <v>3000.7333333333336</v>
      </c>
      <c r="F168" s="281">
        <v>2952.2166666666667</v>
      </c>
      <c r="G168" s="281">
        <v>2923.5833333333335</v>
      </c>
      <c r="H168" s="281">
        <v>3077.8833333333337</v>
      </c>
      <c r="I168" s="281">
        <v>3106.5166666666669</v>
      </c>
      <c r="J168" s="281">
        <v>3155.0333333333338</v>
      </c>
      <c r="K168" s="280">
        <v>3058</v>
      </c>
      <c r="L168" s="280">
        <v>2980.85</v>
      </c>
      <c r="M168" s="280">
        <v>0.17929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3393.25</v>
      </c>
      <c r="D169" s="281">
        <v>3383.1166666666668</v>
      </c>
      <c r="E169" s="281">
        <v>3346.2333333333336</v>
      </c>
      <c r="F169" s="281">
        <v>3299.2166666666667</v>
      </c>
      <c r="G169" s="281">
        <v>3262.3333333333335</v>
      </c>
      <c r="H169" s="281">
        <v>3430.1333333333337</v>
      </c>
      <c r="I169" s="281">
        <v>3467.0166666666669</v>
      </c>
      <c r="J169" s="281">
        <v>3514.0333333333338</v>
      </c>
      <c r="K169" s="280">
        <v>3420</v>
      </c>
      <c r="L169" s="280">
        <v>3336.1</v>
      </c>
      <c r="M169" s="280">
        <v>0.14266000000000001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117.8</v>
      </c>
      <c r="D170" s="281">
        <v>117.95</v>
      </c>
      <c r="E170" s="281">
        <v>116.60000000000001</v>
      </c>
      <c r="F170" s="281">
        <v>115.4</v>
      </c>
      <c r="G170" s="281">
        <v>114.05000000000001</v>
      </c>
      <c r="H170" s="281">
        <v>119.15</v>
      </c>
      <c r="I170" s="281">
        <v>120.5</v>
      </c>
      <c r="J170" s="281">
        <v>121.7</v>
      </c>
      <c r="K170" s="280">
        <v>119.3</v>
      </c>
      <c r="L170" s="280">
        <v>116.75</v>
      </c>
      <c r="M170" s="280">
        <v>2.2436099999999999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2329.6999999999998</v>
      </c>
      <c r="D171" s="281">
        <v>2294.5</v>
      </c>
      <c r="E171" s="281">
        <v>2215.1999999999998</v>
      </c>
      <c r="F171" s="281">
        <v>2100.6999999999998</v>
      </c>
      <c r="G171" s="281">
        <v>2021.3999999999996</v>
      </c>
      <c r="H171" s="281">
        <v>2409</v>
      </c>
      <c r="I171" s="281">
        <v>2488.3000000000002</v>
      </c>
      <c r="J171" s="281">
        <v>2602.8000000000002</v>
      </c>
      <c r="K171" s="280">
        <v>2373.8000000000002</v>
      </c>
      <c r="L171" s="280">
        <v>2180</v>
      </c>
      <c r="M171" s="280">
        <v>45.00329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1499.05</v>
      </c>
      <c r="D172" s="281">
        <v>1499.0666666666666</v>
      </c>
      <c r="E172" s="281">
        <v>1492.8333333333333</v>
      </c>
      <c r="F172" s="281">
        <v>1486.6166666666666</v>
      </c>
      <c r="G172" s="281">
        <v>1480.3833333333332</v>
      </c>
      <c r="H172" s="281">
        <v>1505.2833333333333</v>
      </c>
      <c r="I172" s="281">
        <v>1511.5166666666669</v>
      </c>
      <c r="J172" s="281">
        <v>1517.7333333333333</v>
      </c>
      <c r="K172" s="280">
        <v>1505.3</v>
      </c>
      <c r="L172" s="280">
        <v>1492.85</v>
      </c>
      <c r="M172" s="280">
        <v>9.2539999999999997E-2</v>
      </c>
      <c r="N172" s="1"/>
      <c r="O172" s="1"/>
    </row>
    <row r="173" spans="1:15" ht="12.75" customHeight="1">
      <c r="A173" s="30">
        <v>163</v>
      </c>
      <c r="B173" s="290" t="s">
        <v>864</v>
      </c>
      <c r="C173" s="280">
        <v>472</v>
      </c>
      <c r="D173" s="281">
        <v>472.33333333333331</v>
      </c>
      <c r="E173" s="281">
        <v>467.66666666666663</v>
      </c>
      <c r="F173" s="281">
        <v>463.33333333333331</v>
      </c>
      <c r="G173" s="281">
        <v>458.66666666666663</v>
      </c>
      <c r="H173" s="281">
        <v>476.66666666666663</v>
      </c>
      <c r="I173" s="281">
        <v>481.33333333333326</v>
      </c>
      <c r="J173" s="281">
        <v>485.66666666666663</v>
      </c>
      <c r="K173" s="280">
        <v>477</v>
      </c>
      <c r="L173" s="280">
        <v>468</v>
      </c>
      <c r="M173" s="280">
        <v>0.18859000000000001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381.1</v>
      </c>
      <c r="D174" s="281">
        <v>382.63333333333338</v>
      </c>
      <c r="E174" s="281">
        <v>377.51666666666677</v>
      </c>
      <c r="F174" s="281">
        <v>373.93333333333339</v>
      </c>
      <c r="G174" s="281">
        <v>368.81666666666678</v>
      </c>
      <c r="H174" s="281">
        <v>386.21666666666675</v>
      </c>
      <c r="I174" s="281">
        <v>391.33333333333343</v>
      </c>
      <c r="J174" s="281">
        <v>394.91666666666674</v>
      </c>
      <c r="K174" s="280">
        <v>387.75</v>
      </c>
      <c r="L174" s="280">
        <v>379.05</v>
      </c>
      <c r="M174" s="280">
        <v>6.8769600000000004</v>
      </c>
      <c r="N174" s="1"/>
      <c r="O174" s="1"/>
    </row>
    <row r="175" spans="1:15" ht="12.75" customHeight="1">
      <c r="A175" s="30">
        <v>165</v>
      </c>
      <c r="B175" s="290" t="s">
        <v>865</v>
      </c>
      <c r="C175" s="280">
        <v>981.95</v>
      </c>
      <c r="D175" s="281">
        <v>988.4666666666667</v>
      </c>
      <c r="E175" s="281">
        <v>972.18333333333339</v>
      </c>
      <c r="F175" s="281">
        <v>962.41666666666674</v>
      </c>
      <c r="G175" s="281">
        <v>946.13333333333344</v>
      </c>
      <c r="H175" s="281">
        <v>998.23333333333335</v>
      </c>
      <c r="I175" s="281">
        <v>1014.5166666666667</v>
      </c>
      <c r="J175" s="281">
        <v>1024.2833333333333</v>
      </c>
      <c r="K175" s="280">
        <v>1004.75</v>
      </c>
      <c r="L175" s="280">
        <v>978.7</v>
      </c>
      <c r="M175" s="280">
        <v>0.11581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1105.05</v>
      </c>
      <c r="D176" s="281">
        <v>1104.9666666666665</v>
      </c>
      <c r="E176" s="281">
        <v>1091.133333333333</v>
      </c>
      <c r="F176" s="281">
        <v>1077.2166666666665</v>
      </c>
      <c r="G176" s="281">
        <v>1063.383333333333</v>
      </c>
      <c r="H176" s="281">
        <v>1118.883333333333</v>
      </c>
      <c r="I176" s="281">
        <v>1132.7166666666665</v>
      </c>
      <c r="J176" s="281">
        <v>1146.633333333333</v>
      </c>
      <c r="K176" s="280">
        <v>1118.8</v>
      </c>
      <c r="L176" s="280">
        <v>1091.05</v>
      </c>
      <c r="M176" s="280">
        <v>0.22211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512.70000000000005</v>
      </c>
      <c r="D177" s="281">
        <v>512.11666666666667</v>
      </c>
      <c r="E177" s="281">
        <v>510.13333333333333</v>
      </c>
      <c r="F177" s="281">
        <v>507.56666666666666</v>
      </c>
      <c r="G177" s="281">
        <v>505.58333333333331</v>
      </c>
      <c r="H177" s="281">
        <v>514.68333333333339</v>
      </c>
      <c r="I177" s="281">
        <v>516.66666666666674</v>
      </c>
      <c r="J177" s="281">
        <v>519.23333333333335</v>
      </c>
      <c r="K177" s="280">
        <v>514.1</v>
      </c>
      <c r="L177" s="280">
        <v>509.55</v>
      </c>
      <c r="M177" s="280">
        <v>0.31480000000000002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876.8</v>
      </c>
      <c r="D178" s="281">
        <v>874.48333333333323</v>
      </c>
      <c r="E178" s="281">
        <v>869.31666666666649</v>
      </c>
      <c r="F178" s="281">
        <v>861.83333333333326</v>
      </c>
      <c r="G178" s="281">
        <v>856.66666666666652</v>
      </c>
      <c r="H178" s="281">
        <v>881.96666666666647</v>
      </c>
      <c r="I178" s="281">
        <v>887.13333333333321</v>
      </c>
      <c r="J178" s="281">
        <v>894.61666666666645</v>
      </c>
      <c r="K178" s="280">
        <v>879.65</v>
      </c>
      <c r="L178" s="280">
        <v>867</v>
      </c>
      <c r="M178" s="280">
        <v>10.95011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462.8</v>
      </c>
      <c r="D179" s="281">
        <v>460.59999999999997</v>
      </c>
      <c r="E179" s="281">
        <v>457.19999999999993</v>
      </c>
      <c r="F179" s="281">
        <v>451.59999999999997</v>
      </c>
      <c r="G179" s="281">
        <v>448.19999999999993</v>
      </c>
      <c r="H179" s="281">
        <v>466.19999999999993</v>
      </c>
      <c r="I179" s="281">
        <v>469.59999999999991</v>
      </c>
      <c r="J179" s="281">
        <v>475.19999999999993</v>
      </c>
      <c r="K179" s="280">
        <v>464</v>
      </c>
      <c r="L179" s="280">
        <v>455</v>
      </c>
      <c r="M179" s="280">
        <v>0.44835999999999998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1441.6</v>
      </c>
      <c r="D180" s="281">
        <v>1434.0833333333333</v>
      </c>
      <c r="E180" s="281">
        <v>1414.7166666666665</v>
      </c>
      <c r="F180" s="281">
        <v>1387.8333333333333</v>
      </c>
      <c r="G180" s="281">
        <v>1368.4666666666665</v>
      </c>
      <c r="H180" s="281">
        <v>1460.9666666666665</v>
      </c>
      <c r="I180" s="281">
        <v>1480.3333333333333</v>
      </c>
      <c r="J180" s="281">
        <v>1507.2166666666665</v>
      </c>
      <c r="K180" s="280">
        <v>1453.45</v>
      </c>
      <c r="L180" s="280">
        <v>1407.2</v>
      </c>
      <c r="M180" s="280">
        <v>7.4655399999999998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308.8</v>
      </c>
      <c r="D181" s="281">
        <v>309.06666666666666</v>
      </c>
      <c r="E181" s="281">
        <v>304.83333333333331</v>
      </c>
      <c r="F181" s="281">
        <v>300.86666666666667</v>
      </c>
      <c r="G181" s="281">
        <v>296.63333333333333</v>
      </c>
      <c r="H181" s="281">
        <v>313.0333333333333</v>
      </c>
      <c r="I181" s="281">
        <v>317.26666666666665</v>
      </c>
      <c r="J181" s="281">
        <v>321.23333333333329</v>
      </c>
      <c r="K181" s="280">
        <v>313.3</v>
      </c>
      <c r="L181" s="280">
        <v>305.10000000000002</v>
      </c>
      <c r="M181" s="280">
        <v>14.31531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415.85</v>
      </c>
      <c r="D182" s="281">
        <v>415.60000000000008</v>
      </c>
      <c r="E182" s="281">
        <v>409.60000000000014</v>
      </c>
      <c r="F182" s="281">
        <v>403.35000000000008</v>
      </c>
      <c r="G182" s="281">
        <v>397.35000000000014</v>
      </c>
      <c r="H182" s="281">
        <v>421.85000000000014</v>
      </c>
      <c r="I182" s="281">
        <v>427.85</v>
      </c>
      <c r="J182" s="281">
        <v>434.10000000000014</v>
      </c>
      <c r="K182" s="280">
        <v>421.6</v>
      </c>
      <c r="L182" s="280">
        <v>409.35</v>
      </c>
      <c r="M182" s="280">
        <v>6.2981600000000002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1464.6</v>
      </c>
      <c r="D183" s="281">
        <v>1458.1833333333332</v>
      </c>
      <c r="E183" s="281">
        <v>1448.5666666666664</v>
      </c>
      <c r="F183" s="281">
        <v>1432.5333333333333</v>
      </c>
      <c r="G183" s="281">
        <v>1422.9166666666665</v>
      </c>
      <c r="H183" s="281">
        <v>1474.2166666666662</v>
      </c>
      <c r="I183" s="281">
        <v>1483.833333333333</v>
      </c>
      <c r="J183" s="281">
        <v>1499.8666666666661</v>
      </c>
      <c r="K183" s="280">
        <v>1467.8</v>
      </c>
      <c r="L183" s="280">
        <v>1442.15</v>
      </c>
      <c r="M183" s="280">
        <v>7.7703699999999998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455.4</v>
      </c>
      <c r="D184" s="281">
        <v>453.88333333333338</v>
      </c>
      <c r="E184" s="281">
        <v>446.76666666666677</v>
      </c>
      <c r="F184" s="281">
        <v>438.13333333333338</v>
      </c>
      <c r="G184" s="281">
        <v>431.01666666666677</v>
      </c>
      <c r="H184" s="281">
        <v>462.51666666666677</v>
      </c>
      <c r="I184" s="281">
        <v>469.63333333333344</v>
      </c>
      <c r="J184" s="281">
        <v>478.26666666666677</v>
      </c>
      <c r="K184" s="280">
        <v>461</v>
      </c>
      <c r="L184" s="280">
        <v>445.25</v>
      </c>
      <c r="M184" s="280">
        <v>6.13096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1711.15</v>
      </c>
      <c r="D185" s="281">
        <v>1716.3999999999999</v>
      </c>
      <c r="E185" s="281">
        <v>1693.5499999999997</v>
      </c>
      <c r="F185" s="281">
        <v>1675.9499999999998</v>
      </c>
      <c r="G185" s="281">
        <v>1653.0999999999997</v>
      </c>
      <c r="H185" s="281">
        <v>1733.9999999999998</v>
      </c>
      <c r="I185" s="281">
        <v>1756.8499999999997</v>
      </c>
      <c r="J185" s="281">
        <v>1774.4499999999998</v>
      </c>
      <c r="K185" s="280">
        <v>1739.25</v>
      </c>
      <c r="L185" s="280">
        <v>1698.8</v>
      </c>
      <c r="M185" s="280">
        <v>0.37276999999999999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709.95</v>
      </c>
      <c r="D186" s="281">
        <v>713.58333333333337</v>
      </c>
      <c r="E186" s="281">
        <v>702.36666666666679</v>
      </c>
      <c r="F186" s="281">
        <v>694.78333333333342</v>
      </c>
      <c r="G186" s="281">
        <v>683.56666666666683</v>
      </c>
      <c r="H186" s="281">
        <v>721.16666666666674</v>
      </c>
      <c r="I186" s="281">
        <v>732.38333333333321</v>
      </c>
      <c r="J186" s="281">
        <v>739.9666666666667</v>
      </c>
      <c r="K186" s="280">
        <v>724.8</v>
      </c>
      <c r="L186" s="280">
        <v>706</v>
      </c>
      <c r="M186" s="280">
        <v>2.6762199999999998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306.39999999999998</v>
      </c>
      <c r="D187" s="281">
        <v>308.01666666666665</v>
      </c>
      <c r="E187" s="281">
        <v>302.88333333333333</v>
      </c>
      <c r="F187" s="281">
        <v>299.36666666666667</v>
      </c>
      <c r="G187" s="281">
        <v>294.23333333333335</v>
      </c>
      <c r="H187" s="281">
        <v>311.5333333333333</v>
      </c>
      <c r="I187" s="281">
        <v>316.66666666666663</v>
      </c>
      <c r="J187" s="281">
        <v>320.18333333333328</v>
      </c>
      <c r="K187" s="280">
        <v>313.14999999999998</v>
      </c>
      <c r="L187" s="280">
        <v>304.5</v>
      </c>
      <c r="M187" s="280">
        <v>1.9168499999999999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3238.15</v>
      </c>
      <c r="D188" s="281">
        <v>3233.9833333333336</v>
      </c>
      <c r="E188" s="281">
        <v>3174.166666666667</v>
      </c>
      <c r="F188" s="281">
        <v>3110.1833333333334</v>
      </c>
      <c r="G188" s="281">
        <v>3050.3666666666668</v>
      </c>
      <c r="H188" s="281">
        <v>3297.9666666666672</v>
      </c>
      <c r="I188" s="281">
        <v>3357.7833333333338</v>
      </c>
      <c r="J188" s="281">
        <v>3421.7666666666673</v>
      </c>
      <c r="K188" s="280">
        <v>3293.8</v>
      </c>
      <c r="L188" s="280">
        <v>3170</v>
      </c>
      <c r="M188" s="280">
        <v>1.2555099999999999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457.75</v>
      </c>
      <c r="D189" s="281">
        <v>456.38333333333338</v>
      </c>
      <c r="E189" s="281">
        <v>453.06666666666678</v>
      </c>
      <c r="F189" s="281">
        <v>448.38333333333338</v>
      </c>
      <c r="G189" s="281">
        <v>445.06666666666678</v>
      </c>
      <c r="H189" s="281">
        <v>461.06666666666678</v>
      </c>
      <c r="I189" s="281">
        <v>464.38333333333338</v>
      </c>
      <c r="J189" s="281">
        <v>469.06666666666678</v>
      </c>
      <c r="K189" s="280">
        <v>459.7</v>
      </c>
      <c r="L189" s="280">
        <v>451.7</v>
      </c>
      <c r="M189" s="280">
        <v>6.3843699999999997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668.4</v>
      </c>
      <c r="D190" s="281">
        <v>665.65</v>
      </c>
      <c r="E190" s="281">
        <v>656.3</v>
      </c>
      <c r="F190" s="281">
        <v>644.19999999999993</v>
      </c>
      <c r="G190" s="281">
        <v>634.84999999999991</v>
      </c>
      <c r="H190" s="281">
        <v>677.75</v>
      </c>
      <c r="I190" s="281">
        <v>687.10000000000014</v>
      </c>
      <c r="J190" s="281">
        <v>699.2</v>
      </c>
      <c r="K190" s="280">
        <v>675</v>
      </c>
      <c r="L190" s="280">
        <v>653.54999999999995</v>
      </c>
      <c r="M190" s="280">
        <v>11.567500000000001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81.8</v>
      </c>
      <c r="D191" s="281">
        <v>82.033333333333346</v>
      </c>
      <c r="E191" s="281">
        <v>81.066666666666691</v>
      </c>
      <c r="F191" s="281">
        <v>80.333333333333343</v>
      </c>
      <c r="G191" s="281">
        <v>79.366666666666688</v>
      </c>
      <c r="H191" s="281">
        <v>82.766666666666694</v>
      </c>
      <c r="I191" s="281">
        <v>83.733333333333363</v>
      </c>
      <c r="J191" s="281">
        <v>84.466666666666697</v>
      </c>
      <c r="K191" s="280">
        <v>83</v>
      </c>
      <c r="L191" s="280">
        <v>81.3</v>
      </c>
      <c r="M191" s="280">
        <v>4.0128599999999999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142.75</v>
      </c>
      <c r="D192" s="281">
        <v>142.76666666666668</v>
      </c>
      <c r="E192" s="281">
        <v>141.43333333333337</v>
      </c>
      <c r="F192" s="281">
        <v>140.11666666666667</v>
      </c>
      <c r="G192" s="281">
        <v>138.78333333333336</v>
      </c>
      <c r="H192" s="281">
        <v>144.08333333333337</v>
      </c>
      <c r="I192" s="281">
        <v>145.41666666666669</v>
      </c>
      <c r="J192" s="281">
        <v>146.73333333333338</v>
      </c>
      <c r="K192" s="280">
        <v>144.1</v>
      </c>
      <c r="L192" s="280">
        <v>141.44999999999999</v>
      </c>
      <c r="M192" s="280">
        <v>8.8943100000000008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228.75</v>
      </c>
      <c r="D193" s="281">
        <v>228.48333333333335</v>
      </c>
      <c r="E193" s="281">
        <v>226.81666666666669</v>
      </c>
      <c r="F193" s="281">
        <v>224.88333333333335</v>
      </c>
      <c r="G193" s="281">
        <v>223.2166666666667</v>
      </c>
      <c r="H193" s="281">
        <v>230.41666666666669</v>
      </c>
      <c r="I193" s="281">
        <v>232.08333333333331</v>
      </c>
      <c r="J193" s="281">
        <v>234.01666666666668</v>
      </c>
      <c r="K193" s="280">
        <v>230.15</v>
      </c>
      <c r="L193" s="280">
        <v>226.55</v>
      </c>
      <c r="M193" s="280">
        <v>5.8775000000000004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1115.0999999999999</v>
      </c>
      <c r="D194" s="281">
        <v>1112.5</v>
      </c>
      <c r="E194" s="281">
        <v>1099.5</v>
      </c>
      <c r="F194" s="281">
        <v>1083.9000000000001</v>
      </c>
      <c r="G194" s="281">
        <v>1070.9000000000001</v>
      </c>
      <c r="H194" s="281">
        <v>1128.0999999999999</v>
      </c>
      <c r="I194" s="281">
        <v>1141.0999999999999</v>
      </c>
      <c r="J194" s="281">
        <v>1156.6999999999998</v>
      </c>
      <c r="K194" s="280">
        <v>1125.5</v>
      </c>
      <c r="L194" s="280">
        <v>1096.9000000000001</v>
      </c>
      <c r="M194" s="280">
        <v>1.3821600000000001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924.45</v>
      </c>
      <c r="D195" s="281">
        <v>921.65</v>
      </c>
      <c r="E195" s="281">
        <v>916.34999999999991</v>
      </c>
      <c r="F195" s="281">
        <v>908.24999999999989</v>
      </c>
      <c r="G195" s="281">
        <v>902.94999999999982</v>
      </c>
      <c r="H195" s="281">
        <v>929.75</v>
      </c>
      <c r="I195" s="281">
        <v>935.05</v>
      </c>
      <c r="J195" s="281">
        <v>943.15000000000009</v>
      </c>
      <c r="K195" s="280">
        <v>926.95</v>
      </c>
      <c r="L195" s="280">
        <v>913.55</v>
      </c>
      <c r="M195" s="280">
        <v>34.987090000000002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1925.05</v>
      </c>
      <c r="D196" s="281">
        <v>1917.6833333333334</v>
      </c>
      <c r="E196" s="281">
        <v>1898.3666666666668</v>
      </c>
      <c r="F196" s="281">
        <v>1871.6833333333334</v>
      </c>
      <c r="G196" s="281">
        <v>1852.3666666666668</v>
      </c>
      <c r="H196" s="281">
        <v>1944.3666666666668</v>
      </c>
      <c r="I196" s="281">
        <v>1963.6833333333334</v>
      </c>
      <c r="J196" s="281">
        <v>1990.3666666666668</v>
      </c>
      <c r="K196" s="280">
        <v>1937</v>
      </c>
      <c r="L196" s="280">
        <v>1891</v>
      </c>
      <c r="M196" s="280">
        <v>2.73387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1360.75</v>
      </c>
      <c r="D197" s="281">
        <v>1362.7833333333333</v>
      </c>
      <c r="E197" s="281">
        <v>1356.0666666666666</v>
      </c>
      <c r="F197" s="281">
        <v>1351.3833333333332</v>
      </c>
      <c r="G197" s="281">
        <v>1344.6666666666665</v>
      </c>
      <c r="H197" s="281">
        <v>1367.4666666666667</v>
      </c>
      <c r="I197" s="281">
        <v>1374.1833333333334</v>
      </c>
      <c r="J197" s="281">
        <v>1378.8666666666668</v>
      </c>
      <c r="K197" s="280">
        <v>1369.5</v>
      </c>
      <c r="L197" s="280">
        <v>1358.1</v>
      </c>
      <c r="M197" s="280">
        <v>63.201390000000004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529.1</v>
      </c>
      <c r="D198" s="281">
        <v>526.83333333333337</v>
      </c>
      <c r="E198" s="281">
        <v>521.31666666666672</v>
      </c>
      <c r="F198" s="281">
        <v>513.5333333333333</v>
      </c>
      <c r="G198" s="281">
        <v>508.01666666666665</v>
      </c>
      <c r="H198" s="281">
        <v>534.61666666666679</v>
      </c>
      <c r="I198" s="281">
        <v>540.13333333333344</v>
      </c>
      <c r="J198" s="281">
        <v>547.91666666666686</v>
      </c>
      <c r="K198" s="280">
        <v>532.35</v>
      </c>
      <c r="L198" s="280">
        <v>519.04999999999995</v>
      </c>
      <c r="M198" s="280">
        <v>55.287570000000002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69.5</v>
      </c>
      <c r="D199" s="281">
        <v>69.2</v>
      </c>
      <c r="E199" s="281">
        <v>68.5</v>
      </c>
      <c r="F199" s="281">
        <v>67.5</v>
      </c>
      <c r="G199" s="281">
        <v>66.8</v>
      </c>
      <c r="H199" s="281">
        <v>70.2</v>
      </c>
      <c r="I199" s="281">
        <v>70.90000000000002</v>
      </c>
      <c r="J199" s="281">
        <v>71.900000000000006</v>
      </c>
      <c r="K199" s="280">
        <v>69.900000000000006</v>
      </c>
      <c r="L199" s="280">
        <v>68.2</v>
      </c>
      <c r="M199" s="280">
        <v>68.480450000000005</v>
      </c>
      <c r="N199" s="1"/>
      <c r="O199" s="1"/>
    </row>
    <row r="200" spans="1:15" ht="12.75" customHeight="1">
      <c r="A200" s="30">
        <v>190</v>
      </c>
      <c r="B200" s="290" t="s">
        <v>866</v>
      </c>
      <c r="C200" s="280">
        <v>3293.2</v>
      </c>
      <c r="D200" s="281">
        <v>3305.0666666666671</v>
      </c>
      <c r="E200" s="281">
        <v>3270.1333333333341</v>
      </c>
      <c r="F200" s="281">
        <v>3247.0666666666671</v>
      </c>
      <c r="G200" s="281">
        <v>3212.1333333333341</v>
      </c>
      <c r="H200" s="281">
        <v>3328.1333333333341</v>
      </c>
      <c r="I200" s="281">
        <v>3363.0666666666675</v>
      </c>
      <c r="J200" s="281">
        <v>3386.1333333333341</v>
      </c>
      <c r="K200" s="280">
        <v>3340</v>
      </c>
      <c r="L200" s="280">
        <v>3282</v>
      </c>
      <c r="M200" s="280">
        <v>7.6539999999999997E-2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969.9</v>
      </c>
      <c r="D201" s="281">
        <v>954.4666666666667</v>
      </c>
      <c r="E201" s="281">
        <v>923.43333333333339</v>
      </c>
      <c r="F201" s="281">
        <v>876.9666666666667</v>
      </c>
      <c r="G201" s="281">
        <v>845.93333333333339</v>
      </c>
      <c r="H201" s="281">
        <v>1000.9333333333334</v>
      </c>
      <c r="I201" s="281">
        <v>1031.9666666666667</v>
      </c>
      <c r="J201" s="281">
        <v>1078.4333333333334</v>
      </c>
      <c r="K201" s="280">
        <v>985.5</v>
      </c>
      <c r="L201" s="280">
        <v>908</v>
      </c>
      <c r="M201" s="280">
        <v>21.503550000000001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16.75</v>
      </c>
      <c r="D202" s="281">
        <v>16.733333333333331</v>
      </c>
      <c r="E202" s="281">
        <v>16.666666666666661</v>
      </c>
      <c r="F202" s="281">
        <v>16.583333333333329</v>
      </c>
      <c r="G202" s="281">
        <v>16.516666666666659</v>
      </c>
      <c r="H202" s="281">
        <v>16.816666666666663</v>
      </c>
      <c r="I202" s="281">
        <v>16.883333333333333</v>
      </c>
      <c r="J202" s="281">
        <v>16.966666666666665</v>
      </c>
      <c r="K202" s="280">
        <v>16.8</v>
      </c>
      <c r="L202" s="280">
        <v>16.649999999999999</v>
      </c>
      <c r="M202" s="280">
        <v>9.6698000000000004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923.1</v>
      </c>
      <c r="D203" s="281">
        <v>928.68333333333339</v>
      </c>
      <c r="E203" s="281">
        <v>907.36666666666679</v>
      </c>
      <c r="F203" s="281">
        <v>891.63333333333344</v>
      </c>
      <c r="G203" s="281">
        <v>870.31666666666683</v>
      </c>
      <c r="H203" s="281">
        <v>944.41666666666674</v>
      </c>
      <c r="I203" s="281">
        <v>965.73333333333335</v>
      </c>
      <c r="J203" s="281">
        <v>981.4666666666667</v>
      </c>
      <c r="K203" s="280">
        <v>950</v>
      </c>
      <c r="L203" s="280">
        <v>912.95</v>
      </c>
      <c r="M203" s="280">
        <v>0.18243999999999999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1257</v>
      </c>
      <c r="D204" s="281">
        <v>1238.1000000000001</v>
      </c>
      <c r="E204" s="281">
        <v>1216.2000000000003</v>
      </c>
      <c r="F204" s="281">
        <v>1175.4000000000001</v>
      </c>
      <c r="G204" s="281">
        <v>1153.5000000000002</v>
      </c>
      <c r="H204" s="281">
        <v>1278.9000000000003</v>
      </c>
      <c r="I204" s="281">
        <v>1300.8000000000004</v>
      </c>
      <c r="J204" s="281">
        <v>1341.6000000000004</v>
      </c>
      <c r="K204" s="280">
        <v>1260</v>
      </c>
      <c r="L204" s="280">
        <v>1197.3</v>
      </c>
      <c r="M204" s="280">
        <v>28.121649999999999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105.9</v>
      </c>
      <c r="D205" s="281">
        <v>105.33333333333333</v>
      </c>
      <c r="E205" s="281">
        <v>104.61666666666666</v>
      </c>
      <c r="F205" s="281">
        <v>103.33333333333333</v>
      </c>
      <c r="G205" s="281">
        <v>102.61666666666666</v>
      </c>
      <c r="H205" s="281">
        <v>106.61666666666666</v>
      </c>
      <c r="I205" s="281">
        <v>107.33333333333333</v>
      </c>
      <c r="J205" s="281">
        <v>108.61666666666666</v>
      </c>
      <c r="K205" s="280">
        <v>106.05</v>
      </c>
      <c r="L205" s="280">
        <v>104.05</v>
      </c>
      <c r="M205" s="280">
        <v>5.3348899999999997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2847.8</v>
      </c>
      <c r="D206" s="281">
        <v>2838.9500000000003</v>
      </c>
      <c r="E206" s="281">
        <v>2823.9000000000005</v>
      </c>
      <c r="F206" s="281">
        <v>2800.0000000000005</v>
      </c>
      <c r="G206" s="281">
        <v>2784.9500000000007</v>
      </c>
      <c r="H206" s="281">
        <v>2862.8500000000004</v>
      </c>
      <c r="I206" s="281">
        <v>2877.9000000000005</v>
      </c>
      <c r="J206" s="281">
        <v>2901.8</v>
      </c>
      <c r="K206" s="280">
        <v>2854</v>
      </c>
      <c r="L206" s="280">
        <v>2815.05</v>
      </c>
      <c r="M206" s="280">
        <v>3.1413199999999999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259.7</v>
      </c>
      <c r="D207" s="281">
        <v>259.65000000000003</v>
      </c>
      <c r="E207" s="281">
        <v>257.30000000000007</v>
      </c>
      <c r="F207" s="281">
        <v>254.90000000000003</v>
      </c>
      <c r="G207" s="281">
        <v>252.55000000000007</v>
      </c>
      <c r="H207" s="281">
        <v>262.05000000000007</v>
      </c>
      <c r="I207" s="281">
        <v>264.40000000000009</v>
      </c>
      <c r="J207" s="281">
        <v>266.80000000000007</v>
      </c>
      <c r="K207" s="280">
        <v>262</v>
      </c>
      <c r="L207" s="280">
        <v>257.25</v>
      </c>
      <c r="M207" s="280">
        <v>4.1373499999999996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375.95</v>
      </c>
      <c r="D208" s="281">
        <v>375.43333333333339</v>
      </c>
      <c r="E208" s="281">
        <v>371.36666666666679</v>
      </c>
      <c r="F208" s="281">
        <v>366.78333333333342</v>
      </c>
      <c r="G208" s="281">
        <v>362.71666666666681</v>
      </c>
      <c r="H208" s="281">
        <v>380.01666666666677</v>
      </c>
      <c r="I208" s="281">
        <v>384.08333333333337</v>
      </c>
      <c r="J208" s="281">
        <v>388.66666666666674</v>
      </c>
      <c r="K208" s="280">
        <v>379.5</v>
      </c>
      <c r="L208" s="280">
        <v>370.85</v>
      </c>
      <c r="M208" s="280">
        <v>125.21151999999999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1287.7</v>
      </c>
      <c r="D209" s="281">
        <v>1277.6500000000001</v>
      </c>
      <c r="E209" s="281">
        <v>1255.4500000000003</v>
      </c>
      <c r="F209" s="281">
        <v>1223.2000000000003</v>
      </c>
      <c r="G209" s="281">
        <v>1201.0000000000005</v>
      </c>
      <c r="H209" s="281">
        <v>1309.9000000000001</v>
      </c>
      <c r="I209" s="281">
        <v>1332.1</v>
      </c>
      <c r="J209" s="281">
        <v>1364.35</v>
      </c>
      <c r="K209" s="280">
        <v>1299.8499999999999</v>
      </c>
      <c r="L209" s="280">
        <v>1245.4000000000001</v>
      </c>
      <c r="M209" s="280">
        <v>1.5261800000000001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1847.8</v>
      </c>
      <c r="D210" s="281">
        <v>1843.2</v>
      </c>
      <c r="E210" s="281">
        <v>1826.6000000000001</v>
      </c>
      <c r="F210" s="281">
        <v>1805.4</v>
      </c>
      <c r="G210" s="281">
        <v>1788.8000000000002</v>
      </c>
      <c r="H210" s="281">
        <v>1864.4</v>
      </c>
      <c r="I210" s="281">
        <v>1881</v>
      </c>
      <c r="J210" s="281">
        <v>1902.2</v>
      </c>
      <c r="K210" s="280">
        <v>1859.8</v>
      </c>
      <c r="L210" s="280">
        <v>1822</v>
      </c>
      <c r="M210" s="280">
        <v>7.5025700000000004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95</v>
      </c>
      <c r="D211" s="281">
        <v>94.816666666666663</v>
      </c>
      <c r="E211" s="281">
        <v>94.183333333333323</v>
      </c>
      <c r="F211" s="281">
        <v>93.36666666666666</v>
      </c>
      <c r="G211" s="281">
        <v>92.73333333333332</v>
      </c>
      <c r="H211" s="281">
        <v>95.633333333333326</v>
      </c>
      <c r="I211" s="281">
        <v>96.266666666666652</v>
      </c>
      <c r="J211" s="281">
        <v>97.083333333333329</v>
      </c>
      <c r="K211" s="280">
        <v>95.45</v>
      </c>
      <c r="L211" s="280">
        <v>94</v>
      </c>
      <c r="M211" s="280">
        <v>22.669979999999999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237.6</v>
      </c>
      <c r="D212" s="281">
        <v>236.53333333333333</v>
      </c>
      <c r="E212" s="281">
        <v>234.06666666666666</v>
      </c>
      <c r="F212" s="281">
        <v>230.53333333333333</v>
      </c>
      <c r="G212" s="281">
        <v>228.06666666666666</v>
      </c>
      <c r="H212" s="281">
        <v>240.06666666666666</v>
      </c>
      <c r="I212" s="281">
        <v>242.5333333333333</v>
      </c>
      <c r="J212" s="281">
        <v>246.06666666666666</v>
      </c>
      <c r="K212" s="280">
        <v>239</v>
      </c>
      <c r="L212" s="280">
        <v>233</v>
      </c>
      <c r="M212" s="280">
        <v>26.919149999999998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2607.4499999999998</v>
      </c>
      <c r="D213" s="281">
        <v>2609.6833333333334</v>
      </c>
      <c r="E213" s="281">
        <v>2589.4666666666667</v>
      </c>
      <c r="F213" s="281">
        <v>2571.4833333333331</v>
      </c>
      <c r="G213" s="281">
        <v>2551.2666666666664</v>
      </c>
      <c r="H213" s="281">
        <v>2627.666666666667</v>
      </c>
      <c r="I213" s="281">
        <v>2647.8833333333341</v>
      </c>
      <c r="J213" s="281">
        <v>2665.8666666666672</v>
      </c>
      <c r="K213" s="280">
        <v>2629.9</v>
      </c>
      <c r="L213" s="280">
        <v>2591.6999999999998</v>
      </c>
      <c r="M213" s="280">
        <v>19.906949999999998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283</v>
      </c>
      <c r="D214" s="281">
        <v>281.91666666666669</v>
      </c>
      <c r="E214" s="281">
        <v>277.03333333333336</v>
      </c>
      <c r="F214" s="281">
        <v>271.06666666666666</v>
      </c>
      <c r="G214" s="281">
        <v>266.18333333333334</v>
      </c>
      <c r="H214" s="281">
        <v>287.88333333333338</v>
      </c>
      <c r="I214" s="281">
        <v>292.76666666666671</v>
      </c>
      <c r="J214" s="281">
        <v>298.73333333333341</v>
      </c>
      <c r="K214" s="280">
        <v>286.8</v>
      </c>
      <c r="L214" s="280">
        <v>275.95</v>
      </c>
      <c r="M214" s="280">
        <v>29.475919999999999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3377.7</v>
      </c>
      <c r="D215" s="281">
        <v>3382.9833333333331</v>
      </c>
      <c r="E215" s="281">
        <v>3271.8666666666663</v>
      </c>
      <c r="F215" s="281">
        <v>3166.0333333333333</v>
      </c>
      <c r="G215" s="281">
        <v>3054.9166666666665</v>
      </c>
      <c r="H215" s="281">
        <v>3488.8166666666662</v>
      </c>
      <c r="I215" s="281">
        <v>3599.9333333333329</v>
      </c>
      <c r="J215" s="281">
        <v>3705.766666666666</v>
      </c>
      <c r="K215" s="280">
        <v>3494.1</v>
      </c>
      <c r="L215" s="280">
        <v>3277.15</v>
      </c>
      <c r="M215" s="280">
        <v>1.09328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781.35</v>
      </c>
      <c r="D216" s="281">
        <v>778.61666666666667</v>
      </c>
      <c r="E216" s="281">
        <v>772.23333333333335</v>
      </c>
      <c r="F216" s="281">
        <v>763.11666666666667</v>
      </c>
      <c r="G216" s="281">
        <v>756.73333333333335</v>
      </c>
      <c r="H216" s="281">
        <v>787.73333333333335</v>
      </c>
      <c r="I216" s="281">
        <v>794.11666666666679</v>
      </c>
      <c r="J216" s="281">
        <v>803.23333333333335</v>
      </c>
      <c r="K216" s="280">
        <v>785</v>
      </c>
      <c r="L216" s="280">
        <v>769.5</v>
      </c>
      <c r="M216" s="280">
        <v>0.37880999999999998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38347.599999999999</v>
      </c>
      <c r="D217" s="281">
        <v>38186.9</v>
      </c>
      <c r="E217" s="281">
        <v>37933.950000000004</v>
      </c>
      <c r="F217" s="281">
        <v>37520.300000000003</v>
      </c>
      <c r="G217" s="281">
        <v>37267.350000000006</v>
      </c>
      <c r="H217" s="281">
        <v>38600.550000000003</v>
      </c>
      <c r="I217" s="281">
        <v>38853.5</v>
      </c>
      <c r="J217" s="281">
        <v>39267.15</v>
      </c>
      <c r="K217" s="280">
        <v>38439.85</v>
      </c>
      <c r="L217" s="280">
        <v>37773.25</v>
      </c>
      <c r="M217" s="280">
        <v>6.522E-2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35.950000000000003</v>
      </c>
      <c r="D218" s="281">
        <v>35.983333333333327</v>
      </c>
      <c r="E218" s="281">
        <v>35.816666666666656</v>
      </c>
      <c r="F218" s="281">
        <v>35.68333333333333</v>
      </c>
      <c r="G218" s="281">
        <v>35.516666666666659</v>
      </c>
      <c r="H218" s="281">
        <v>36.116666666666653</v>
      </c>
      <c r="I218" s="281">
        <v>36.283333333333324</v>
      </c>
      <c r="J218" s="281">
        <v>36.41666666666665</v>
      </c>
      <c r="K218" s="280">
        <v>36.15</v>
      </c>
      <c r="L218" s="280">
        <v>35.85</v>
      </c>
      <c r="M218" s="280">
        <v>5.1590699999999998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2242.4</v>
      </c>
      <c r="D219" s="281">
        <v>2239.2666666666669</v>
      </c>
      <c r="E219" s="281">
        <v>2228.1333333333337</v>
      </c>
      <c r="F219" s="281">
        <v>2213.8666666666668</v>
      </c>
      <c r="G219" s="281">
        <v>2202.7333333333336</v>
      </c>
      <c r="H219" s="281">
        <v>2253.5333333333338</v>
      </c>
      <c r="I219" s="281">
        <v>2264.666666666667</v>
      </c>
      <c r="J219" s="281">
        <v>2278.9333333333338</v>
      </c>
      <c r="K219" s="280">
        <v>2250.4</v>
      </c>
      <c r="L219" s="280">
        <v>2225</v>
      </c>
      <c r="M219" s="280">
        <v>23.169509999999999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786</v>
      </c>
      <c r="D220" s="281">
        <v>785.01666666666677</v>
      </c>
      <c r="E220" s="281">
        <v>781.08333333333348</v>
      </c>
      <c r="F220" s="281">
        <v>776.16666666666674</v>
      </c>
      <c r="G220" s="281">
        <v>772.23333333333346</v>
      </c>
      <c r="H220" s="281">
        <v>789.93333333333351</v>
      </c>
      <c r="I220" s="281">
        <v>793.86666666666667</v>
      </c>
      <c r="J220" s="281">
        <v>798.78333333333353</v>
      </c>
      <c r="K220" s="280">
        <v>788.95</v>
      </c>
      <c r="L220" s="280">
        <v>780.1</v>
      </c>
      <c r="M220" s="280">
        <v>83.123379999999997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1225.3</v>
      </c>
      <c r="D221" s="281">
        <v>1224.8666666666666</v>
      </c>
      <c r="E221" s="281">
        <v>1210.8833333333332</v>
      </c>
      <c r="F221" s="281">
        <v>1196.4666666666667</v>
      </c>
      <c r="G221" s="281">
        <v>1182.4833333333333</v>
      </c>
      <c r="H221" s="281">
        <v>1239.2833333333331</v>
      </c>
      <c r="I221" s="281">
        <v>1253.2666666666662</v>
      </c>
      <c r="J221" s="281">
        <v>1267.6833333333329</v>
      </c>
      <c r="K221" s="280">
        <v>1238.8499999999999</v>
      </c>
      <c r="L221" s="280">
        <v>1210.45</v>
      </c>
      <c r="M221" s="280">
        <v>8.2011699999999994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530.75</v>
      </c>
      <c r="D222" s="281">
        <v>527.01666666666665</v>
      </c>
      <c r="E222" s="281">
        <v>521.0333333333333</v>
      </c>
      <c r="F222" s="281">
        <v>511.31666666666661</v>
      </c>
      <c r="G222" s="281">
        <v>505.33333333333326</v>
      </c>
      <c r="H222" s="281">
        <v>536.73333333333335</v>
      </c>
      <c r="I222" s="281">
        <v>542.7166666666667</v>
      </c>
      <c r="J222" s="281">
        <v>552.43333333333339</v>
      </c>
      <c r="K222" s="280">
        <v>533</v>
      </c>
      <c r="L222" s="280">
        <v>517.29999999999995</v>
      </c>
      <c r="M222" s="280">
        <v>10.34726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466.65</v>
      </c>
      <c r="D223" s="281">
        <v>464.54999999999995</v>
      </c>
      <c r="E223" s="281">
        <v>456.14999999999992</v>
      </c>
      <c r="F223" s="281">
        <v>445.65</v>
      </c>
      <c r="G223" s="281">
        <v>437.24999999999994</v>
      </c>
      <c r="H223" s="281">
        <v>475.0499999999999</v>
      </c>
      <c r="I223" s="281">
        <v>483.45</v>
      </c>
      <c r="J223" s="281">
        <v>493.94999999999987</v>
      </c>
      <c r="K223" s="280">
        <v>472.95</v>
      </c>
      <c r="L223" s="280">
        <v>454.05</v>
      </c>
      <c r="M223" s="280">
        <v>2.8673799999999998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36.799999999999997</v>
      </c>
      <c r="D224" s="281">
        <v>36.766666666666666</v>
      </c>
      <c r="E224" s="281">
        <v>36.083333333333329</v>
      </c>
      <c r="F224" s="281">
        <v>35.36666666666666</v>
      </c>
      <c r="G224" s="281">
        <v>34.683333333333323</v>
      </c>
      <c r="H224" s="281">
        <v>37.483333333333334</v>
      </c>
      <c r="I224" s="281">
        <v>38.166666666666671</v>
      </c>
      <c r="J224" s="281">
        <v>38.88333333333334</v>
      </c>
      <c r="K224" s="280">
        <v>37.450000000000003</v>
      </c>
      <c r="L224" s="280">
        <v>36.049999999999997</v>
      </c>
      <c r="M224" s="280">
        <v>109.32764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35.75</v>
      </c>
      <c r="D225" s="281">
        <v>35.549999999999997</v>
      </c>
      <c r="E225" s="281">
        <v>34.999999999999993</v>
      </c>
      <c r="F225" s="281">
        <v>34.249999999999993</v>
      </c>
      <c r="G225" s="281">
        <v>33.699999999999989</v>
      </c>
      <c r="H225" s="281">
        <v>36.299999999999997</v>
      </c>
      <c r="I225" s="281">
        <v>36.850000000000009</v>
      </c>
      <c r="J225" s="281">
        <v>37.6</v>
      </c>
      <c r="K225" s="280">
        <v>36.1</v>
      </c>
      <c r="L225" s="280">
        <v>34.799999999999997</v>
      </c>
      <c r="M225" s="280">
        <v>215.13382999999999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54.6</v>
      </c>
      <c r="D226" s="281">
        <v>54.300000000000004</v>
      </c>
      <c r="E226" s="281">
        <v>53.800000000000011</v>
      </c>
      <c r="F226" s="281">
        <v>53.000000000000007</v>
      </c>
      <c r="G226" s="281">
        <v>52.500000000000014</v>
      </c>
      <c r="H226" s="281">
        <v>55.100000000000009</v>
      </c>
      <c r="I226" s="281">
        <v>55.599999999999994</v>
      </c>
      <c r="J226" s="281">
        <v>56.400000000000006</v>
      </c>
      <c r="K226" s="280">
        <v>54.8</v>
      </c>
      <c r="L226" s="280">
        <v>53.5</v>
      </c>
      <c r="M226" s="280">
        <v>17.407550000000001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952.65</v>
      </c>
      <c r="D227" s="281">
        <v>955.56666666666661</v>
      </c>
      <c r="E227" s="281">
        <v>942.08333333333326</v>
      </c>
      <c r="F227" s="281">
        <v>931.51666666666665</v>
      </c>
      <c r="G227" s="281">
        <v>918.0333333333333</v>
      </c>
      <c r="H227" s="281">
        <v>966.13333333333321</v>
      </c>
      <c r="I227" s="281">
        <v>979.61666666666656</v>
      </c>
      <c r="J227" s="281">
        <v>990.18333333333317</v>
      </c>
      <c r="K227" s="280">
        <v>969.05</v>
      </c>
      <c r="L227" s="280">
        <v>945</v>
      </c>
      <c r="M227" s="280">
        <v>5.2549999999999999E-2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346.3</v>
      </c>
      <c r="D228" s="281">
        <v>345.18333333333339</v>
      </c>
      <c r="E228" s="281">
        <v>342.26666666666677</v>
      </c>
      <c r="F228" s="281">
        <v>338.23333333333335</v>
      </c>
      <c r="G228" s="281">
        <v>335.31666666666672</v>
      </c>
      <c r="H228" s="281">
        <v>349.21666666666681</v>
      </c>
      <c r="I228" s="281">
        <v>352.13333333333344</v>
      </c>
      <c r="J228" s="281">
        <v>356.16666666666686</v>
      </c>
      <c r="K228" s="280">
        <v>348.1</v>
      </c>
      <c r="L228" s="280">
        <v>341.15</v>
      </c>
      <c r="M228" s="280">
        <v>1.2739400000000001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1594.2</v>
      </c>
      <c r="D229" s="281">
        <v>1601.8333333333333</v>
      </c>
      <c r="E229" s="281">
        <v>1572.3666666666666</v>
      </c>
      <c r="F229" s="281">
        <v>1550.5333333333333</v>
      </c>
      <c r="G229" s="281">
        <v>1521.0666666666666</v>
      </c>
      <c r="H229" s="281">
        <v>1623.6666666666665</v>
      </c>
      <c r="I229" s="281">
        <v>1653.1333333333332</v>
      </c>
      <c r="J229" s="281">
        <v>1674.9666666666665</v>
      </c>
      <c r="K229" s="280">
        <v>1631.3</v>
      </c>
      <c r="L229" s="280">
        <v>1580</v>
      </c>
      <c r="M229" s="280">
        <v>0.11211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209.5</v>
      </c>
      <c r="D230" s="281">
        <v>210.43333333333331</v>
      </c>
      <c r="E230" s="281">
        <v>208.16666666666663</v>
      </c>
      <c r="F230" s="281">
        <v>206.83333333333331</v>
      </c>
      <c r="G230" s="281">
        <v>204.56666666666663</v>
      </c>
      <c r="H230" s="281">
        <v>211.76666666666662</v>
      </c>
      <c r="I230" s="281">
        <v>214.03333333333333</v>
      </c>
      <c r="J230" s="281">
        <v>215.36666666666662</v>
      </c>
      <c r="K230" s="280">
        <v>212.7</v>
      </c>
      <c r="L230" s="280">
        <v>209.1</v>
      </c>
      <c r="M230" s="280">
        <v>5.9617199999999997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37.799999999999997</v>
      </c>
      <c r="D231" s="281">
        <v>37.81666666666667</v>
      </c>
      <c r="E231" s="281">
        <v>37.683333333333337</v>
      </c>
      <c r="F231" s="281">
        <v>37.56666666666667</v>
      </c>
      <c r="G231" s="281">
        <v>37.433333333333337</v>
      </c>
      <c r="H231" s="281">
        <v>37.933333333333337</v>
      </c>
      <c r="I231" s="281">
        <v>38.066666666666677</v>
      </c>
      <c r="J231" s="281">
        <v>38.183333333333337</v>
      </c>
      <c r="K231" s="280">
        <v>37.950000000000003</v>
      </c>
      <c r="L231" s="280">
        <v>37.700000000000003</v>
      </c>
      <c r="M231" s="280">
        <v>2.5081600000000002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299.55</v>
      </c>
      <c r="D232" s="281">
        <v>299.91666666666669</v>
      </c>
      <c r="E232" s="281">
        <v>297.63333333333338</v>
      </c>
      <c r="F232" s="281">
        <v>295.7166666666667</v>
      </c>
      <c r="G232" s="281">
        <v>293.43333333333339</v>
      </c>
      <c r="H232" s="281">
        <v>301.83333333333337</v>
      </c>
      <c r="I232" s="281">
        <v>304.11666666666667</v>
      </c>
      <c r="J232" s="281">
        <v>306.03333333333336</v>
      </c>
      <c r="K232" s="280">
        <v>302.2</v>
      </c>
      <c r="L232" s="280">
        <v>298</v>
      </c>
      <c r="M232" s="280">
        <v>160.42840000000001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124.6</v>
      </c>
      <c r="D233" s="281">
        <v>125.91666666666667</v>
      </c>
      <c r="E233" s="281">
        <v>122.18333333333334</v>
      </c>
      <c r="F233" s="281">
        <v>119.76666666666667</v>
      </c>
      <c r="G233" s="281">
        <v>116.03333333333333</v>
      </c>
      <c r="H233" s="281">
        <v>128.33333333333334</v>
      </c>
      <c r="I233" s="281">
        <v>132.06666666666666</v>
      </c>
      <c r="J233" s="281">
        <v>134.48333333333335</v>
      </c>
      <c r="K233" s="280">
        <v>129.65</v>
      </c>
      <c r="L233" s="280">
        <v>123.5</v>
      </c>
      <c r="M233" s="280">
        <v>50.143329999999999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180.85</v>
      </c>
      <c r="D234" s="281">
        <v>179.6</v>
      </c>
      <c r="E234" s="281">
        <v>177.54999999999998</v>
      </c>
      <c r="F234" s="281">
        <v>174.25</v>
      </c>
      <c r="G234" s="281">
        <v>172.2</v>
      </c>
      <c r="H234" s="281">
        <v>182.89999999999998</v>
      </c>
      <c r="I234" s="281">
        <v>184.95</v>
      </c>
      <c r="J234" s="281">
        <v>188.24999999999997</v>
      </c>
      <c r="K234" s="280">
        <v>181.65</v>
      </c>
      <c r="L234" s="280">
        <v>176.3</v>
      </c>
      <c r="M234" s="280">
        <v>16.047709999999999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101.4</v>
      </c>
      <c r="D235" s="281">
        <v>101</v>
      </c>
      <c r="E235" s="281">
        <v>99.65</v>
      </c>
      <c r="F235" s="281">
        <v>97.9</v>
      </c>
      <c r="G235" s="281">
        <v>96.550000000000011</v>
      </c>
      <c r="H235" s="281">
        <v>102.75</v>
      </c>
      <c r="I235" s="281">
        <v>104.1</v>
      </c>
      <c r="J235" s="281">
        <v>105.85</v>
      </c>
      <c r="K235" s="280">
        <v>102.35</v>
      </c>
      <c r="L235" s="280">
        <v>99.25</v>
      </c>
      <c r="M235" s="280">
        <v>133.90246999999999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71.400000000000006</v>
      </c>
      <c r="D236" s="281">
        <v>71.75</v>
      </c>
      <c r="E236" s="281">
        <v>70.2</v>
      </c>
      <c r="F236" s="281">
        <v>69</v>
      </c>
      <c r="G236" s="281">
        <v>67.45</v>
      </c>
      <c r="H236" s="281">
        <v>72.95</v>
      </c>
      <c r="I236" s="281">
        <v>74.500000000000014</v>
      </c>
      <c r="J236" s="281">
        <v>75.7</v>
      </c>
      <c r="K236" s="280">
        <v>73.3</v>
      </c>
      <c r="L236" s="280">
        <v>70.55</v>
      </c>
      <c r="M236" s="280">
        <v>127.80775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4256.3</v>
      </c>
      <c r="D237" s="281">
        <v>4223.4666666666662</v>
      </c>
      <c r="E237" s="281">
        <v>4171.9333333333325</v>
      </c>
      <c r="F237" s="281">
        <v>4087.5666666666666</v>
      </c>
      <c r="G237" s="281">
        <v>4036.0333333333328</v>
      </c>
      <c r="H237" s="281">
        <v>4307.8333333333321</v>
      </c>
      <c r="I237" s="281">
        <v>4359.3666666666668</v>
      </c>
      <c r="J237" s="281">
        <v>4443.7333333333318</v>
      </c>
      <c r="K237" s="280">
        <v>4275</v>
      </c>
      <c r="L237" s="280">
        <v>4139.1000000000004</v>
      </c>
      <c r="M237" s="280">
        <v>1.51518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176.7</v>
      </c>
      <c r="D238" s="281">
        <v>176.51666666666665</v>
      </c>
      <c r="E238" s="281">
        <v>173.58333333333331</v>
      </c>
      <c r="F238" s="281">
        <v>170.46666666666667</v>
      </c>
      <c r="G238" s="281">
        <v>167.53333333333333</v>
      </c>
      <c r="H238" s="281">
        <v>179.6333333333333</v>
      </c>
      <c r="I238" s="281">
        <v>182.56666666666663</v>
      </c>
      <c r="J238" s="281">
        <v>185.68333333333328</v>
      </c>
      <c r="K238" s="280">
        <v>179.45</v>
      </c>
      <c r="L238" s="280">
        <v>173.4</v>
      </c>
      <c r="M238" s="280">
        <v>20.092700000000001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163.44999999999999</v>
      </c>
      <c r="D239" s="281">
        <v>164.15</v>
      </c>
      <c r="E239" s="281">
        <v>162.15</v>
      </c>
      <c r="F239" s="281">
        <v>160.85</v>
      </c>
      <c r="G239" s="281">
        <v>158.85</v>
      </c>
      <c r="H239" s="281">
        <v>165.45000000000002</v>
      </c>
      <c r="I239" s="281">
        <v>167.45000000000002</v>
      </c>
      <c r="J239" s="281">
        <v>168.75000000000003</v>
      </c>
      <c r="K239" s="280">
        <v>166.15</v>
      </c>
      <c r="L239" s="280">
        <v>162.85</v>
      </c>
      <c r="M239" s="280">
        <v>50.835700000000003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251.75</v>
      </c>
      <c r="D240" s="281">
        <v>251.54999999999998</v>
      </c>
      <c r="E240" s="281">
        <v>249.64999999999998</v>
      </c>
      <c r="F240" s="281">
        <v>247.54999999999998</v>
      </c>
      <c r="G240" s="281">
        <v>245.64999999999998</v>
      </c>
      <c r="H240" s="281">
        <v>253.64999999999998</v>
      </c>
      <c r="I240" s="281">
        <v>255.55</v>
      </c>
      <c r="J240" s="281">
        <v>257.64999999999998</v>
      </c>
      <c r="K240" s="280">
        <v>253.45</v>
      </c>
      <c r="L240" s="280">
        <v>249.45</v>
      </c>
      <c r="M240" s="280">
        <v>28.577970000000001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72.55</v>
      </c>
      <c r="D241" s="281">
        <v>72.216666666666669</v>
      </c>
      <c r="E241" s="281">
        <v>71.683333333333337</v>
      </c>
      <c r="F241" s="281">
        <v>70.816666666666663</v>
      </c>
      <c r="G241" s="281">
        <v>70.283333333333331</v>
      </c>
      <c r="H241" s="281">
        <v>73.083333333333343</v>
      </c>
      <c r="I241" s="281">
        <v>73.616666666666674</v>
      </c>
      <c r="J241" s="281">
        <v>74.483333333333348</v>
      </c>
      <c r="K241" s="280">
        <v>72.75</v>
      </c>
      <c r="L241" s="280">
        <v>71.349999999999994</v>
      </c>
      <c r="M241" s="280">
        <v>95.371110000000002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17.95</v>
      </c>
      <c r="D242" s="281">
        <v>17.766666666666666</v>
      </c>
      <c r="E242" s="281">
        <v>17.483333333333331</v>
      </c>
      <c r="F242" s="281">
        <v>17.016666666666666</v>
      </c>
      <c r="G242" s="281">
        <v>16.733333333333331</v>
      </c>
      <c r="H242" s="281">
        <v>18.233333333333331</v>
      </c>
      <c r="I242" s="281">
        <v>18.516666666666662</v>
      </c>
      <c r="J242" s="281">
        <v>18.983333333333331</v>
      </c>
      <c r="K242" s="280">
        <v>18.05</v>
      </c>
      <c r="L242" s="280">
        <v>17.3</v>
      </c>
      <c r="M242" s="280">
        <v>32.104840000000003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607.85</v>
      </c>
      <c r="D243" s="281">
        <v>607.9666666666667</v>
      </c>
      <c r="E243" s="281">
        <v>603.03333333333342</v>
      </c>
      <c r="F243" s="281">
        <v>598.2166666666667</v>
      </c>
      <c r="G243" s="281">
        <v>593.28333333333342</v>
      </c>
      <c r="H243" s="281">
        <v>612.78333333333342</v>
      </c>
      <c r="I243" s="281">
        <v>617.71666666666681</v>
      </c>
      <c r="J243" s="281">
        <v>622.53333333333342</v>
      </c>
      <c r="K243" s="280">
        <v>612.9</v>
      </c>
      <c r="L243" s="280">
        <v>603.15</v>
      </c>
      <c r="M243" s="280">
        <v>16.226410000000001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20.55</v>
      </c>
      <c r="D244" s="281">
        <v>20.583333333333332</v>
      </c>
      <c r="E244" s="281">
        <v>20.516666666666666</v>
      </c>
      <c r="F244" s="281">
        <v>20.483333333333334</v>
      </c>
      <c r="G244" s="281">
        <v>20.416666666666668</v>
      </c>
      <c r="H244" s="281">
        <v>20.616666666666664</v>
      </c>
      <c r="I244" s="281">
        <v>20.683333333333334</v>
      </c>
      <c r="J244" s="281">
        <v>20.716666666666661</v>
      </c>
      <c r="K244" s="280">
        <v>20.65</v>
      </c>
      <c r="L244" s="280">
        <v>20.55</v>
      </c>
      <c r="M244" s="280">
        <v>18.610969999999998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1390.7</v>
      </c>
      <c r="D245" s="281">
        <v>1394.25</v>
      </c>
      <c r="E245" s="281">
        <v>1377.5</v>
      </c>
      <c r="F245" s="281">
        <v>1364.3</v>
      </c>
      <c r="G245" s="281">
        <v>1347.55</v>
      </c>
      <c r="H245" s="281">
        <v>1407.45</v>
      </c>
      <c r="I245" s="281">
        <v>1424.2</v>
      </c>
      <c r="J245" s="281">
        <v>1437.4</v>
      </c>
      <c r="K245" s="280">
        <v>1411</v>
      </c>
      <c r="L245" s="280">
        <v>1381.05</v>
      </c>
      <c r="M245" s="280">
        <v>0.31738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141.1</v>
      </c>
      <c r="D246" s="281">
        <v>140.26666666666668</v>
      </c>
      <c r="E246" s="281">
        <v>138.53333333333336</v>
      </c>
      <c r="F246" s="281">
        <v>135.96666666666667</v>
      </c>
      <c r="G246" s="281">
        <v>134.23333333333335</v>
      </c>
      <c r="H246" s="281">
        <v>142.83333333333337</v>
      </c>
      <c r="I246" s="281">
        <v>144.56666666666666</v>
      </c>
      <c r="J246" s="281">
        <v>147.13333333333338</v>
      </c>
      <c r="K246" s="280">
        <v>142</v>
      </c>
      <c r="L246" s="280">
        <v>137.69999999999999</v>
      </c>
      <c r="M246" s="280">
        <v>1.9954000000000001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384.2</v>
      </c>
      <c r="D247" s="281">
        <v>387.2833333333333</v>
      </c>
      <c r="E247" s="281">
        <v>379.81666666666661</v>
      </c>
      <c r="F247" s="281">
        <v>375.43333333333328</v>
      </c>
      <c r="G247" s="281">
        <v>367.96666666666658</v>
      </c>
      <c r="H247" s="281">
        <v>391.66666666666663</v>
      </c>
      <c r="I247" s="281">
        <v>399.13333333333333</v>
      </c>
      <c r="J247" s="281">
        <v>403.51666666666665</v>
      </c>
      <c r="K247" s="280">
        <v>394.75</v>
      </c>
      <c r="L247" s="280">
        <v>382.9</v>
      </c>
      <c r="M247" s="280">
        <v>1.2698199999999999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375.15</v>
      </c>
      <c r="D248" s="281">
        <v>372.7</v>
      </c>
      <c r="E248" s="281">
        <v>369.54999999999995</v>
      </c>
      <c r="F248" s="281">
        <v>363.95</v>
      </c>
      <c r="G248" s="281">
        <v>360.79999999999995</v>
      </c>
      <c r="H248" s="281">
        <v>378.29999999999995</v>
      </c>
      <c r="I248" s="281">
        <v>381.44999999999993</v>
      </c>
      <c r="J248" s="281">
        <v>387.04999999999995</v>
      </c>
      <c r="K248" s="280">
        <v>375.85</v>
      </c>
      <c r="L248" s="280">
        <v>367.1</v>
      </c>
      <c r="M248" s="280">
        <v>10.977399999999999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224.45</v>
      </c>
      <c r="D249" s="281">
        <v>224.25</v>
      </c>
      <c r="E249" s="281">
        <v>222.35</v>
      </c>
      <c r="F249" s="281">
        <v>220.25</v>
      </c>
      <c r="G249" s="281">
        <v>218.35</v>
      </c>
      <c r="H249" s="281">
        <v>226.35</v>
      </c>
      <c r="I249" s="281">
        <v>228.24999999999997</v>
      </c>
      <c r="J249" s="281">
        <v>230.35</v>
      </c>
      <c r="K249" s="280">
        <v>226.15</v>
      </c>
      <c r="L249" s="280">
        <v>222.15</v>
      </c>
      <c r="M249" s="280">
        <v>19.58624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948.1</v>
      </c>
      <c r="D250" s="281">
        <v>934.23333333333323</v>
      </c>
      <c r="E250" s="281">
        <v>906.46666666666647</v>
      </c>
      <c r="F250" s="281">
        <v>864.83333333333326</v>
      </c>
      <c r="G250" s="281">
        <v>837.06666666666649</v>
      </c>
      <c r="H250" s="281">
        <v>975.86666666666645</v>
      </c>
      <c r="I250" s="281">
        <v>1003.6333333333331</v>
      </c>
      <c r="J250" s="281">
        <v>1045.2666666666664</v>
      </c>
      <c r="K250" s="280">
        <v>962</v>
      </c>
      <c r="L250" s="280">
        <v>892.6</v>
      </c>
      <c r="M250" s="280">
        <v>235.81540000000001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13.65</v>
      </c>
      <c r="D251" s="281">
        <v>13.616666666666667</v>
      </c>
      <c r="E251" s="281">
        <v>13.333333333333334</v>
      </c>
      <c r="F251" s="281">
        <v>13.016666666666667</v>
      </c>
      <c r="G251" s="281">
        <v>12.733333333333334</v>
      </c>
      <c r="H251" s="281">
        <v>13.933333333333334</v>
      </c>
      <c r="I251" s="281">
        <v>14.216666666666665</v>
      </c>
      <c r="J251" s="281">
        <v>14.533333333333333</v>
      </c>
      <c r="K251" s="280">
        <v>13.9</v>
      </c>
      <c r="L251" s="280">
        <v>13.3</v>
      </c>
      <c r="M251" s="280">
        <v>42.098999999999997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4152.3</v>
      </c>
      <c r="D252" s="281">
        <v>4128.0999999999995</v>
      </c>
      <c r="E252" s="281">
        <v>4086.1999999999989</v>
      </c>
      <c r="F252" s="281">
        <v>4020.0999999999995</v>
      </c>
      <c r="G252" s="281">
        <v>3978.1999999999989</v>
      </c>
      <c r="H252" s="281">
        <v>4194.1999999999989</v>
      </c>
      <c r="I252" s="281">
        <v>4236.0999999999985</v>
      </c>
      <c r="J252" s="281">
        <v>4302.1999999999989</v>
      </c>
      <c r="K252" s="280">
        <v>4170</v>
      </c>
      <c r="L252" s="280">
        <v>4062</v>
      </c>
      <c r="M252" s="280">
        <v>3.3193600000000001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1532.9</v>
      </c>
      <c r="D253" s="281">
        <v>1523.8166666666668</v>
      </c>
      <c r="E253" s="281">
        <v>1512.1833333333336</v>
      </c>
      <c r="F253" s="281">
        <v>1491.4666666666667</v>
      </c>
      <c r="G253" s="281">
        <v>1479.8333333333335</v>
      </c>
      <c r="H253" s="281">
        <v>1544.5333333333338</v>
      </c>
      <c r="I253" s="281">
        <v>1556.166666666667</v>
      </c>
      <c r="J253" s="281">
        <v>1576.8833333333339</v>
      </c>
      <c r="K253" s="280">
        <v>1535.45</v>
      </c>
      <c r="L253" s="280">
        <v>1503.1</v>
      </c>
      <c r="M253" s="280">
        <v>50.08061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540.45000000000005</v>
      </c>
      <c r="D254" s="281">
        <v>541.40000000000009</v>
      </c>
      <c r="E254" s="281">
        <v>529.20000000000016</v>
      </c>
      <c r="F254" s="281">
        <v>517.95000000000005</v>
      </c>
      <c r="G254" s="281">
        <v>505.75000000000011</v>
      </c>
      <c r="H254" s="281">
        <v>552.6500000000002</v>
      </c>
      <c r="I254" s="281">
        <v>564.85</v>
      </c>
      <c r="J254" s="281">
        <v>576.10000000000025</v>
      </c>
      <c r="K254" s="280">
        <v>553.6</v>
      </c>
      <c r="L254" s="280">
        <v>530.15</v>
      </c>
      <c r="M254" s="280">
        <v>7.6161000000000003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700.95</v>
      </c>
      <c r="D255" s="281">
        <v>695.33333333333337</v>
      </c>
      <c r="E255" s="281">
        <v>684.66666666666674</v>
      </c>
      <c r="F255" s="281">
        <v>668.38333333333333</v>
      </c>
      <c r="G255" s="281">
        <v>657.7166666666667</v>
      </c>
      <c r="H255" s="281">
        <v>711.61666666666679</v>
      </c>
      <c r="I255" s="281">
        <v>722.28333333333353</v>
      </c>
      <c r="J255" s="281">
        <v>738.56666666666683</v>
      </c>
      <c r="K255" s="280">
        <v>706</v>
      </c>
      <c r="L255" s="280">
        <v>679.05</v>
      </c>
      <c r="M255" s="280">
        <v>4.2294700000000001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1826</v>
      </c>
      <c r="D256" s="281">
        <v>1807.6333333333332</v>
      </c>
      <c r="E256" s="281">
        <v>1785.2666666666664</v>
      </c>
      <c r="F256" s="281">
        <v>1744.5333333333333</v>
      </c>
      <c r="G256" s="281">
        <v>1722.1666666666665</v>
      </c>
      <c r="H256" s="281">
        <v>1848.3666666666663</v>
      </c>
      <c r="I256" s="281">
        <v>1870.7333333333331</v>
      </c>
      <c r="J256" s="281">
        <v>1911.4666666666662</v>
      </c>
      <c r="K256" s="280">
        <v>1830</v>
      </c>
      <c r="L256" s="280">
        <v>1766.9</v>
      </c>
      <c r="M256" s="280">
        <v>4.3625600000000002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1006.45</v>
      </c>
      <c r="D257" s="281">
        <v>1009.1833333333334</v>
      </c>
      <c r="E257" s="281">
        <v>998.36666666666679</v>
      </c>
      <c r="F257" s="281">
        <v>990.28333333333342</v>
      </c>
      <c r="G257" s="281">
        <v>979.46666666666681</v>
      </c>
      <c r="H257" s="281">
        <v>1017.2666666666668</v>
      </c>
      <c r="I257" s="281">
        <v>1028.0833333333335</v>
      </c>
      <c r="J257" s="281">
        <v>1036.1666666666667</v>
      </c>
      <c r="K257" s="280">
        <v>1020</v>
      </c>
      <c r="L257" s="280">
        <v>1001.1</v>
      </c>
      <c r="M257" s="280">
        <v>1.3727499999999999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1677.7</v>
      </c>
      <c r="D258" s="281">
        <v>1669.2333333333336</v>
      </c>
      <c r="E258" s="281">
        <v>1652.8166666666671</v>
      </c>
      <c r="F258" s="281">
        <v>1627.9333333333334</v>
      </c>
      <c r="G258" s="281">
        <v>1611.5166666666669</v>
      </c>
      <c r="H258" s="281">
        <v>1694.1166666666672</v>
      </c>
      <c r="I258" s="281">
        <v>1710.5333333333338</v>
      </c>
      <c r="J258" s="281">
        <v>1735.4166666666674</v>
      </c>
      <c r="K258" s="280">
        <v>1685.65</v>
      </c>
      <c r="L258" s="280">
        <v>1644.35</v>
      </c>
      <c r="M258" s="280">
        <v>0.35931999999999997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2280.1999999999998</v>
      </c>
      <c r="D259" s="281">
        <v>2269.5499999999997</v>
      </c>
      <c r="E259" s="281">
        <v>2235.6499999999996</v>
      </c>
      <c r="F259" s="281">
        <v>2191.1</v>
      </c>
      <c r="G259" s="281">
        <v>2157.1999999999998</v>
      </c>
      <c r="H259" s="281">
        <v>2314.0999999999995</v>
      </c>
      <c r="I259" s="281">
        <v>2348</v>
      </c>
      <c r="J259" s="281">
        <v>2392.5499999999993</v>
      </c>
      <c r="K259" s="280">
        <v>2303.4499999999998</v>
      </c>
      <c r="L259" s="280">
        <v>2225</v>
      </c>
      <c r="M259" s="280">
        <v>1.3128200000000001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457.25</v>
      </c>
      <c r="D260" s="281">
        <v>455.18333333333334</v>
      </c>
      <c r="E260" s="281">
        <v>452.36666666666667</v>
      </c>
      <c r="F260" s="281">
        <v>447.48333333333335</v>
      </c>
      <c r="G260" s="281">
        <v>444.66666666666669</v>
      </c>
      <c r="H260" s="281">
        <v>460.06666666666666</v>
      </c>
      <c r="I260" s="281">
        <v>462.88333333333338</v>
      </c>
      <c r="J260" s="281">
        <v>467.76666666666665</v>
      </c>
      <c r="K260" s="280">
        <v>458</v>
      </c>
      <c r="L260" s="280">
        <v>450.3</v>
      </c>
      <c r="M260" s="280">
        <v>0.97538999999999998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328.15</v>
      </c>
      <c r="D261" s="281">
        <v>328.46666666666664</v>
      </c>
      <c r="E261" s="281">
        <v>325.93333333333328</v>
      </c>
      <c r="F261" s="281">
        <v>323.71666666666664</v>
      </c>
      <c r="G261" s="281">
        <v>321.18333333333328</v>
      </c>
      <c r="H261" s="281">
        <v>330.68333333333328</v>
      </c>
      <c r="I261" s="281">
        <v>333.2166666666667</v>
      </c>
      <c r="J261" s="281">
        <v>335.43333333333328</v>
      </c>
      <c r="K261" s="280">
        <v>331</v>
      </c>
      <c r="L261" s="280">
        <v>326.25</v>
      </c>
      <c r="M261" s="280">
        <v>5.0377599999999996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64.349999999999994</v>
      </c>
      <c r="D262" s="281">
        <v>63.766666666666673</v>
      </c>
      <c r="E262" s="281">
        <v>62.63333333333334</v>
      </c>
      <c r="F262" s="281">
        <v>60.916666666666664</v>
      </c>
      <c r="G262" s="281">
        <v>59.783333333333331</v>
      </c>
      <c r="H262" s="281">
        <v>65.483333333333348</v>
      </c>
      <c r="I262" s="281">
        <v>66.616666666666688</v>
      </c>
      <c r="J262" s="281">
        <v>68.333333333333357</v>
      </c>
      <c r="K262" s="280">
        <v>64.900000000000006</v>
      </c>
      <c r="L262" s="280">
        <v>62.05</v>
      </c>
      <c r="M262" s="280">
        <v>7.1230799999999999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235.55</v>
      </c>
      <c r="D263" s="281">
        <v>237.38333333333333</v>
      </c>
      <c r="E263" s="281">
        <v>230.81666666666666</v>
      </c>
      <c r="F263" s="281">
        <v>226.08333333333334</v>
      </c>
      <c r="G263" s="281">
        <v>219.51666666666668</v>
      </c>
      <c r="H263" s="281">
        <v>242.11666666666665</v>
      </c>
      <c r="I263" s="281">
        <v>248.68333333333331</v>
      </c>
      <c r="J263" s="281">
        <v>253.41666666666663</v>
      </c>
      <c r="K263" s="280">
        <v>243.95</v>
      </c>
      <c r="L263" s="280">
        <v>232.65</v>
      </c>
      <c r="M263" s="280">
        <v>7.76973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587.54999999999995</v>
      </c>
      <c r="D264" s="281">
        <v>589.49999999999989</v>
      </c>
      <c r="E264" s="281">
        <v>583.0999999999998</v>
      </c>
      <c r="F264" s="281">
        <v>578.64999999999986</v>
      </c>
      <c r="G264" s="281">
        <v>572.24999999999977</v>
      </c>
      <c r="H264" s="281">
        <v>593.94999999999982</v>
      </c>
      <c r="I264" s="281">
        <v>600.34999999999991</v>
      </c>
      <c r="J264" s="281">
        <v>604.79999999999984</v>
      </c>
      <c r="K264" s="280">
        <v>595.9</v>
      </c>
      <c r="L264" s="280">
        <v>585.04999999999995</v>
      </c>
      <c r="M264" s="280">
        <v>37.734229999999997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126.75</v>
      </c>
      <c r="D265" s="281">
        <v>127.43333333333334</v>
      </c>
      <c r="E265" s="281">
        <v>125.51666666666668</v>
      </c>
      <c r="F265" s="281">
        <v>124.28333333333335</v>
      </c>
      <c r="G265" s="281">
        <v>122.36666666666669</v>
      </c>
      <c r="H265" s="281">
        <v>128.66666666666669</v>
      </c>
      <c r="I265" s="281">
        <v>130.58333333333331</v>
      </c>
      <c r="J265" s="281">
        <v>131.81666666666666</v>
      </c>
      <c r="K265" s="280">
        <v>129.35</v>
      </c>
      <c r="L265" s="280">
        <v>126.2</v>
      </c>
      <c r="M265" s="280">
        <v>9.6800899999999999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116</v>
      </c>
      <c r="D266" s="281">
        <v>116.05</v>
      </c>
      <c r="E266" s="281">
        <v>114.64999999999999</v>
      </c>
      <c r="F266" s="281">
        <v>113.3</v>
      </c>
      <c r="G266" s="281">
        <v>111.89999999999999</v>
      </c>
      <c r="H266" s="281">
        <v>117.39999999999999</v>
      </c>
      <c r="I266" s="281">
        <v>118.8</v>
      </c>
      <c r="J266" s="281">
        <v>120.14999999999999</v>
      </c>
      <c r="K266" s="280">
        <v>117.45</v>
      </c>
      <c r="L266" s="280">
        <v>114.7</v>
      </c>
      <c r="M266" s="280">
        <v>8.3452500000000001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361.65</v>
      </c>
      <c r="D267" s="281">
        <v>359.25</v>
      </c>
      <c r="E267" s="281">
        <v>356.1</v>
      </c>
      <c r="F267" s="281">
        <v>350.55</v>
      </c>
      <c r="G267" s="281">
        <v>347.40000000000003</v>
      </c>
      <c r="H267" s="281">
        <v>364.8</v>
      </c>
      <c r="I267" s="281">
        <v>367.95</v>
      </c>
      <c r="J267" s="281">
        <v>373.5</v>
      </c>
      <c r="K267" s="280">
        <v>362.4</v>
      </c>
      <c r="L267" s="280">
        <v>353.7</v>
      </c>
      <c r="M267" s="280">
        <v>38.48715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584.04999999999995</v>
      </c>
      <c r="D268" s="281">
        <v>581.43333333333328</v>
      </c>
      <c r="E268" s="281">
        <v>575.86666666666656</v>
      </c>
      <c r="F268" s="281">
        <v>567.68333333333328</v>
      </c>
      <c r="G268" s="281">
        <v>562.11666666666656</v>
      </c>
      <c r="H268" s="281">
        <v>589.61666666666656</v>
      </c>
      <c r="I268" s="281">
        <v>595.18333333333339</v>
      </c>
      <c r="J268" s="281">
        <v>603.36666666666656</v>
      </c>
      <c r="K268" s="280">
        <v>587</v>
      </c>
      <c r="L268" s="280">
        <v>573.25</v>
      </c>
      <c r="M268" s="280">
        <v>26.334479999999999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543.54999999999995</v>
      </c>
      <c r="D269" s="281">
        <v>545.41666666666663</v>
      </c>
      <c r="E269" s="281">
        <v>534.63333333333321</v>
      </c>
      <c r="F269" s="281">
        <v>525.71666666666658</v>
      </c>
      <c r="G269" s="281">
        <v>514.93333333333317</v>
      </c>
      <c r="H269" s="281">
        <v>554.33333333333326</v>
      </c>
      <c r="I269" s="281">
        <v>565.11666666666679</v>
      </c>
      <c r="J269" s="281">
        <v>574.0333333333333</v>
      </c>
      <c r="K269" s="280">
        <v>556.20000000000005</v>
      </c>
      <c r="L269" s="280">
        <v>536.5</v>
      </c>
      <c r="M269" s="280">
        <v>6.2016999999999998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367.9</v>
      </c>
      <c r="D270" s="281">
        <v>367.21666666666664</v>
      </c>
      <c r="E270" s="281">
        <v>364.73333333333329</v>
      </c>
      <c r="F270" s="281">
        <v>361.56666666666666</v>
      </c>
      <c r="G270" s="281">
        <v>359.08333333333331</v>
      </c>
      <c r="H270" s="281">
        <v>370.38333333333327</v>
      </c>
      <c r="I270" s="281">
        <v>372.86666666666662</v>
      </c>
      <c r="J270" s="281">
        <v>376.03333333333325</v>
      </c>
      <c r="K270" s="280">
        <v>369.7</v>
      </c>
      <c r="L270" s="280">
        <v>364.05</v>
      </c>
      <c r="M270" s="280">
        <v>0.48493999999999998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591.54999999999995</v>
      </c>
      <c r="D271" s="281">
        <v>589.9666666666667</v>
      </c>
      <c r="E271" s="281">
        <v>583.58333333333337</v>
      </c>
      <c r="F271" s="281">
        <v>575.61666666666667</v>
      </c>
      <c r="G271" s="281">
        <v>569.23333333333335</v>
      </c>
      <c r="H271" s="281">
        <v>597.93333333333339</v>
      </c>
      <c r="I271" s="281">
        <v>604.31666666666661</v>
      </c>
      <c r="J271" s="281">
        <v>612.28333333333342</v>
      </c>
      <c r="K271" s="280">
        <v>596.35</v>
      </c>
      <c r="L271" s="280">
        <v>582</v>
      </c>
      <c r="M271" s="280">
        <v>3.1193599999999999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165.3</v>
      </c>
      <c r="D272" s="281">
        <v>166.25000000000003</v>
      </c>
      <c r="E272" s="281">
        <v>163.10000000000005</v>
      </c>
      <c r="F272" s="281">
        <v>160.90000000000003</v>
      </c>
      <c r="G272" s="281">
        <v>157.75000000000006</v>
      </c>
      <c r="H272" s="281">
        <v>168.45000000000005</v>
      </c>
      <c r="I272" s="281">
        <v>171.60000000000002</v>
      </c>
      <c r="J272" s="281">
        <v>173.80000000000004</v>
      </c>
      <c r="K272" s="280">
        <v>169.4</v>
      </c>
      <c r="L272" s="280">
        <v>164.05</v>
      </c>
      <c r="M272" s="280">
        <v>1.7666299999999999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598.65</v>
      </c>
      <c r="D273" s="281">
        <v>582.91666666666663</v>
      </c>
      <c r="E273" s="281">
        <v>560.83333333333326</v>
      </c>
      <c r="F273" s="281">
        <v>523.01666666666665</v>
      </c>
      <c r="G273" s="281">
        <v>500.93333333333328</v>
      </c>
      <c r="H273" s="281">
        <v>620.73333333333323</v>
      </c>
      <c r="I273" s="281">
        <v>642.81666666666649</v>
      </c>
      <c r="J273" s="281">
        <v>680.63333333333321</v>
      </c>
      <c r="K273" s="280">
        <v>605</v>
      </c>
      <c r="L273" s="280">
        <v>545.1</v>
      </c>
      <c r="M273" s="280">
        <v>18.561489999999999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1194.1500000000001</v>
      </c>
      <c r="D274" s="281">
        <v>1201.8166666666666</v>
      </c>
      <c r="E274" s="281">
        <v>1173.6333333333332</v>
      </c>
      <c r="F274" s="281">
        <v>1153.1166666666666</v>
      </c>
      <c r="G274" s="281">
        <v>1124.9333333333332</v>
      </c>
      <c r="H274" s="281">
        <v>1222.3333333333333</v>
      </c>
      <c r="I274" s="281">
        <v>1250.5166666666667</v>
      </c>
      <c r="J274" s="281">
        <v>1271.0333333333333</v>
      </c>
      <c r="K274" s="280">
        <v>1230</v>
      </c>
      <c r="L274" s="280">
        <v>1181.3</v>
      </c>
      <c r="M274" s="280">
        <v>2.4575900000000002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252.95</v>
      </c>
      <c r="D275" s="281">
        <v>251.53333333333333</v>
      </c>
      <c r="E275" s="281">
        <v>249.16666666666666</v>
      </c>
      <c r="F275" s="281">
        <v>245.38333333333333</v>
      </c>
      <c r="G275" s="281">
        <v>243.01666666666665</v>
      </c>
      <c r="H275" s="281">
        <v>255.31666666666666</v>
      </c>
      <c r="I275" s="281">
        <v>257.68333333333334</v>
      </c>
      <c r="J275" s="281">
        <v>261.4666666666667</v>
      </c>
      <c r="K275" s="280">
        <v>253.9</v>
      </c>
      <c r="L275" s="280">
        <v>247.75</v>
      </c>
      <c r="M275" s="280">
        <v>0.95059000000000005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534.4</v>
      </c>
      <c r="D276" s="281">
        <v>534.83333333333337</v>
      </c>
      <c r="E276" s="281">
        <v>529.66666666666674</v>
      </c>
      <c r="F276" s="281">
        <v>524.93333333333339</v>
      </c>
      <c r="G276" s="281">
        <v>519.76666666666677</v>
      </c>
      <c r="H276" s="281">
        <v>539.56666666666672</v>
      </c>
      <c r="I276" s="281">
        <v>544.73333333333346</v>
      </c>
      <c r="J276" s="281">
        <v>549.4666666666667</v>
      </c>
      <c r="K276" s="280">
        <v>540</v>
      </c>
      <c r="L276" s="280">
        <v>530.1</v>
      </c>
      <c r="M276" s="280">
        <v>11.55556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257.5</v>
      </c>
      <c r="D277" s="281">
        <v>258.63333333333338</v>
      </c>
      <c r="E277" s="281">
        <v>253.56666666666678</v>
      </c>
      <c r="F277" s="281">
        <v>249.63333333333338</v>
      </c>
      <c r="G277" s="281">
        <v>244.56666666666678</v>
      </c>
      <c r="H277" s="281">
        <v>262.56666666666678</v>
      </c>
      <c r="I277" s="281">
        <v>267.63333333333338</v>
      </c>
      <c r="J277" s="281">
        <v>271.56666666666678</v>
      </c>
      <c r="K277" s="280">
        <v>263.7</v>
      </c>
      <c r="L277" s="280">
        <v>254.7</v>
      </c>
      <c r="M277" s="280">
        <v>4.7886100000000003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1073.6500000000001</v>
      </c>
      <c r="D278" s="281">
        <v>1050.1166666666668</v>
      </c>
      <c r="E278" s="281">
        <v>1015.2333333333336</v>
      </c>
      <c r="F278" s="281">
        <v>956.81666666666683</v>
      </c>
      <c r="G278" s="281">
        <v>921.93333333333362</v>
      </c>
      <c r="H278" s="281">
        <v>1108.5333333333335</v>
      </c>
      <c r="I278" s="281">
        <v>1143.4166666666667</v>
      </c>
      <c r="J278" s="281">
        <v>1201.8333333333335</v>
      </c>
      <c r="K278" s="280">
        <v>1085</v>
      </c>
      <c r="L278" s="280">
        <v>991.7</v>
      </c>
      <c r="M278" s="280">
        <v>7.9618399999999996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368.7</v>
      </c>
      <c r="D279" s="281">
        <v>369.73333333333335</v>
      </c>
      <c r="E279" s="281">
        <v>365.51666666666671</v>
      </c>
      <c r="F279" s="281">
        <v>362.33333333333337</v>
      </c>
      <c r="G279" s="281">
        <v>358.11666666666673</v>
      </c>
      <c r="H279" s="281">
        <v>372.91666666666669</v>
      </c>
      <c r="I279" s="281">
        <v>377.13333333333338</v>
      </c>
      <c r="J279" s="281">
        <v>380.31666666666666</v>
      </c>
      <c r="K279" s="280">
        <v>373.95</v>
      </c>
      <c r="L279" s="280">
        <v>366.55</v>
      </c>
      <c r="M279" s="280">
        <v>0.34592000000000001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64.900000000000006</v>
      </c>
      <c r="D280" s="281">
        <v>65.183333333333337</v>
      </c>
      <c r="E280" s="281">
        <v>64.416666666666671</v>
      </c>
      <c r="F280" s="281">
        <v>63.933333333333337</v>
      </c>
      <c r="G280" s="281">
        <v>63.166666666666671</v>
      </c>
      <c r="H280" s="281">
        <v>65.666666666666671</v>
      </c>
      <c r="I280" s="281">
        <v>66.433333333333323</v>
      </c>
      <c r="J280" s="281">
        <v>66.916666666666671</v>
      </c>
      <c r="K280" s="280">
        <v>65.95</v>
      </c>
      <c r="L280" s="280">
        <v>64.7</v>
      </c>
      <c r="M280" s="280">
        <v>7.6002000000000001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394.85</v>
      </c>
      <c r="D281" s="281">
        <v>394.7166666666667</v>
      </c>
      <c r="E281" s="281">
        <v>390.78333333333342</v>
      </c>
      <c r="F281" s="281">
        <v>386.7166666666667</v>
      </c>
      <c r="G281" s="281">
        <v>382.78333333333342</v>
      </c>
      <c r="H281" s="281">
        <v>398.78333333333342</v>
      </c>
      <c r="I281" s="281">
        <v>402.7166666666667</v>
      </c>
      <c r="J281" s="281">
        <v>406.78333333333342</v>
      </c>
      <c r="K281" s="280">
        <v>398.65</v>
      </c>
      <c r="L281" s="280">
        <v>390.65</v>
      </c>
      <c r="M281" s="280">
        <v>2.9106100000000001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51.75</v>
      </c>
      <c r="D282" s="281">
        <v>50.533333333333331</v>
      </c>
      <c r="E282" s="281">
        <v>49.066666666666663</v>
      </c>
      <c r="F282" s="281">
        <v>46.383333333333333</v>
      </c>
      <c r="G282" s="281">
        <v>44.916666666666664</v>
      </c>
      <c r="H282" s="281">
        <v>53.216666666666661</v>
      </c>
      <c r="I282" s="281">
        <v>54.68333333333333</v>
      </c>
      <c r="J282" s="281">
        <v>57.36666666666666</v>
      </c>
      <c r="K282" s="280">
        <v>52</v>
      </c>
      <c r="L282" s="280">
        <v>47.85</v>
      </c>
      <c r="M282" s="280">
        <v>115.81043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455.25</v>
      </c>
      <c r="D283" s="281">
        <v>456.2833333333333</v>
      </c>
      <c r="E283" s="281">
        <v>449.86666666666662</v>
      </c>
      <c r="F283" s="281">
        <v>444.48333333333329</v>
      </c>
      <c r="G283" s="281">
        <v>438.06666666666661</v>
      </c>
      <c r="H283" s="281">
        <v>461.66666666666663</v>
      </c>
      <c r="I283" s="281">
        <v>468.08333333333337</v>
      </c>
      <c r="J283" s="281">
        <v>473.46666666666664</v>
      </c>
      <c r="K283" s="280">
        <v>462.7</v>
      </c>
      <c r="L283" s="280">
        <v>450.9</v>
      </c>
      <c r="M283" s="280">
        <v>5.4211499999999999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1800.55</v>
      </c>
      <c r="D284" s="281">
        <v>1804.45</v>
      </c>
      <c r="E284" s="281">
        <v>1783.9</v>
      </c>
      <c r="F284" s="281">
        <v>1767.25</v>
      </c>
      <c r="G284" s="281">
        <v>1746.7</v>
      </c>
      <c r="H284" s="281">
        <v>1821.1000000000001</v>
      </c>
      <c r="I284" s="281">
        <v>1841.6499999999999</v>
      </c>
      <c r="J284" s="281">
        <v>1858.3000000000002</v>
      </c>
      <c r="K284" s="280">
        <v>1825</v>
      </c>
      <c r="L284" s="280">
        <v>1787.8</v>
      </c>
      <c r="M284" s="280">
        <v>21.86674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1202.9000000000001</v>
      </c>
      <c r="D285" s="281">
        <v>1211.2666666666667</v>
      </c>
      <c r="E285" s="281">
        <v>1187.5333333333333</v>
      </c>
      <c r="F285" s="281">
        <v>1172.1666666666667</v>
      </c>
      <c r="G285" s="281">
        <v>1148.4333333333334</v>
      </c>
      <c r="H285" s="281">
        <v>1226.6333333333332</v>
      </c>
      <c r="I285" s="281">
        <v>1250.3666666666663</v>
      </c>
      <c r="J285" s="281">
        <v>1265.7333333333331</v>
      </c>
      <c r="K285" s="280">
        <v>1235</v>
      </c>
      <c r="L285" s="280">
        <v>1195.9000000000001</v>
      </c>
      <c r="M285" s="280">
        <v>0.13270999999999999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72.5</v>
      </c>
      <c r="D286" s="281">
        <v>72.083333333333329</v>
      </c>
      <c r="E286" s="281">
        <v>71.416666666666657</v>
      </c>
      <c r="F286" s="281">
        <v>70.333333333333329</v>
      </c>
      <c r="G286" s="281">
        <v>69.666666666666657</v>
      </c>
      <c r="H286" s="281">
        <v>73.166666666666657</v>
      </c>
      <c r="I286" s="281">
        <v>73.833333333333314</v>
      </c>
      <c r="J286" s="281">
        <v>74.916666666666657</v>
      </c>
      <c r="K286" s="280">
        <v>72.75</v>
      </c>
      <c r="L286" s="280">
        <v>71</v>
      </c>
      <c r="M286" s="280">
        <v>77.717420000000004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3416.55</v>
      </c>
      <c r="D287" s="281">
        <v>3409.85</v>
      </c>
      <c r="E287" s="281">
        <v>3377.7</v>
      </c>
      <c r="F287" s="281">
        <v>3338.85</v>
      </c>
      <c r="G287" s="281">
        <v>3306.7</v>
      </c>
      <c r="H287" s="281">
        <v>3448.7</v>
      </c>
      <c r="I287" s="281">
        <v>3480.8500000000004</v>
      </c>
      <c r="J287" s="281">
        <v>3519.7</v>
      </c>
      <c r="K287" s="280">
        <v>3442</v>
      </c>
      <c r="L287" s="280">
        <v>3371</v>
      </c>
      <c r="M287" s="280">
        <v>6.5015999999999998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369.7</v>
      </c>
      <c r="D288" s="281">
        <v>368.35000000000008</v>
      </c>
      <c r="E288" s="281">
        <v>365.70000000000016</v>
      </c>
      <c r="F288" s="281">
        <v>361.7000000000001</v>
      </c>
      <c r="G288" s="281">
        <v>359.05000000000018</v>
      </c>
      <c r="H288" s="281">
        <v>372.35000000000014</v>
      </c>
      <c r="I288" s="281">
        <v>375.00000000000011</v>
      </c>
      <c r="J288" s="281">
        <v>379.00000000000011</v>
      </c>
      <c r="K288" s="280">
        <v>371</v>
      </c>
      <c r="L288" s="280">
        <v>364.35</v>
      </c>
      <c r="M288" s="280">
        <v>10.37753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9940.7000000000007</v>
      </c>
      <c r="D289" s="281">
        <v>9956.9</v>
      </c>
      <c r="E289" s="281">
        <v>9863.7999999999993</v>
      </c>
      <c r="F289" s="281">
        <v>9786.9</v>
      </c>
      <c r="G289" s="281">
        <v>9693.7999999999993</v>
      </c>
      <c r="H289" s="281">
        <v>10033.799999999999</v>
      </c>
      <c r="I289" s="281">
        <v>10126.900000000001</v>
      </c>
      <c r="J289" s="281">
        <v>10203.799999999999</v>
      </c>
      <c r="K289" s="280">
        <v>10050</v>
      </c>
      <c r="L289" s="280">
        <v>9880</v>
      </c>
      <c r="M289" s="280">
        <v>2.171E-2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4529.95</v>
      </c>
      <c r="D290" s="281">
        <v>4488.1000000000004</v>
      </c>
      <c r="E290" s="281">
        <v>4438.2000000000007</v>
      </c>
      <c r="F290" s="281">
        <v>4346.4500000000007</v>
      </c>
      <c r="G290" s="281">
        <v>4296.5500000000011</v>
      </c>
      <c r="H290" s="281">
        <v>4579.8500000000004</v>
      </c>
      <c r="I290" s="281">
        <v>4629.75</v>
      </c>
      <c r="J290" s="281">
        <v>4721.5</v>
      </c>
      <c r="K290" s="280">
        <v>4538</v>
      </c>
      <c r="L290" s="280">
        <v>4396.3500000000004</v>
      </c>
      <c r="M290" s="280">
        <v>7.4166800000000004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1765.15</v>
      </c>
      <c r="D291" s="281">
        <v>1749.7333333333336</v>
      </c>
      <c r="E291" s="281">
        <v>1730.5166666666671</v>
      </c>
      <c r="F291" s="281">
        <v>1695.8833333333334</v>
      </c>
      <c r="G291" s="281">
        <v>1676.666666666667</v>
      </c>
      <c r="H291" s="281">
        <v>1784.3666666666672</v>
      </c>
      <c r="I291" s="281">
        <v>1803.5833333333335</v>
      </c>
      <c r="J291" s="281">
        <v>1838.2166666666674</v>
      </c>
      <c r="K291" s="280">
        <v>1768.95</v>
      </c>
      <c r="L291" s="280">
        <v>1715.1</v>
      </c>
      <c r="M291" s="280">
        <v>28.27327</v>
      </c>
      <c r="N291" s="1"/>
      <c r="O291" s="1"/>
    </row>
    <row r="292" spans="1:15" ht="12.75" customHeight="1">
      <c r="A292" s="30">
        <v>282</v>
      </c>
      <c r="B292" s="290" t="s">
        <v>867</v>
      </c>
      <c r="C292" s="280">
        <v>369.15</v>
      </c>
      <c r="D292" s="281">
        <v>370.41666666666669</v>
      </c>
      <c r="E292" s="281">
        <v>364.38333333333338</v>
      </c>
      <c r="F292" s="281">
        <v>359.61666666666667</v>
      </c>
      <c r="G292" s="281">
        <v>353.58333333333337</v>
      </c>
      <c r="H292" s="281">
        <v>375.18333333333339</v>
      </c>
      <c r="I292" s="281">
        <v>381.2166666666667</v>
      </c>
      <c r="J292" s="281">
        <v>385.98333333333341</v>
      </c>
      <c r="K292" s="280">
        <v>376.45</v>
      </c>
      <c r="L292" s="280">
        <v>365.65</v>
      </c>
      <c r="M292" s="280">
        <v>3.62323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512.15</v>
      </c>
      <c r="D293" s="281">
        <v>512.2833333333333</v>
      </c>
      <c r="E293" s="281">
        <v>507.51666666666665</v>
      </c>
      <c r="F293" s="281">
        <v>502.88333333333333</v>
      </c>
      <c r="G293" s="281">
        <v>498.11666666666667</v>
      </c>
      <c r="H293" s="281">
        <v>516.91666666666663</v>
      </c>
      <c r="I293" s="281">
        <v>521.68333333333328</v>
      </c>
      <c r="J293" s="281">
        <v>526.31666666666661</v>
      </c>
      <c r="K293" s="280">
        <v>517.04999999999995</v>
      </c>
      <c r="L293" s="280">
        <v>507.65</v>
      </c>
      <c r="M293" s="280">
        <v>4.6026100000000003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329.05</v>
      </c>
      <c r="D294" s="281">
        <v>326.75</v>
      </c>
      <c r="E294" s="281">
        <v>320</v>
      </c>
      <c r="F294" s="281">
        <v>310.95</v>
      </c>
      <c r="G294" s="281">
        <v>304.2</v>
      </c>
      <c r="H294" s="281">
        <v>335.8</v>
      </c>
      <c r="I294" s="281">
        <v>342.55</v>
      </c>
      <c r="J294" s="281">
        <v>351.6</v>
      </c>
      <c r="K294" s="280">
        <v>333.5</v>
      </c>
      <c r="L294" s="280">
        <v>317.7</v>
      </c>
      <c r="M294" s="280">
        <v>50.525709999999997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3523.4</v>
      </c>
      <c r="D295" s="281">
        <v>3507.7999999999997</v>
      </c>
      <c r="E295" s="281">
        <v>3475.5999999999995</v>
      </c>
      <c r="F295" s="281">
        <v>3427.7999999999997</v>
      </c>
      <c r="G295" s="281">
        <v>3395.5999999999995</v>
      </c>
      <c r="H295" s="281">
        <v>3555.5999999999995</v>
      </c>
      <c r="I295" s="281">
        <v>3587.7999999999993</v>
      </c>
      <c r="J295" s="281">
        <v>3635.5999999999995</v>
      </c>
      <c r="K295" s="280">
        <v>3540</v>
      </c>
      <c r="L295" s="280">
        <v>3460</v>
      </c>
      <c r="M295" s="280">
        <v>0.34986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650</v>
      </c>
      <c r="D296" s="281">
        <v>654.11666666666667</v>
      </c>
      <c r="E296" s="281">
        <v>642.93333333333339</v>
      </c>
      <c r="F296" s="281">
        <v>635.86666666666667</v>
      </c>
      <c r="G296" s="281">
        <v>624.68333333333339</v>
      </c>
      <c r="H296" s="281">
        <v>661.18333333333339</v>
      </c>
      <c r="I296" s="281">
        <v>672.36666666666656</v>
      </c>
      <c r="J296" s="281">
        <v>679.43333333333339</v>
      </c>
      <c r="K296" s="280">
        <v>665.3</v>
      </c>
      <c r="L296" s="280">
        <v>647.04999999999995</v>
      </c>
      <c r="M296" s="280">
        <v>10.122719999999999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1925.35</v>
      </c>
      <c r="D297" s="281">
        <v>1927.7166666666665</v>
      </c>
      <c r="E297" s="281">
        <v>1898.633333333333</v>
      </c>
      <c r="F297" s="281">
        <v>1871.9166666666665</v>
      </c>
      <c r="G297" s="281">
        <v>1842.833333333333</v>
      </c>
      <c r="H297" s="281">
        <v>1954.4333333333329</v>
      </c>
      <c r="I297" s="281">
        <v>1983.5166666666664</v>
      </c>
      <c r="J297" s="281">
        <v>2010.2333333333329</v>
      </c>
      <c r="K297" s="280">
        <v>1956.8</v>
      </c>
      <c r="L297" s="280">
        <v>1901</v>
      </c>
      <c r="M297" s="280">
        <v>0.56442000000000003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38.950000000000003</v>
      </c>
      <c r="D298" s="281">
        <v>38.966666666666669</v>
      </c>
      <c r="E298" s="281">
        <v>38.733333333333334</v>
      </c>
      <c r="F298" s="281">
        <v>38.516666666666666</v>
      </c>
      <c r="G298" s="281">
        <v>38.283333333333331</v>
      </c>
      <c r="H298" s="281">
        <v>39.183333333333337</v>
      </c>
      <c r="I298" s="281">
        <v>39.416666666666671</v>
      </c>
      <c r="J298" s="281">
        <v>39.63333333333334</v>
      </c>
      <c r="K298" s="280">
        <v>39.200000000000003</v>
      </c>
      <c r="L298" s="280">
        <v>38.75</v>
      </c>
      <c r="M298" s="280">
        <v>7.0220399999999996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148.5</v>
      </c>
      <c r="D299" s="281">
        <v>148.70000000000002</v>
      </c>
      <c r="E299" s="281">
        <v>147.80000000000004</v>
      </c>
      <c r="F299" s="281">
        <v>147.10000000000002</v>
      </c>
      <c r="G299" s="281">
        <v>146.20000000000005</v>
      </c>
      <c r="H299" s="281">
        <v>149.40000000000003</v>
      </c>
      <c r="I299" s="281">
        <v>150.30000000000001</v>
      </c>
      <c r="J299" s="281">
        <v>151.00000000000003</v>
      </c>
      <c r="K299" s="280">
        <v>149.6</v>
      </c>
      <c r="L299" s="280">
        <v>148</v>
      </c>
      <c r="M299" s="280">
        <v>0.67376999999999998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80178.399999999994</v>
      </c>
      <c r="D300" s="281">
        <v>80050.599999999991</v>
      </c>
      <c r="E300" s="281">
        <v>79682.799999999988</v>
      </c>
      <c r="F300" s="281">
        <v>79187.199999999997</v>
      </c>
      <c r="G300" s="281">
        <v>78819.399999999994</v>
      </c>
      <c r="H300" s="281">
        <v>80546.199999999983</v>
      </c>
      <c r="I300" s="281">
        <v>80914</v>
      </c>
      <c r="J300" s="281">
        <v>81409.599999999977</v>
      </c>
      <c r="K300" s="280">
        <v>80418.399999999994</v>
      </c>
      <c r="L300" s="280">
        <v>79555</v>
      </c>
      <c r="M300" s="280">
        <v>6.7510000000000001E-2</v>
      </c>
      <c r="N300" s="1"/>
      <c r="O300" s="1"/>
    </row>
    <row r="301" spans="1:15" ht="12.75" customHeight="1">
      <c r="A301" s="30">
        <v>291</v>
      </c>
      <c r="B301" s="290" t="s">
        <v>868</v>
      </c>
      <c r="C301" s="280">
        <v>1263.45</v>
      </c>
      <c r="D301" s="281">
        <v>1258.8499999999999</v>
      </c>
      <c r="E301" s="281">
        <v>1243.6999999999998</v>
      </c>
      <c r="F301" s="281">
        <v>1223.9499999999998</v>
      </c>
      <c r="G301" s="281">
        <v>1208.7999999999997</v>
      </c>
      <c r="H301" s="281">
        <v>1278.5999999999999</v>
      </c>
      <c r="I301" s="281">
        <v>1293.75</v>
      </c>
      <c r="J301" s="281">
        <v>1313.5</v>
      </c>
      <c r="K301" s="280">
        <v>1274</v>
      </c>
      <c r="L301" s="280">
        <v>1239.0999999999999</v>
      </c>
      <c r="M301" s="280">
        <v>1.2034499999999999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1117.95</v>
      </c>
      <c r="D302" s="281">
        <v>1125.6499999999999</v>
      </c>
      <c r="E302" s="281">
        <v>1096.2999999999997</v>
      </c>
      <c r="F302" s="281">
        <v>1074.6499999999999</v>
      </c>
      <c r="G302" s="281">
        <v>1045.2999999999997</v>
      </c>
      <c r="H302" s="281">
        <v>1147.2999999999997</v>
      </c>
      <c r="I302" s="281">
        <v>1176.6499999999996</v>
      </c>
      <c r="J302" s="281">
        <v>1198.2999999999997</v>
      </c>
      <c r="K302" s="280">
        <v>1155</v>
      </c>
      <c r="L302" s="280">
        <v>1104</v>
      </c>
      <c r="M302" s="280">
        <v>1.39767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771.85</v>
      </c>
      <c r="D303" s="281">
        <v>776.66666666666663</v>
      </c>
      <c r="E303" s="281">
        <v>765.38333333333321</v>
      </c>
      <c r="F303" s="281">
        <v>758.91666666666663</v>
      </c>
      <c r="G303" s="281">
        <v>747.63333333333321</v>
      </c>
      <c r="H303" s="281">
        <v>783.13333333333321</v>
      </c>
      <c r="I303" s="281">
        <v>794.41666666666674</v>
      </c>
      <c r="J303" s="281">
        <v>800.88333333333321</v>
      </c>
      <c r="K303" s="280">
        <v>787.95</v>
      </c>
      <c r="L303" s="280">
        <v>770.2</v>
      </c>
      <c r="M303" s="280">
        <v>3.08866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209.1</v>
      </c>
      <c r="D304" s="281">
        <v>207.70000000000002</v>
      </c>
      <c r="E304" s="281">
        <v>205.75000000000003</v>
      </c>
      <c r="F304" s="281">
        <v>202.4</v>
      </c>
      <c r="G304" s="281">
        <v>200.45000000000002</v>
      </c>
      <c r="H304" s="281">
        <v>211.05000000000004</v>
      </c>
      <c r="I304" s="281">
        <v>213.00000000000003</v>
      </c>
      <c r="J304" s="281">
        <v>216.35000000000005</v>
      </c>
      <c r="K304" s="280">
        <v>209.65</v>
      </c>
      <c r="L304" s="280">
        <v>204.35</v>
      </c>
      <c r="M304" s="280">
        <v>33.730429999999998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1175.1500000000001</v>
      </c>
      <c r="D305" s="281">
        <v>1173.3166666666666</v>
      </c>
      <c r="E305" s="281">
        <v>1166.6333333333332</v>
      </c>
      <c r="F305" s="281">
        <v>1158.1166666666666</v>
      </c>
      <c r="G305" s="281">
        <v>1151.4333333333332</v>
      </c>
      <c r="H305" s="281">
        <v>1181.8333333333333</v>
      </c>
      <c r="I305" s="281">
        <v>1188.5166666666667</v>
      </c>
      <c r="J305" s="281">
        <v>1197.0333333333333</v>
      </c>
      <c r="K305" s="280">
        <v>1180</v>
      </c>
      <c r="L305" s="280">
        <v>1164.8</v>
      </c>
      <c r="M305" s="280">
        <v>20.622789999999998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248.4</v>
      </c>
      <c r="D306" s="281">
        <v>247.46666666666667</v>
      </c>
      <c r="E306" s="281">
        <v>244.93333333333334</v>
      </c>
      <c r="F306" s="281">
        <v>241.46666666666667</v>
      </c>
      <c r="G306" s="281">
        <v>238.93333333333334</v>
      </c>
      <c r="H306" s="281">
        <v>250.93333333333334</v>
      </c>
      <c r="I306" s="281">
        <v>253.4666666666667</v>
      </c>
      <c r="J306" s="281">
        <v>256.93333333333334</v>
      </c>
      <c r="K306" s="280">
        <v>250</v>
      </c>
      <c r="L306" s="280">
        <v>244</v>
      </c>
      <c r="M306" s="280">
        <v>2.65313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238.3</v>
      </c>
      <c r="D307" s="281">
        <v>236.04999999999998</v>
      </c>
      <c r="E307" s="281">
        <v>230.09999999999997</v>
      </c>
      <c r="F307" s="281">
        <v>221.89999999999998</v>
      </c>
      <c r="G307" s="281">
        <v>215.94999999999996</v>
      </c>
      <c r="H307" s="281">
        <v>244.24999999999997</v>
      </c>
      <c r="I307" s="281">
        <v>250.19999999999996</v>
      </c>
      <c r="J307" s="281">
        <v>258.39999999999998</v>
      </c>
      <c r="K307" s="280">
        <v>242</v>
      </c>
      <c r="L307" s="280">
        <v>227.85</v>
      </c>
      <c r="M307" s="280">
        <v>6.7844800000000003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484.25</v>
      </c>
      <c r="D308" s="281">
        <v>484.86666666666662</v>
      </c>
      <c r="E308" s="281">
        <v>480.63333333333321</v>
      </c>
      <c r="F308" s="281">
        <v>477.01666666666659</v>
      </c>
      <c r="G308" s="281">
        <v>472.78333333333319</v>
      </c>
      <c r="H308" s="281">
        <v>488.48333333333323</v>
      </c>
      <c r="I308" s="281">
        <v>492.7166666666667</v>
      </c>
      <c r="J308" s="281">
        <v>496.33333333333326</v>
      </c>
      <c r="K308" s="280">
        <v>489.1</v>
      </c>
      <c r="L308" s="280">
        <v>481.25</v>
      </c>
      <c r="M308" s="280">
        <v>0.15878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95.1</v>
      </c>
      <c r="D309" s="281">
        <v>94.466666666666654</v>
      </c>
      <c r="E309" s="281">
        <v>93.633333333333312</v>
      </c>
      <c r="F309" s="281">
        <v>92.166666666666657</v>
      </c>
      <c r="G309" s="281">
        <v>91.333333333333314</v>
      </c>
      <c r="H309" s="281">
        <v>95.933333333333309</v>
      </c>
      <c r="I309" s="281">
        <v>96.766666666666652</v>
      </c>
      <c r="J309" s="281">
        <v>98.233333333333306</v>
      </c>
      <c r="K309" s="280">
        <v>95.3</v>
      </c>
      <c r="L309" s="280">
        <v>93</v>
      </c>
      <c r="M309" s="280">
        <v>34.159289999999999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73.5</v>
      </c>
      <c r="D310" s="281">
        <v>75.033333333333346</v>
      </c>
      <c r="E310" s="281">
        <v>71.516666666666694</v>
      </c>
      <c r="F310" s="281">
        <v>69.533333333333346</v>
      </c>
      <c r="G310" s="281">
        <v>66.016666666666694</v>
      </c>
      <c r="H310" s="281">
        <v>77.016666666666694</v>
      </c>
      <c r="I310" s="281">
        <v>80.533333333333346</v>
      </c>
      <c r="J310" s="281">
        <v>82.516666666666694</v>
      </c>
      <c r="K310" s="280">
        <v>78.55</v>
      </c>
      <c r="L310" s="280">
        <v>73.05</v>
      </c>
      <c r="M310" s="280">
        <v>67.335419999999999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525.79999999999995</v>
      </c>
      <c r="D311" s="281">
        <v>522.31666666666672</v>
      </c>
      <c r="E311" s="281">
        <v>516.28333333333342</v>
      </c>
      <c r="F311" s="281">
        <v>506.76666666666665</v>
      </c>
      <c r="G311" s="281">
        <v>500.73333333333335</v>
      </c>
      <c r="H311" s="281">
        <v>531.83333333333348</v>
      </c>
      <c r="I311" s="281">
        <v>537.86666666666679</v>
      </c>
      <c r="J311" s="281">
        <v>547.38333333333355</v>
      </c>
      <c r="K311" s="280">
        <v>528.35</v>
      </c>
      <c r="L311" s="280">
        <v>512.79999999999995</v>
      </c>
      <c r="M311" s="280">
        <v>13.546469999999999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8797</v>
      </c>
      <c r="D312" s="281">
        <v>8783.65</v>
      </c>
      <c r="E312" s="281">
        <v>8735.4</v>
      </c>
      <c r="F312" s="281">
        <v>8673.7999999999993</v>
      </c>
      <c r="G312" s="281">
        <v>8625.5499999999993</v>
      </c>
      <c r="H312" s="281">
        <v>8845.25</v>
      </c>
      <c r="I312" s="281">
        <v>8893.5</v>
      </c>
      <c r="J312" s="281">
        <v>8955.1</v>
      </c>
      <c r="K312" s="280">
        <v>8831.9</v>
      </c>
      <c r="L312" s="280">
        <v>8722.0499999999993</v>
      </c>
      <c r="M312" s="280">
        <v>4.2108999999999996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2053.6999999999998</v>
      </c>
      <c r="D313" s="281">
        <v>2055.4666666666667</v>
      </c>
      <c r="E313" s="281">
        <v>2023.3833333333332</v>
      </c>
      <c r="F313" s="281">
        <v>1993.0666666666666</v>
      </c>
      <c r="G313" s="281">
        <v>1960.9833333333331</v>
      </c>
      <c r="H313" s="281">
        <v>2085.7833333333333</v>
      </c>
      <c r="I313" s="281">
        <v>2117.8666666666663</v>
      </c>
      <c r="J313" s="281">
        <v>2148.1833333333334</v>
      </c>
      <c r="K313" s="280">
        <v>2087.5500000000002</v>
      </c>
      <c r="L313" s="280">
        <v>2025.15</v>
      </c>
      <c r="M313" s="280">
        <v>2.5691099999999998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840.45</v>
      </c>
      <c r="D314" s="281">
        <v>840.38333333333333</v>
      </c>
      <c r="E314" s="281">
        <v>834.51666666666665</v>
      </c>
      <c r="F314" s="281">
        <v>828.58333333333337</v>
      </c>
      <c r="G314" s="281">
        <v>822.7166666666667</v>
      </c>
      <c r="H314" s="281">
        <v>846.31666666666661</v>
      </c>
      <c r="I314" s="281">
        <v>852.18333333333317</v>
      </c>
      <c r="J314" s="281">
        <v>858.11666666666656</v>
      </c>
      <c r="K314" s="280">
        <v>846.25</v>
      </c>
      <c r="L314" s="280">
        <v>834.45</v>
      </c>
      <c r="M314" s="280">
        <v>2.1781799999999998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364.95</v>
      </c>
      <c r="D315" s="281">
        <v>365.7</v>
      </c>
      <c r="E315" s="281">
        <v>363.45</v>
      </c>
      <c r="F315" s="281">
        <v>361.95</v>
      </c>
      <c r="G315" s="281">
        <v>359.7</v>
      </c>
      <c r="H315" s="281">
        <v>367.2</v>
      </c>
      <c r="I315" s="281">
        <v>369.45</v>
      </c>
      <c r="J315" s="281">
        <v>370.95</v>
      </c>
      <c r="K315" s="280">
        <v>367.95</v>
      </c>
      <c r="L315" s="280">
        <v>364.2</v>
      </c>
      <c r="M315" s="280">
        <v>2.3618100000000002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271.25</v>
      </c>
      <c r="D316" s="281">
        <v>270.7</v>
      </c>
      <c r="E316" s="281">
        <v>266.39999999999998</v>
      </c>
      <c r="F316" s="281">
        <v>261.55</v>
      </c>
      <c r="G316" s="281">
        <v>257.25</v>
      </c>
      <c r="H316" s="281">
        <v>275.54999999999995</v>
      </c>
      <c r="I316" s="281">
        <v>279.85000000000002</v>
      </c>
      <c r="J316" s="281">
        <v>284.69999999999993</v>
      </c>
      <c r="K316" s="280">
        <v>275</v>
      </c>
      <c r="L316" s="280">
        <v>265.85000000000002</v>
      </c>
      <c r="M316" s="280">
        <v>2.5068199999999998</v>
      </c>
      <c r="N316" s="1"/>
      <c r="O316" s="1"/>
    </row>
    <row r="317" spans="1:15" ht="12.75" customHeight="1">
      <c r="A317" s="30">
        <v>307</v>
      </c>
      <c r="B317" s="290" t="s">
        <v>869</v>
      </c>
      <c r="C317" s="280">
        <v>746.55</v>
      </c>
      <c r="D317" s="281">
        <v>750.08333333333337</v>
      </c>
      <c r="E317" s="281">
        <v>737.06666666666672</v>
      </c>
      <c r="F317" s="281">
        <v>727.58333333333337</v>
      </c>
      <c r="G317" s="281">
        <v>714.56666666666672</v>
      </c>
      <c r="H317" s="281">
        <v>759.56666666666672</v>
      </c>
      <c r="I317" s="281">
        <v>772.58333333333337</v>
      </c>
      <c r="J317" s="281">
        <v>782.06666666666672</v>
      </c>
      <c r="K317" s="280">
        <v>763.1</v>
      </c>
      <c r="L317" s="280">
        <v>740.6</v>
      </c>
      <c r="M317" s="280">
        <v>1.02277</v>
      </c>
      <c r="N317" s="1"/>
      <c r="O317" s="1"/>
    </row>
    <row r="318" spans="1:15" ht="12.75" customHeight="1">
      <c r="A318" s="30">
        <v>308</v>
      </c>
      <c r="B318" s="290" t="s">
        <v>870</v>
      </c>
      <c r="C318" s="280">
        <v>575.54999999999995</v>
      </c>
      <c r="D318" s="281">
        <v>574.65</v>
      </c>
      <c r="E318" s="281">
        <v>567.9</v>
      </c>
      <c r="F318" s="281">
        <v>560.25</v>
      </c>
      <c r="G318" s="281">
        <v>553.5</v>
      </c>
      <c r="H318" s="281">
        <v>582.29999999999995</v>
      </c>
      <c r="I318" s="281">
        <v>589.04999999999995</v>
      </c>
      <c r="J318" s="281">
        <v>596.69999999999993</v>
      </c>
      <c r="K318" s="280">
        <v>581.4</v>
      </c>
      <c r="L318" s="280">
        <v>567</v>
      </c>
      <c r="M318" s="280">
        <v>1.08785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1525</v>
      </c>
      <c r="D319" s="281">
        <v>1512.1833333333334</v>
      </c>
      <c r="E319" s="281">
        <v>1493.8166666666668</v>
      </c>
      <c r="F319" s="281">
        <v>1462.6333333333334</v>
      </c>
      <c r="G319" s="281">
        <v>1444.2666666666669</v>
      </c>
      <c r="H319" s="281">
        <v>1543.3666666666668</v>
      </c>
      <c r="I319" s="281">
        <v>1561.7333333333336</v>
      </c>
      <c r="J319" s="281">
        <v>1592.9166666666667</v>
      </c>
      <c r="K319" s="280">
        <v>1530.55</v>
      </c>
      <c r="L319" s="280">
        <v>1481</v>
      </c>
      <c r="M319" s="280">
        <v>2.6527799999999999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3214.25</v>
      </c>
      <c r="D320" s="281">
        <v>3182.6833333333329</v>
      </c>
      <c r="E320" s="281">
        <v>3141.6166666666659</v>
      </c>
      <c r="F320" s="281">
        <v>3068.9833333333331</v>
      </c>
      <c r="G320" s="281">
        <v>3027.9166666666661</v>
      </c>
      <c r="H320" s="281">
        <v>3255.3166666666657</v>
      </c>
      <c r="I320" s="281">
        <v>3296.3833333333323</v>
      </c>
      <c r="J320" s="281">
        <v>3369.0166666666655</v>
      </c>
      <c r="K320" s="280">
        <v>3223.75</v>
      </c>
      <c r="L320" s="280">
        <v>3110.05</v>
      </c>
      <c r="M320" s="280">
        <v>10.482530000000001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515.79999999999995</v>
      </c>
      <c r="D321" s="281">
        <v>518.4</v>
      </c>
      <c r="E321" s="281">
        <v>509</v>
      </c>
      <c r="F321" s="281">
        <v>502.20000000000005</v>
      </c>
      <c r="G321" s="281">
        <v>492.80000000000007</v>
      </c>
      <c r="H321" s="281">
        <v>525.19999999999993</v>
      </c>
      <c r="I321" s="281">
        <v>534.5999999999998</v>
      </c>
      <c r="J321" s="281">
        <v>541.39999999999986</v>
      </c>
      <c r="K321" s="280">
        <v>527.79999999999995</v>
      </c>
      <c r="L321" s="280">
        <v>511.6</v>
      </c>
      <c r="M321" s="280">
        <v>6.7031499999999999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800.15</v>
      </c>
      <c r="D322" s="281">
        <v>803.31666666666661</v>
      </c>
      <c r="E322" s="281">
        <v>792.03333333333319</v>
      </c>
      <c r="F322" s="281">
        <v>783.91666666666663</v>
      </c>
      <c r="G322" s="281">
        <v>772.63333333333321</v>
      </c>
      <c r="H322" s="281">
        <v>811.43333333333317</v>
      </c>
      <c r="I322" s="281">
        <v>822.71666666666647</v>
      </c>
      <c r="J322" s="281">
        <v>830.83333333333314</v>
      </c>
      <c r="K322" s="280">
        <v>814.6</v>
      </c>
      <c r="L322" s="280">
        <v>795.2</v>
      </c>
      <c r="M322" s="280">
        <v>0.68708000000000002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2259.65</v>
      </c>
      <c r="D323" s="281">
        <v>2249.8833333333332</v>
      </c>
      <c r="E323" s="281">
        <v>2225.7666666666664</v>
      </c>
      <c r="F323" s="281">
        <v>2191.8833333333332</v>
      </c>
      <c r="G323" s="281">
        <v>2167.7666666666664</v>
      </c>
      <c r="H323" s="281">
        <v>2283.7666666666664</v>
      </c>
      <c r="I323" s="281">
        <v>2307.8833333333332</v>
      </c>
      <c r="J323" s="281">
        <v>2341.7666666666664</v>
      </c>
      <c r="K323" s="280">
        <v>2274</v>
      </c>
      <c r="L323" s="280">
        <v>2216</v>
      </c>
      <c r="M323" s="280">
        <v>6.4596600000000004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1426.1</v>
      </c>
      <c r="D324" s="281">
        <v>1423.8333333333333</v>
      </c>
      <c r="E324" s="281">
        <v>1414.3666666666666</v>
      </c>
      <c r="F324" s="281">
        <v>1402.6333333333332</v>
      </c>
      <c r="G324" s="281">
        <v>1393.1666666666665</v>
      </c>
      <c r="H324" s="281">
        <v>1435.5666666666666</v>
      </c>
      <c r="I324" s="281">
        <v>1445.0333333333333</v>
      </c>
      <c r="J324" s="281">
        <v>1456.7666666666667</v>
      </c>
      <c r="K324" s="280">
        <v>1433.3</v>
      </c>
      <c r="L324" s="280">
        <v>1412.1</v>
      </c>
      <c r="M324" s="280">
        <v>6.7760499999999997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1045.3</v>
      </c>
      <c r="D325" s="281">
        <v>1039.4833333333333</v>
      </c>
      <c r="E325" s="281">
        <v>1029.2666666666667</v>
      </c>
      <c r="F325" s="281">
        <v>1013.2333333333333</v>
      </c>
      <c r="G325" s="281">
        <v>1003.0166666666667</v>
      </c>
      <c r="H325" s="281">
        <v>1055.5166666666667</v>
      </c>
      <c r="I325" s="281">
        <v>1065.7333333333333</v>
      </c>
      <c r="J325" s="281">
        <v>1081.7666666666667</v>
      </c>
      <c r="K325" s="280">
        <v>1049.7</v>
      </c>
      <c r="L325" s="280">
        <v>1023.45</v>
      </c>
      <c r="M325" s="280">
        <v>5.0442099999999996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654.70000000000005</v>
      </c>
      <c r="D326" s="281">
        <v>653.7166666666667</v>
      </c>
      <c r="E326" s="281">
        <v>644.63333333333344</v>
      </c>
      <c r="F326" s="281">
        <v>634.56666666666672</v>
      </c>
      <c r="G326" s="281">
        <v>625.48333333333346</v>
      </c>
      <c r="H326" s="281">
        <v>663.78333333333342</v>
      </c>
      <c r="I326" s="281">
        <v>672.86666666666667</v>
      </c>
      <c r="J326" s="281">
        <v>682.93333333333339</v>
      </c>
      <c r="K326" s="280">
        <v>662.8</v>
      </c>
      <c r="L326" s="280">
        <v>643.65</v>
      </c>
      <c r="M326" s="280">
        <v>2.4021699999999999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33.700000000000003</v>
      </c>
      <c r="D327" s="281">
        <v>33.416666666666664</v>
      </c>
      <c r="E327" s="281">
        <v>32.43333333333333</v>
      </c>
      <c r="F327" s="281">
        <v>31.166666666666664</v>
      </c>
      <c r="G327" s="281">
        <v>30.18333333333333</v>
      </c>
      <c r="H327" s="281">
        <v>34.68333333333333</v>
      </c>
      <c r="I327" s="281">
        <v>35.666666666666664</v>
      </c>
      <c r="J327" s="281">
        <v>36.93333333333333</v>
      </c>
      <c r="K327" s="280">
        <v>34.4</v>
      </c>
      <c r="L327" s="280">
        <v>32.15</v>
      </c>
      <c r="M327" s="280">
        <v>153.88426000000001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59.5</v>
      </c>
      <c r="D328" s="281">
        <v>59.083333333333336</v>
      </c>
      <c r="E328" s="281">
        <v>58.416666666666671</v>
      </c>
      <c r="F328" s="281">
        <v>57.333333333333336</v>
      </c>
      <c r="G328" s="281">
        <v>56.666666666666671</v>
      </c>
      <c r="H328" s="281">
        <v>60.166666666666671</v>
      </c>
      <c r="I328" s="281">
        <v>60.833333333333343</v>
      </c>
      <c r="J328" s="281">
        <v>61.916666666666671</v>
      </c>
      <c r="K328" s="280">
        <v>59.75</v>
      </c>
      <c r="L328" s="280">
        <v>58</v>
      </c>
      <c r="M328" s="280">
        <v>21.812809999999999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596.9</v>
      </c>
      <c r="D329" s="281">
        <v>595.29999999999995</v>
      </c>
      <c r="E329" s="281">
        <v>585.89999999999986</v>
      </c>
      <c r="F329" s="281">
        <v>574.89999999999986</v>
      </c>
      <c r="G329" s="281">
        <v>565.49999999999977</v>
      </c>
      <c r="H329" s="281">
        <v>606.29999999999995</v>
      </c>
      <c r="I329" s="281">
        <v>615.70000000000005</v>
      </c>
      <c r="J329" s="281">
        <v>626.70000000000005</v>
      </c>
      <c r="K329" s="280">
        <v>604.70000000000005</v>
      </c>
      <c r="L329" s="280">
        <v>584.29999999999995</v>
      </c>
      <c r="M329" s="280">
        <v>0.49759999999999999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33.450000000000003</v>
      </c>
      <c r="D330" s="281">
        <v>33.6</v>
      </c>
      <c r="E330" s="281">
        <v>33.050000000000004</v>
      </c>
      <c r="F330" s="281">
        <v>32.650000000000006</v>
      </c>
      <c r="G330" s="281">
        <v>32.100000000000009</v>
      </c>
      <c r="H330" s="281">
        <v>34</v>
      </c>
      <c r="I330" s="281">
        <v>34.549999999999997</v>
      </c>
      <c r="J330" s="281">
        <v>34.949999999999996</v>
      </c>
      <c r="K330" s="280">
        <v>34.15</v>
      </c>
      <c r="L330" s="280">
        <v>33.200000000000003</v>
      </c>
      <c r="M330" s="280">
        <v>110.7504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67.5</v>
      </c>
      <c r="D331" s="281">
        <v>67.566666666666663</v>
      </c>
      <c r="E331" s="281">
        <v>66.933333333333323</v>
      </c>
      <c r="F331" s="281">
        <v>66.36666666666666</v>
      </c>
      <c r="G331" s="281">
        <v>65.73333333333332</v>
      </c>
      <c r="H331" s="281">
        <v>68.133333333333326</v>
      </c>
      <c r="I331" s="281">
        <v>68.766666666666652</v>
      </c>
      <c r="J331" s="281">
        <v>69.333333333333329</v>
      </c>
      <c r="K331" s="280">
        <v>68.2</v>
      </c>
      <c r="L331" s="280">
        <v>67</v>
      </c>
      <c r="M331" s="280">
        <v>13.138769999999999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104.4</v>
      </c>
      <c r="D332" s="281">
        <v>104.18333333333334</v>
      </c>
      <c r="E332" s="281">
        <v>103.61666666666667</v>
      </c>
      <c r="F332" s="281">
        <v>102.83333333333334</v>
      </c>
      <c r="G332" s="281">
        <v>102.26666666666668</v>
      </c>
      <c r="H332" s="281">
        <v>104.96666666666667</v>
      </c>
      <c r="I332" s="281">
        <v>105.53333333333333</v>
      </c>
      <c r="J332" s="281">
        <v>106.31666666666666</v>
      </c>
      <c r="K332" s="280">
        <v>104.75</v>
      </c>
      <c r="L332" s="280">
        <v>103.4</v>
      </c>
      <c r="M332" s="280">
        <v>52.020589999999999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289.85000000000002</v>
      </c>
      <c r="D333" s="281">
        <v>286.18333333333334</v>
      </c>
      <c r="E333" s="281">
        <v>280.76666666666665</v>
      </c>
      <c r="F333" s="281">
        <v>271.68333333333334</v>
      </c>
      <c r="G333" s="281">
        <v>266.26666666666665</v>
      </c>
      <c r="H333" s="281">
        <v>295.26666666666665</v>
      </c>
      <c r="I333" s="281">
        <v>300.68333333333328</v>
      </c>
      <c r="J333" s="281">
        <v>309.76666666666665</v>
      </c>
      <c r="K333" s="280">
        <v>291.60000000000002</v>
      </c>
      <c r="L333" s="280">
        <v>277.10000000000002</v>
      </c>
      <c r="M333" s="280">
        <v>20.55218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150.85</v>
      </c>
      <c r="D334" s="281">
        <v>150.70000000000002</v>
      </c>
      <c r="E334" s="281">
        <v>150.15000000000003</v>
      </c>
      <c r="F334" s="281">
        <v>149.45000000000002</v>
      </c>
      <c r="G334" s="281">
        <v>148.90000000000003</v>
      </c>
      <c r="H334" s="281">
        <v>151.40000000000003</v>
      </c>
      <c r="I334" s="281">
        <v>151.95000000000005</v>
      </c>
      <c r="J334" s="281">
        <v>152.65000000000003</v>
      </c>
      <c r="K334" s="280">
        <v>151.25</v>
      </c>
      <c r="L334" s="280">
        <v>150</v>
      </c>
      <c r="M334" s="280">
        <v>75.215680000000006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673.9</v>
      </c>
      <c r="D335" s="281">
        <v>679.05000000000007</v>
      </c>
      <c r="E335" s="281">
        <v>666.10000000000014</v>
      </c>
      <c r="F335" s="281">
        <v>658.30000000000007</v>
      </c>
      <c r="G335" s="281">
        <v>645.35000000000014</v>
      </c>
      <c r="H335" s="281">
        <v>686.85000000000014</v>
      </c>
      <c r="I335" s="281">
        <v>699.80000000000018</v>
      </c>
      <c r="J335" s="281">
        <v>707.60000000000014</v>
      </c>
      <c r="K335" s="280">
        <v>692</v>
      </c>
      <c r="L335" s="280">
        <v>671.25</v>
      </c>
      <c r="M335" s="280">
        <v>0.76880999999999999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75.45</v>
      </c>
      <c r="D336" s="281">
        <v>75.350000000000009</v>
      </c>
      <c r="E336" s="281">
        <v>74.800000000000011</v>
      </c>
      <c r="F336" s="281">
        <v>74.150000000000006</v>
      </c>
      <c r="G336" s="281">
        <v>73.600000000000009</v>
      </c>
      <c r="H336" s="281">
        <v>76.000000000000014</v>
      </c>
      <c r="I336" s="281">
        <v>76.55</v>
      </c>
      <c r="J336" s="281">
        <v>77.200000000000017</v>
      </c>
      <c r="K336" s="280">
        <v>75.900000000000006</v>
      </c>
      <c r="L336" s="280">
        <v>74.7</v>
      </c>
      <c r="M336" s="280">
        <v>112.64107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3764.85</v>
      </c>
      <c r="D337" s="281">
        <v>3744.3166666666671</v>
      </c>
      <c r="E337" s="281">
        <v>3698.5333333333342</v>
      </c>
      <c r="F337" s="281">
        <v>3632.2166666666672</v>
      </c>
      <c r="G337" s="281">
        <v>3586.4333333333343</v>
      </c>
      <c r="H337" s="281">
        <v>3810.6333333333341</v>
      </c>
      <c r="I337" s="281">
        <v>3856.416666666667</v>
      </c>
      <c r="J337" s="281">
        <v>3922.733333333334</v>
      </c>
      <c r="K337" s="280">
        <v>3790.1</v>
      </c>
      <c r="L337" s="280">
        <v>3678</v>
      </c>
      <c r="M337" s="280">
        <v>1.57379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552.20000000000005</v>
      </c>
      <c r="D338" s="281">
        <v>554.61666666666667</v>
      </c>
      <c r="E338" s="281">
        <v>545.23333333333335</v>
      </c>
      <c r="F338" s="281">
        <v>538.26666666666665</v>
      </c>
      <c r="G338" s="281">
        <v>528.88333333333333</v>
      </c>
      <c r="H338" s="281">
        <v>561.58333333333337</v>
      </c>
      <c r="I338" s="281">
        <v>570.96666666666681</v>
      </c>
      <c r="J338" s="281">
        <v>577.93333333333339</v>
      </c>
      <c r="K338" s="280">
        <v>564</v>
      </c>
      <c r="L338" s="280">
        <v>547.65</v>
      </c>
      <c r="M338" s="280">
        <v>3.4024000000000001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18839.95</v>
      </c>
      <c r="D339" s="281">
        <v>18774.55</v>
      </c>
      <c r="E339" s="281">
        <v>18659.149999999998</v>
      </c>
      <c r="F339" s="281">
        <v>18478.349999999999</v>
      </c>
      <c r="G339" s="281">
        <v>18362.949999999997</v>
      </c>
      <c r="H339" s="281">
        <v>18955.349999999999</v>
      </c>
      <c r="I339" s="281">
        <v>19070.75</v>
      </c>
      <c r="J339" s="281">
        <v>19251.55</v>
      </c>
      <c r="K339" s="280">
        <v>18889.95</v>
      </c>
      <c r="L339" s="280">
        <v>18593.75</v>
      </c>
      <c r="M339" s="280">
        <v>0.50656000000000001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65</v>
      </c>
      <c r="D340" s="281">
        <v>65.833333333333329</v>
      </c>
      <c r="E340" s="281">
        <v>63.86666666666666</v>
      </c>
      <c r="F340" s="281">
        <v>62.733333333333334</v>
      </c>
      <c r="G340" s="281">
        <v>60.766666666666666</v>
      </c>
      <c r="H340" s="281">
        <v>66.966666666666654</v>
      </c>
      <c r="I340" s="281">
        <v>68.933333333333323</v>
      </c>
      <c r="J340" s="281">
        <v>70.066666666666649</v>
      </c>
      <c r="K340" s="280">
        <v>67.8</v>
      </c>
      <c r="L340" s="280">
        <v>64.7</v>
      </c>
      <c r="M340" s="280">
        <v>17.824629999999999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285.8</v>
      </c>
      <c r="D341" s="281">
        <v>283.26666666666671</v>
      </c>
      <c r="E341" s="281">
        <v>278.68333333333339</v>
      </c>
      <c r="F341" s="281">
        <v>271.56666666666666</v>
      </c>
      <c r="G341" s="281">
        <v>266.98333333333335</v>
      </c>
      <c r="H341" s="281">
        <v>290.38333333333344</v>
      </c>
      <c r="I341" s="281">
        <v>294.96666666666681</v>
      </c>
      <c r="J341" s="281">
        <v>302.08333333333348</v>
      </c>
      <c r="K341" s="280">
        <v>287.85000000000002</v>
      </c>
      <c r="L341" s="280">
        <v>276.14999999999998</v>
      </c>
      <c r="M341" s="280">
        <v>4.3863799999999999</v>
      </c>
      <c r="N341" s="1"/>
      <c r="O341" s="1"/>
    </row>
    <row r="342" spans="1:15" ht="12.75" customHeight="1">
      <c r="A342" s="30">
        <v>332</v>
      </c>
      <c r="B342" s="290" t="s">
        <v>871</v>
      </c>
      <c r="C342" s="280">
        <v>291.25</v>
      </c>
      <c r="D342" s="281">
        <v>291.33333333333331</v>
      </c>
      <c r="E342" s="281">
        <v>289.36666666666662</v>
      </c>
      <c r="F342" s="281">
        <v>287.48333333333329</v>
      </c>
      <c r="G342" s="281">
        <v>285.51666666666659</v>
      </c>
      <c r="H342" s="281">
        <v>293.21666666666664</v>
      </c>
      <c r="I342" s="281">
        <v>295.18333333333334</v>
      </c>
      <c r="J342" s="281">
        <v>297.06666666666666</v>
      </c>
      <c r="K342" s="280">
        <v>293.3</v>
      </c>
      <c r="L342" s="280">
        <v>289.45</v>
      </c>
      <c r="M342" s="280">
        <v>0.68998000000000004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894.05</v>
      </c>
      <c r="D343" s="281">
        <v>895.91666666666663</v>
      </c>
      <c r="E343" s="281">
        <v>886.83333333333326</v>
      </c>
      <c r="F343" s="281">
        <v>879.61666666666667</v>
      </c>
      <c r="G343" s="281">
        <v>870.5333333333333</v>
      </c>
      <c r="H343" s="281">
        <v>903.13333333333321</v>
      </c>
      <c r="I343" s="281">
        <v>912.21666666666647</v>
      </c>
      <c r="J343" s="281">
        <v>919.43333333333317</v>
      </c>
      <c r="K343" s="280">
        <v>905</v>
      </c>
      <c r="L343" s="280">
        <v>888.7</v>
      </c>
      <c r="M343" s="280">
        <v>4.0593399999999997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133.1</v>
      </c>
      <c r="D344" s="281">
        <v>132.80000000000001</v>
      </c>
      <c r="E344" s="281">
        <v>132.10000000000002</v>
      </c>
      <c r="F344" s="281">
        <v>131.10000000000002</v>
      </c>
      <c r="G344" s="281">
        <v>130.40000000000003</v>
      </c>
      <c r="H344" s="281">
        <v>133.80000000000001</v>
      </c>
      <c r="I344" s="281">
        <v>134.5</v>
      </c>
      <c r="J344" s="281">
        <v>135.5</v>
      </c>
      <c r="K344" s="280">
        <v>133.5</v>
      </c>
      <c r="L344" s="280">
        <v>131.80000000000001</v>
      </c>
      <c r="M344" s="280">
        <v>208.5378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200.75</v>
      </c>
      <c r="D345" s="281">
        <v>199.71666666666667</v>
      </c>
      <c r="E345" s="281">
        <v>197.13333333333333</v>
      </c>
      <c r="F345" s="281">
        <v>193.51666666666665</v>
      </c>
      <c r="G345" s="281">
        <v>190.93333333333331</v>
      </c>
      <c r="H345" s="281">
        <v>203.33333333333334</v>
      </c>
      <c r="I345" s="281">
        <v>205.91666666666666</v>
      </c>
      <c r="J345" s="281">
        <v>209.53333333333336</v>
      </c>
      <c r="K345" s="280">
        <v>202.3</v>
      </c>
      <c r="L345" s="280">
        <v>196.1</v>
      </c>
      <c r="M345" s="280">
        <v>21.7727</v>
      </c>
      <c r="N345" s="1"/>
      <c r="O345" s="1"/>
    </row>
    <row r="346" spans="1:15" ht="12.75" customHeight="1">
      <c r="A346" s="30">
        <v>336</v>
      </c>
      <c r="B346" s="290" t="s">
        <v>852</v>
      </c>
      <c r="C346" s="280">
        <v>745</v>
      </c>
      <c r="D346" s="281">
        <v>743.15</v>
      </c>
      <c r="E346" s="281">
        <v>736.9</v>
      </c>
      <c r="F346" s="281">
        <v>728.8</v>
      </c>
      <c r="G346" s="281">
        <v>722.55</v>
      </c>
      <c r="H346" s="281">
        <v>751.25</v>
      </c>
      <c r="I346" s="281">
        <v>757.5</v>
      </c>
      <c r="J346" s="281">
        <v>765.6</v>
      </c>
      <c r="K346" s="280">
        <v>749.4</v>
      </c>
      <c r="L346" s="280">
        <v>735.05</v>
      </c>
      <c r="M346" s="280">
        <v>17.23686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3198.1</v>
      </c>
      <c r="D347" s="281">
        <v>3215.8166666666671</v>
      </c>
      <c r="E347" s="281">
        <v>3153.8833333333341</v>
      </c>
      <c r="F347" s="281">
        <v>3109.666666666667</v>
      </c>
      <c r="G347" s="281">
        <v>3047.733333333334</v>
      </c>
      <c r="H347" s="281">
        <v>3260.0333333333342</v>
      </c>
      <c r="I347" s="281">
        <v>3321.9666666666676</v>
      </c>
      <c r="J347" s="281">
        <v>3366.1833333333343</v>
      </c>
      <c r="K347" s="280">
        <v>3277.75</v>
      </c>
      <c r="L347" s="280">
        <v>3171.6</v>
      </c>
      <c r="M347" s="280">
        <v>1.33142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292.64999999999998</v>
      </c>
      <c r="D348" s="281">
        <v>290.76666666666665</v>
      </c>
      <c r="E348" s="281">
        <v>286.38333333333333</v>
      </c>
      <c r="F348" s="281">
        <v>280.11666666666667</v>
      </c>
      <c r="G348" s="281">
        <v>275.73333333333335</v>
      </c>
      <c r="H348" s="281">
        <v>297.0333333333333</v>
      </c>
      <c r="I348" s="281">
        <v>301.41666666666663</v>
      </c>
      <c r="J348" s="281">
        <v>307.68333333333328</v>
      </c>
      <c r="K348" s="280">
        <v>295.14999999999998</v>
      </c>
      <c r="L348" s="280">
        <v>284.5</v>
      </c>
      <c r="M348" s="280">
        <v>1.2082299999999999</v>
      </c>
      <c r="N348" s="1"/>
      <c r="O348" s="1"/>
    </row>
    <row r="349" spans="1:15" ht="12.75" customHeight="1">
      <c r="A349" s="30">
        <v>339</v>
      </c>
      <c r="B349" s="290" t="s">
        <v>853</v>
      </c>
      <c r="C349" s="280">
        <v>527.15</v>
      </c>
      <c r="D349" s="281">
        <v>524.25</v>
      </c>
      <c r="E349" s="281">
        <v>518.5</v>
      </c>
      <c r="F349" s="281">
        <v>509.85</v>
      </c>
      <c r="G349" s="281">
        <v>504.1</v>
      </c>
      <c r="H349" s="281">
        <v>532.9</v>
      </c>
      <c r="I349" s="281">
        <v>538.65</v>
      </c>
      <c r="J349" s="281">
        <v>547.29999999999995</v>
      </c>
      <c r="K349" s="280">
        <v>530</v>
      </c>
      <c r="L349" s="280">
        <v>515.6</v>
      </c>
      <c r="M349" s="280">
        <v>3.3912499999999999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121.55</v>
      </c>
      <c r="D350" s="281">
        <v>120.25</v>
      </c>
      <c r="E350" s="281">
        <v>118.1</v>
      </c>
      <c r="F350" s="281">
        <v>114.64999999999999</v>
      </c>
      <c r="G350" s="281">
        <v>112.49999999999999</v>
      </c>
      <c r="H350" s="281">
        <v>123.7</v>
      </c>
      <c r="I350" s="281">
        <v>125.85000000000001</v>
      </c>
      <c r="J350" s="281">
        <v>129.30000000000001</v>
      </c>
      <c r="K350" s="280">
        <v>122.4</v>
      </c>
      <c r="L350" s="280">
        <v>116.8</v>
      </c>
      <c r="M350" s="280">
        <v>38.307079999999999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3061.3</v>
      </c>
      <c r="D351" s="281">
        <v>3025.9333333333329</v>
      </c>
      <c r="E351" s="281">
        <v>2981.8666666666659</v>
      </c>
      <c r="F351" s="281">
        <v>2902.4333333333329</v>
      </c>
      <c r="G351" s="281">
        <v>2858.3666666666659</v>
      </c>
      <c r="H351" s="281">
        <v>3105.3666666666659</v>
      </c>
      <c r="I351" s="281">
        <v>3149.4333333333325</v>
      </c>
      <c r="J351" s="281">
        <v>3228.8666666666659</v>
      </c>
      <c r="K351" s="280">
        <v>3070</v>
      </c>
      <c r="L351" s="280">
        <v>2946.5</v>
      </c>
      <c r="M351" s="280">
        <v>3.9909400000000002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355.9</v>
      </c>
      <c r="D352" s="281">
        <v>356.7833333333333</v>
      </c>
      <c r="E352" s="281">
        <v>352.11666666666662</v>
      </c>
      <c r="F352" s="281">
        <v>348.33333333333331</v>
      </c>
      <c r="G352" s="281">
        <v>343.66666666666663</v>
      </c>
      <c r="H352" s="281">
        <v>360.56666666666661</v>
      </c>
      <c r="I352" s="281">
        <v>365.23333333333335</v>
      </c>
      <c r="J352" s="281">
        <v>369.01666666666659</v>
      </c>
      <c r="K352" s="280">
        <v>361.45</v>
      </c>
      <c r="L352" s="280">
        <v>353</v>
      </c>
      <c r="M352" s="280">
        <v>2.5764399999999998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251.2</v>
      </c>
      <c r="D353" s="281">
        <v>253.31666666666669</v>
      </c>
      <c r="E353" s="281">
        <v>247.13333333333338</v>
      </c>
      <c r="F353" s="281">
        <v>243.06666666666669</v>
      </c>
      <c r="G353" s="281">
        <v>236.88333333333338</v>
      </c>
      <c r="H353" s="281">
        <v>257.38333333333338</v>
      </c>
      <c r="I353" s="281">
        <v>263.56666666666672</v>
      </c>
      <c r="J353" s="281">
        <v>267.63333333333338</v>
      </c>
      <c r="K353" s="280">
        <v>259.5</v>
      </c>
      <c r="L353" s="280">
        <v>249.25</v>
      </c>
      <c r="M353" s="280">
        <v>5.8982000000000001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1914.5</v>
      </c>
      <c r="D354" s="281">
        <v>1926.4333333333334</v>
      </c>
      <c r="E354" s="281">
        <v>1874.1166666666668</v>
      </c>
      <c r="F354" s="281">
        <v>1833.7333333333333</v>
      </c>
      <c r="G354" s="281">
        <v>1781.4166666666667</v>
      </c>
      <c r="H354" s="281">
        <v>1966.8166666666668</v>
      </c>
      <c r="I354" s="281">
        <v>2019.1333333333334</v>
      </c>
      <c r="J354" s="281">
        <v>2059.5166666666669</v>
      </c>
      <c r="K354" s="280">
        <v>1978.75</v>
      </c>
      <c r="L354" s="280">
        <v>1886.05</v>
      </c>
      <c r="M354" s="280">
        <v>15.658720000000001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45126.5</v>
      </c>
      <c r="D355" s="281">
        <v>44756.966666666667</v>
      </c>
      <c r="E355" s="281">
        <v>44128.933333333334</v>
      </c>
      <c r="F355" s="281">
        <v>43131.366666666669</v>
      </c>
      <c r="G355" s="281">
        <v>42503.333333333336</v>
      </c>
      <c r="H355" s="281">
        <v>45754.533333333333</v>
      </c>
      <c r="I355" s="281">
        <v>46382.566666666673</v>
      </c>
      <c r="J355" s="281">
        <v>47380.133333333331</v>
      </c>
      <c r="K355" s="280">
        <v>45385</v>
      </c>
      <c r="L355" s="280">
        <v>43759.4</v>
      </c>
      <c r="M355" s="280">
        <v>0.17165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3563</v>
      </c>
      <c r="D356" s="281">
        <v>3542.6666666666665</v>
      </c>
      <c r="E356" s="281">
        <v>3475.333333333333</v>
      </c>
      <c r="F356" s="281">
        <v>3387.6666666666665</v>
      </c>
      <c r="G356" s="281">
        <v>3320.333333333333</v>
      </c>
      <c r="H356" s="281">
        <v>3630.333333333333</v>
      </c>
      <c r="I356" s="281">
        <v>3697.6666666666661</v>
      </c>
      <c r="J356" s="281">
        <v>3785.333333333333</v>
      </c>
      <c r="K356" s="280">
        <v>3610</v>
      </c>
      <c r="L356" s="280">
        <v>3455</v>
      </c>
      <c r="M356" s="280">
        <v>5.3674600000000003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229.5</v>
      </c>
      <c r="D357" s="281">
        <v>228.13333333333333</v>
      </c>
      <c r="E357" s="281">
        <v>226.36666666666665</v>
      </c>
      <c r="F357" s="281">
        <v>223.23333333333332</v>
      </c>
      <c r="G357" s="281">
        <v>221.46666666666664</v>
      </c>
      <c r="H357" s="281">
        <v>231.26666666666665</v>
      </c>
      <c r="I357" s="281">
        <v>233.0333333333333</v>
      </c>
      <c r="J357" s="281">
        <v>236.16666666666666</v>
      </c>
      <c r="K357" s="280">
        <v>229.9</v>
      </c>
      <c r="L357" s="280">
        <v>225</v>
      </c>
      <c r="M357" s="280">
        <v>11.01383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4214.7</v>
      </c>
      <c r="D358" s="281">
        <v>4220.5666666666666</v>
      </c>
      <c r="E358" s="281">
        <v>4194.1333333333332</v>
      </c>
      <c r="F358" s="281">
        <v>4173.5666666666666</v>
      </c>
      <c r="G358" s="281">
        <v>4147.1333333333332</v>
      </c>
      <c r="H358" s="281">
        <v>4241.1333333333332</v>
      </c>
      <c r="I358" s="281">
        <v>4267.5666666666657</v>
      </c>
      <c r="J358" s="281">
        <v>4288.1333333333332</v>
      </c>
      <c r="K358" s="280">
        <v>4247</v>
      </c>
      <c r="L358" s="280">
        <v>4200</v>
      </c>
      <c r="M358" s="280">
        <v>3.7159999999999999E-2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1210</v>
      </c>
      <c r="D359" s="281">
        <v>1210.9833333333333</v>
      </c>
      <c r="E359" s="281">
        <v>1190.9666666666667</v>
      </c>
      <c r="F359" s="281">
        <v>1171.9333333333334</v>
      </c>
      <c r="G359" s="281">
        <v>1151.9166666666667</v>
      </c>
      <c r="H359" s="281">
        <v>1230.0166666666667</v>
      </c>
      <c r="I359" s="281">
        <v>1250.0333333333335</v>
      </c>
      <c r="J359" s="281">
        <v>1269.0666666666666</v>
      </c>
      <c r="K359" s="280">
        <v>1231</v>
      </c>
      <c r="L359" s="280">
        <v>1191.95</v>
      </c>
      <c r="M359" s="280">
        <v>2.3915099999999998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2362.15</v>
      </c>
      <c r="D360" s="281">
        <v>2349.2166666666667</v>
      </c>
      <c r="E360" s="281">
        <v>2326.4333333333334</v>
      </c>
      <c r="F360" s="281">
        <v>2290.7166666666667</v>
      </c>
      <c r="G360" s="281">
        <v>2267.9333333333334</v>
      </c>
      <c r="H360" s="281">
        <v>2384.9333333333334</v>
      </c>
      <c r="I360" s="281">
        <v>2407.7166666666672</v>
      </c>
      <c r="J360" s="281">
        <v>2443.4333333333334</v>
      </c>
      <c r="K360" s="280">
        <v>2372</v>
      </c>
      <c r="L360" s="280">
        <v>2313.5</v>
      </c>
      <c r="M360" s="280">
        <v>3.6896900000000001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1816.8</v>
      </c>
      <c r="D361" s="281">
        <v>1803.7</v>
      </c>
      <c r="E361" s="281">
        <v>1783.4</v>
      </c>
      <c r="F361" s="281">
        <v>1750</v>
      </c>
      <c r="G361" s="281">
        <v>1729.7</v>
      </c>
      <c r="H361" s="281">
        <v>1837.1000000000001</v>
      </c>
      <c r="I361" s="281">
        <v>1857.3999999999999</v>
      </c>
      <c r="J361" s="281">
        <v>1890.8000000000002</v>
      </c>
      <c r="K361" s="280">
        <v>1824</v>
      </c>
      <c r="L361" s="280">
        <v>1770.3</v>
      </c>
      <c r="M361" s="280">
        <v>6.6284700000000001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770.05</v>
      </c>
      <c r="D362" s="281">
        <v>772.61666666666667</v>
      </c>
      <c r="E362" s="281">
        <v>759.43333333333339</v>
      </c>
      <c r="F362" s="281">
        <v>748.81666666666672</v>
      </c>
      <c r="G362" s="281">
        <v>735.63333333333344</v>
      </c>
      <c r="H362" s="281">
        <v>783.23333333333335</v>
      </c>
      <c r="I362" s="281">
        <v>796.41666666666652</v>
      </c>
      <c r="J362" s="281">
        <v>807.0333333333333</v>
      </c>
      <c r="K362" s="280">
        <v>785.8</v>
      </c>
      <c r="L362" s="280">
        <v>762</v>
      </c>
      <c r="M362" s="280">
        <v>0.19622000000000001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2229.6999999999998</v>
      </c>
      <c r="D363" s="281">
        <v>2225.4333333333334</v>
      </c>
      <c r="E363" s="281">
        <v>2202.8166666666666</v>
      </c>
      <c r="F363" s="281">
        <v>2175.9333333333334</v>
      </c>
      <c r="G363" s="281">
        <v>2153.3166666666666</v>
      </c>
      <c r="H363" s="281">
        <v>2252.3166666666666</v>
      </c>
      <c r="I363" s="281">
        <v>2274.9333333333334</v>
      </c>
      <c r="J363" s="281">
        <v>2301.8166666666666</v>
      </c>
      <c r="K363" s="280">
        <v>2248.0500000000002</v>
      </c>
      <c r="L363" s="280">
        <v>2198.5500000000002</v>
      </c>
      <c r="M363" s="280">
        <v>7.2717599999999996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2255.85</v>
      </c>
      <c r="D364" s="281">
        <v>2247.8333333333335</v>
      </c>
      <c r="E364" s="281">
        <v>2231.666666666667</v>
      </c>
      <c r="F364" s="281">
        <v>2207.4833333333336</v>
      </c>
      <c r="G364" s="281">
        <v>2191.3166666666671</v>
      </c>
      <c r="H364" s="281">
        <v>2272.0166666666669</v>
      </c>
      <c r="I364" s="281">
        <v>2288.1833333333338</v>
      </c>
      <c r="J364" s="281">
        <v>2312.3666666666668</v>
      </c>
      <c r="K364" s="280">
        <v>2264</v>
      </c>
      <c r="L364" s="280">
        <v>2223.65</v>
      </c>
      <c r="M364" s="280">
        <v>1.2274499999999999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269.55</v>
      </c>
      <c r="D365" s="281">
        <v>268.68333333333334</v>
      </c>
      <c r="E365" s="281">
        <v>264.9666666666667</v>
      </c>
      <c r="F365" s="281">
        <v>260.38333333333338</v>
      </c>
      <c r="G365" s="281">
        <v>256.66666666666674</v>
      </c>
      <c r="H365" s="281">
        <v>273.26666666666665</v>
      </c>
      <c r="I365" s="281">
        <v>276.98333333333323</v>
      </c>
      <c r="J365" s="281">
        <v>281.56666666666661</v>
      </c>
      <c r="K365" s="280">
        <v>272.39999999999998</v>
      </c>
      <c r="L365" s="280">
        <v>264.10000000000002</v>
      </c>
      <c r="M365" s="280">
        <v>30.28622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111.7</v>
      </c>
      <c r="D366" s="281">
        <v>111.58333333333333</v>
      </c>
      <c r="E366" s="281">
        <v>111.11666666666666</v>
      </c>
      <c r="F366" s="281">
        <v>110.53333333333333</v>
      </c>
      <c r="G366" s="281">
        <v>110.06666666666666</v>
      </c>
      <c r="H366" s="281">
        <v>112.16666666666666</v>
      </c>
      <c r="I366" s="281">
        <v>112.63333333333333</v>
      </c>
      <c r="J366" s="281">
        <v>113.21666666666665</v>
      </c>
      <c r="K366" s="280">
        <v>112.05</v>
      </c>
      <c r="L366" s="280">
        <v>111</v>
      </c>
      <c r="M366" s="280">
        <v>28.031960000000002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212.3</v>
      </c>
      <c r="D367" s="281">
        <v>211.65</v>
      </c>
      <c r="E367" s="281">
        <v>210.10000000000002</v>
      </c>
      <c r="F367" s="281">
        <v>207.9</v>
      </c>
      <c r="G367" s="281">
        <v>206.35000000000002</v>
      </c>
      <c r="H367" s="281">
        <v>213.85000000000002</v>
      </c>
      <c r="I367" s="281">
        <v>215.40000000000003</v>
      </c>
      <c r="J367" s="281">
        <v>217.60000000000002</v>
      </c>
      <c r="K367" s="280">
        <v>213.2</v>
      </c>
      <c r="L367" s="280">
        <v>209.45</v>
      </c>
      <c r="M367" s="280">
        <v>93.461659999999995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384.8</v>
      </c>
      <c r="D368" s="281">
        <v>384.83333333333331</v>
      </c>
      <c r="E368" s="281">
        <v>381.11666666666662</v>
      </c>
      <c r="F368" s="281">
        <v>377.43333333333328</v>
      </c>
      <c r="G368" s="281">
        <v>373.71666666666658</v>
      </c>
      <c r="H368" s="281">
        <v>388.51666666666665</v>
      </c>
      <c r="I368" s="281">
        <v>392.23333333333335</v>
      </c>
      <c r="J368" s="281">
        <v>395.91666666666669</v>
      </c>
      <c r="K368" s="280">
        <v>388.55</v>
      </c>
      <c r="L368" s="280">
        <v>381.15</v>
      </c>
      <c r="M368" s="280">
        <v>3.8680099999999999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459.05</v>
      </c>
      <c r="D369" s="281">
        <v>458.66666666666669</v>
      </c>
      <c r="E369" s="281">
        <v>454.53333333333336</v>
      </c>
      <c r="F369" s="281">
        <v>450.01666666666665</v>
      </c>
      <c r="G369" s="281">
        <v>445.88333333333333</v>
      </c>
      <c r="H369" s="281">
        <v>463.18333333333339</v>
      </c>
      <c r="I369" s="281">
        <v>467.31666666666672</v>
      </c>
      <c r="J369" s="281">
        <v>471.83333333333343</v>
      </c>
      <c r="K369" s="280">
        <v>462.8</v>
      </c>
      <c r="L369" s="280">
        <v>454.15</v>
      </c>
      <c r="M369" s="280">
        <v>2.6450399999999998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612.54999999999995</v>
      </c>
      <c r="D370" s="281">
        <v>609.5333333333333</v>
      </c>
      <c r="E370" s="281">
        <v>604.06666666666661</v>
      </c>
      <c r="F370" s="281">
        <v>595.58333333333326</v>
      </c>
      <c r="G370" s="281">
        <v>590.11666666666656</v>
      </c>
      <c r="H370" s="281">
        <v>618.01666666666665</v>
      </c>
      <c r="I370" s="281">
        <v>623.48333333333335</v>
      </c>
      <c r="J370" s="281">
        <v>631.9666666666667</v>
      </c>
      <c r="K370" s="280">
        <v>615</v>
      </c>
      <c r="L370" s="280">
        <v>601.04999999999995</v>
      </c>
      <c r="M370" s="280">
        <v>0.62912999999999997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113.65</v>
      </c>
      <c r="D371" s="281">
        <v>113.01666666666667</v>
      </c>
      <c r="E371" s="281">
        <v>111.03333333333333</v>
      </c>
      <c r="F371" s="281">
        <v>108.41666666666667</v>
      </c>
      <c r="G371" s="281">
        <v>106.43333333333334</v>
      </c>
      <c r="H371" s="281">
        <v>115.63333333333333</v>
      </c>
      <c r="I371" s="281">
        <v>117.61666666666665</v>
      </c>
      <c r="J371" s="281">
        <v>120.23333333333332</v>
      </c>
      <c r="K371" s="280">
        <v>115</v>
      </c>
      <c r="L371" s="280">
        <v>110.4</v>
      </c>
      <c r="M371" s="280">
        <v>12.798120000000001</v>
      </c>
      <c r="N371" s="1"/>
      <c r="O371" s="1"/>
    </row>
    <row r="372" spans="1:15" ht="12.75" customHeight="1">
      <c r="A372" s="30">
        <v>362</v>
      </c>
      <c r="B372" s="290" t="s">
        <v>872</v>
      </c>
      <c r="C372" s="280">
        <v>1197.5999999999999</v>
      </c>
      <c r="D372" s="281">
        <v>1175.2666666666667</v>
      </c>
      <c r="E372" s="281">
        <v>1138.5333333333333</v>
      </c>
      <c r="F372" s="281">
        <v>1079.4666666666667</v>
      </c>
      <c r="G372" s="281">
        <v>1042.7333333333333</v>
      </c>
      <c r="H372" s="281">
        <v>1234.3333333333333</v>
      </c>
      <c r="I372" s="281">
        <v>1271.0666666666664</v>
      </c>
      <c r="J372" s="281">
        <v>1330.1333333333332</v>
      </c>
      <c r="K372" s="280">
        <v>1212</v>
      </c>
      <c r="L372" s="280">
        <v>1116.2</v>
      </c>
      <c r="M372" s="280">
        <v>0.61102000000000001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4400.8500000000004</v>
      </c>
      <c r="D373" s="281">
        <v>4385.2</v>
      </c>
      <c r="E373" s="281">
        <v>4347.7</v>
      </c>
      <c r="F373" s="281">
        <v>4294.55</v>
      </c>
      <c r="G373" s="281">
        <v>4257.05</v>
      </c>
      <c r="H373" s="281">
        <v>4438.3499999999995</v>
      </c>
      <c r="I373" s="281">
        <v>4475.8499999999995</v>
      </c>
      <c r="J373" s="281">
        <v>4528.9999999999991</v>
      </c>
      <c r="K373" s="280">
        <v>4422.7</v>
      </c>
      <c r="L373" s="280">
        <v>4332.05</v>
      </c>
      <c r="M373" s="280">
        <v>0.14946000000000001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14196.25</v>
      </c>
      <c r="D374" s="281">
        <v>14134.533333333333</v>
      </c>
      <c r="E374" s="281">
        <v>14041.716666666665</v>
      </c>
      <c r="F374" s="281">
        <v>13887.183333333332</v>
      </c>
      <c r="G374" s="281">
        <v>13794.366666666665</v>
      </c>
      <c r="H374" s="281">
        <v>14289.066666666666</v>
      </c>
      <c r="I374" s="281">
        <v>14381.883333333331</v>
      </c>
      <c r="J374" s="281">
        <v>14536.416666666666</v>
      </c>
      <c r="K374" s="280">
        <v>14227.35</v>
      </c>
      <c r="L374" s="280">
        <v>13980</v>
      </c>
      <c r="M374" s="280">
        <v>2.315E-2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31.85</v>
      </c>
      <c r="D375" s="281">
        <v>31.733333333333334</v>
      </c>
      <c r="E375" s="281">
        <v>31.416666666666671</v>
      </c>
      <c r="F375" s="281">
        <v>30.983333333333338</v>
      </c>
      <c r="G375" s="281">
        <v>30.666666666666675</v>
      </c>
      <c r="H375" s="281">
        <v>32.166666666666671</v>
      </c>
      <c r="I375" s="281">
        <v>32.483333333333334</v>
      </c>
      <c r="J375" s="281">
        <v>32.916666666666664</v>
      </c>
      <c r="K375" s="280">
        <v>32.049999999999997</v>
      </c>
      <c r="L375" s="280">
        <v>31.3</v>
      </c>
      <c r="M375" s="280">
        <v>219.57902999999999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592.29999999999995</v>
      </c>
      <c r="D376" s="281">
        <v>591.63333333333333</v>
      </c>
      <c r="E376" s="281">
        <v>585.26666666666665</v>
      </c>
      <c r="F376" s="281">
        <v>578.23333333333335</v>
      </c>
      <c r="G376" s="281">
        <v>571.86666666666667</v>
      </c>
      <c r="H376" s="281">
        <v>598.66666666666663</v>
      </c>
      <c r="I376" s="281">
        <v>605.03333333333319</v>
      </c>
      <c r="J376" s="281">
        <v>612.06666666666661</v>
      </c>
      <c r="K376" s="280">
        <v>598</v>
      </c>
      <c r="L376" s="280">
        <v>584.6</v>
      </c>
      <c r="M376" s="280">
        <v>0.90325999999999995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94.95</v>
      </c>
      <c r="D377" s="281">
        <v>94.033333333333346</v>
      </c>
      <c r="E377" s="281">
        <v>91.766666666666694</v>
      </c>
      <c r="F377" s="281">
        <v>88.583333333333343</v>
      </c>
      <c r="G377" s="281">
        <v>86.316666666666691</v>
      </c>
      <c r="H377" s="281">
        <v>97.216666666666697</v>
      </c>
      <c r="I377" s="281">
        <v>99.483333333333348</v>
      </c>
      <c r="J377" s="281">
        <v>102.6666666666667</v>
      </c>
      <c r="K377" s="280">
        <v>96.3</v>
      </c>
      <c r="L377" s="280">
        <v>90.85</v>
      </c>
      <c r="M377" s="280">
        <v>324.37387000000001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125.9</v>
      </c>
      <c r="D378" s="281">
        <v>125.5</v>
      </c>
      <c r="E378" s="281">
        <v>124.9</v>
      </c>
      <c r="F378" s="281">
        <v>123.9</v>
      </c>
      <c r="G378" s="281">
        <v>123.30000000000001</v>
      </c>
      <c r="H378" s="281">
        <v>126.5</v>
      </c>
      <c r="I378" s="281">
        <v>127.1</v>
      </c>
      <c r="J378" s="281">
        <v>128.1</v>
      </c>
      <c r="K378" s="280">
        <v>126.1</v>
      </c>
      <c r="L378" s="280">
        <v>124.5</v>
      </c>
      <c r="M378" s="280">
        <v>35.859279999999998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523.75</v>
      </c>
      <c r="D379" s="281">
        <v>526.4</v>
      </c>
      <c r="E379" s="281">
        <v>517.9</v>
      </c>
      <c r="F379" s="281">
        <v>512.04999999999995</v>
      </c>
      <c r="G379" s="281">
        <v>503.54999999999995</v>
      </c>
      <c r="H379" s="281">
        <v>532.25</v>
      </c>
      <c r="I379" s="281">
        <v>540.75</v>
      </c>
      <c r="J379" s="281">
        <v>546.6</v>
      </c>
      <c r="K379" s="280">
        <v>534.9</v>
      </c>
      <c r="L379" s="280">
        <v>520.54999999999995</v>
      </c>
      <c r="M379" s="280">
        <v>0.98773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248.3</v>
      </c>
      <c r="D380" s="281">
        <v>248.51666666666665</v>
      </c>
      <c r="E380" s="281">
        <v>245.7833333333333</v>
      </c>
      <c r="F380" s="281">
        <v>243.26666666666665</v>
      </c>
      <c r="G380" s="281">
        <v>240.5333333333333</v>
      </c>
      <c r="H380" s="281">
        <v>251.0333333333333</v>
      </c>
      <c r="I380" s="281">
        <v>253.76666666666665</v>
      </c>
      <c r="J380" s="281">
        <v>256.2833333333333</v>
      </c>
      <c r="K380" s="280">
        <v>251.25</v>
      </c>
      <c r="L380" s="280">
        <v>246</v>
      </c>
      <c r="M380" s="280">
        <v>0.98589000000000004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934.85</v>
      </c>
      <c r="D381" s="281">
        <v>934.44999999999993</v>
      </c>
      <c r="E381" s="281">
        <v>920.49999999999989</v>
      </c>
      <c r="F381" s="281">
        <v>906.15</v>
      </c>
      <c r="G381" s="281">
        <v>892.19999999999993</v>
      </c>
      <c r="H381" s="281">
        <v>948.79999999999984</v>
      </c>
      <c r="I381" s="281">
        <v>962.74999999999989</v>
      </c>
      <c r="J381" s="281">
        <v>977.0999999999998</v>
      </c>
      <c r="K381" s="280">
        <v>948.4</v>
      </c>
      <c r="L381" s="280">
        <v>920.1</v>
      </c>
      <c r="M381" s="280">
        <v>1.48858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30.9</v>
      </c>
      <c r="D382" s="281">
        <v>30.833333333333332</v>
      </c>
      <c r="E382" s="281">
        <v>30.616666666666664</v>
      </c>
      <c r="F382" s="281">
        <v>30.333333333333332</v>
      </c>
      <c r="G382" s="281">
        <v>30.116666666666664</v>
      </c>
      <c r="H382" s="281">
        <v>31.116666666666664</v>
      </c>
      <c r="I382" s="281">
        <v>31.333333333333332</v>
      </c>
      <c r="J382" s="281">
        <v>31.616666666666664</v>
      </c>
      <c r="K382" s="280">
        <v>31.05</v>
      </c>
      <c r="L382" s="280">
        <v>30.55</v>
      </c>
      <c r="M382" s="280">
        <v>8.6936999999999998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97.1</v>
      </c>
      <c r="D383" s="281">
        <v>97.216666666666654</v>
      </c>
      <c r="E383" s="281">
        <v>96.033333333333303</v>
      </c>
      <c r="F383" s="281">
        <v>94.966666666666654</v>
      </c>
      <c r="G383" s="281">
        <v>93.783333333333303</v>
      </c>
      <c r="H383" s="281">
        <v>98.283333333333303</v>
      </c>
      <c r="I383" s="281">
        <v>99.466666666666669</v>
      </c>
      <c r="J383" s="281">
        <v>100.5333333333333</v>
      </c>
      <c r="K383" s="280">
        <v>98.4</v>
      </c>
      <c r="L383" s="280">
        <v>96.15</v>
      </c>
      <c r="M383" s="280">
        <v>2.3092700000000002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154.94999999999999</v>
      </c>
      <c r="D384" s="281">
        <v>154.38333333333335</v>
      </c>
      <c r="E384" s="281">
        <v>153.1166666666667</v>
      </c>
      <c r="F384" s="281">
        <v>151.28333333333336</v>
      </c>
      <c r="G384" s="281">
        <v>150.01666666666671</v>
      </c>
      <c r="H384" s="281">
        <v>156.2166666666667</v>
      </c>
      <c r="I384" s="281">
        <v>157.48333333333335</v>
      </c>
      <c r="J384" s="281">
        <v>159.31666666666669</v>
      </c>
      <c r="K384" s="280">
        <v>155.65</v>
      </c>
      <c r="L384" s="280">
        <v>152.55000000000001</v>
      </c>
      <c r="M384" s="280">
        <v>9.3120799999999999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581.95000000000005</v>
      </c>
      <c r="D385" s="281">
        <v>585.98333333333335</v>
      </c>
      <c r="E385" s="281">
        <v>576.9666666666667</v>
      </c>
      <c r="F385" s="281">
        <v>571.98333333333335</v>
      </c>
      <c r="G385" s="281">
        <v>562.9666666666667</v>
      </c>
      <c r="H385" s="281">
        <v>590.9666666666667</v>
      </c>
      <c r="I385" s="281">
        <v>599.98333333333335</v>
      </c>
      <c r="J385" s="281">
        <v>604.9666666666667</v>
      </c>
      <c r="K385" s="280">
        <v>595</v>
      </c>
      <c r="L385" s="280">
        <v>581</v>
      </c>
      <c r="M385" s="280">
        <v>1.09958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217.3</v>
      </c>
      <c r="D386" s="281">
        <v>213.70000000000002</v>
      </c>
      <c r="E386" s="281">
        <v>208.35000000000002</v>
      </c>
      <c r="F386" s="281">
        <v>199.4</v>
      </c>
      <c r="G386" s="281">
        <v>194.05</v>
      </c>
      <c r="H386" s="281">
        <v>222.65000000000003</v>
      </c>
      <c r="I386" s="281">
        <v>228</v>
      </c>
      <c r="J386" s="281">
        <v>236.95000000000005</v>
      </c>
      <c r="K386" s="280">
        <v>219.05</v>
      </c>
      <c r="L386" s="280">
        <v>204.75</v>
      </c>
      <c r="M386" s="280">
        <v>20.273499999999999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86</v>
      </c>
      <c r="D387" s="281">
        <v>85.850000000000009</v>
      </c>
      <c r="E387" s="281">
        <v>84.950000000000017</v>
      </c>
      <c r="F387" s="281">
        <v>83.9</v>
      </c>
      <c r="G387" s="281">
        <v>83.000000000000014</v>
      </c>
      <c r="H387" s="281">
        <v>86.90000000000002</v>
      </c>
      <c r="I387" s="281">
        <v>87.800000000000026</v>
      </c>
      <c r="J387" s="281">
        <v>88.850000000000023</v>
      </c>
      <c r="K387" s="280">
        <v>86.75</v>
      </c>
      <c r="L387" s="280">
        <v>84.8</v>
      </c>
      <c r="M387" s="280">
        <v>16.914840000000002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1698.4</v>
      </c>
      <c r="D388" s="281">
        <v>1686.3333333333333</v>
      </c>
      <c r="E388" s="281">
        <v>1664.6666666666665</v>
      </c>
      <c r="F388" s="281">
        <v>1630.9333333333332</v>
      </c>
      <c r="G388" s="281">
        <v>1609.2666666666664</v>
      </c>
      <c r="H388" s="281">
        <v>1720.0666666666666</v>
      </c>
      <c r="I388" s="281">
        <v>1741.7333333333331</v>
      </c>
      <c r="J388" s="281">
        <v>1775.4666666666667</v>
      </c>
      <c r="K388" s="280">
        <v>1708</v>
      </c>
      <c r="L388" s="280">
        <v>1652.6</v>
      </c>
      <c r="M388" s="280">
        <v>0.27683000000000002</v>
      </c>
      <c r="N388" s="1"/>
      <c r="O388" s="1"/>
    </row>
    <row r="389" spans="1:15" ht="12.75" customHeight="1">
      <c r="A389" s="30">
        <v>379</v>
      </c>
      <c r="B389" s="290" t="s">
        <v>873</v>
      </c>
      <c r="C389" s="280">
        <v>43.7</v>
      </c>
      <c r="D389" s="281">
        <v>44</v>
      </c>
      <c r="E389" s="281">
        <v>43.1</v>
      </c>
      <c r="F389" s="281">
        <v>42.5</v>
      </c>
      <c r="G389" s="281">
        <v>41.6</v>
      </c>
      <c r="H389" s="281">
        <v>44.6</v>
      </c>
      <c r="I389" s="281">
        <v>45.500000000000007</v>
      </c>
      <c r="J389" s="281">
        <v>46.1</v>
      </c>
      <c r="K389" s="280">
        <v>44.9</v>
      </c>
      <c r="L389" s="280">
        <v>43.4</v>
      </c>
      <c r="M389" s="280">
        <v>5.67706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121.15</v>
      </c>
      <c r="D390" s="281">
        <v>121.76666666666667</v>
      </c>
      <c r="E390" s="281">
        <v>120.13333333333333</v>
      </c>
      <c r="F390" s="281">
        <v>119.11666666666666</v>
      </c>
      <c r="G390" s="281">
        <v>117.48333333333332</v>
      </c>
      <c r="H390" s="281">
        <v>122.78333333333333</v>
      </c>
      <c r="I390" s="281">
        <v>124.41666666666669</v>
      </c>
      <c r="J390" s="281">
        <v>125.43333333333334</v>
      </c>
      <c r="K390" s="280">
        <v>123.4</v>
      </c>
      <c r="L390" s="280">
        <v>120.75</v>
      </c>
      <c r="M390" s="280">
        <v>18.250710000000002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985.3</v>
      </c>
      <c r="D391" s="281">
        <v>985.2166666666667</v>
      </c>
      <c r="E391" s="281">
        <v>980.48333333333335</v>
      </c>
      <c r="F391" s="281">
        <v>975.66666666666663</v>
      </c>
      <c r="G391" s="281">
        <v>970.93333333333328</v>
      </c>
      <c r="H391" s="281">
        <v>990.03333333333342</v>
      </c>
      <c r="I391" s="281">
        <v>994.76666666666677</v>
      </c>
      <c r="J391" s="281">
        <v>999.58333333333348</v>
      </c>
      <c r="K391" s="280">
        <v>989.95</v>
      </c>
      <c r="L391" s="280">
        <v>980.4</v>
      </c>
      <c r="M391" s="280">
        <v>0.75453999999999999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2486.3000000000002</v>
      </c>
      <c r="D392" s="281">
        <v>2484.5333333333333</v>
      </c>
      <c r="E392" s="281">
        <v>2469.0666666666666</v>
      </c>
      <c r="F392" s="281">
        <v>2451.8333333333335</v>
      </c>
      <c r="G392" s="281">
        <v>2436.3666666666668</v>
      </c>
      <c r="H392" s="281">
        <v>2501.7666666666664</v>
      </c>
      <c r="I392" s="281">
        <v>2517.2333333333327</v>
      </c>
      <c r="J392" s="281">
        <v>2534.4666666666662</v>
      </c>
      <c r="K392" s="280">
        <v>2500</v>
      </c>
      <c r="L392" s="280">
        <v>2467.3000000000002</v>
      </c>
      <c r="M392" s="280">
        <v>76.254679999999993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120.85</v>
      </c>
      <c r="D393" s="281">
        <v>119.95</v>
      </c>
      <c r="E393" s="281">
        <v>118.4</v>
      </c>
      <c r="F393" s="281">
        <v>115.95</v>
      </c>
      <c r="G393" s="281">
        <v>114.4</v>
      </c>
      <c r="H393" s="281">
        <v>122.4</v>
      </c>
      <c r="I393" s="281">
        <v>123.94999999999999</v>
      </c>
      <c r="J393" s="281">
        <v>126.4</v>
      </c>
      <c r="K393" s="280">
        <v>121.5</v>
      </c>
      <c r="L393" s="280">
        <v>117.5</v>
      </c>
      <c r="M393" s="280">
        <v>22.3795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849.8</v>
      </c>
      <c r="D394" s="281">
        <v>849.9666666666667</v>
      </c>
      <c r="E394" s="281">
        <v>847.48333333333335</v>
      </c>
      <c r="F394" s="281">
        <v>845.16666666666663</v>
      </c>
      <c r="G394" s="281">
        <v>842.68333333333328</v>
      </c>
      <c r="H394" s="281">
        <v>852.28333333333342</v>
      </c>
      <c r="I394" s="281">
        <v>854.76666666666677</v>
      </c>
      <c r="J394" s="281">
        <v>857.08333333333348</v>
      </c>
      <c r="K394" s="280">
        <v>852.45</v>
      </c>
      <c r="L394" s="280">
        <v>847.65</v>
      </c>
      <c r="M394" s="280">
        <v>0.30020999999999998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1365.8</v>
      </c>
      <c r="D395" s="281">
        <v>1363.7333333333333</v>
      </c>
      <c r="E395" s="281">
        <v>1353.4666666666667</v>
      </c>
      <c r="F395" s="281">
        <v>1341.1333333333334</v>
      </c>
      <c r="G395" s="281">
        <v>1330.8666666666668</v>
      </c>
      <c r="H395" s="281">
        <v>1376.0666666666666</v>
      </c>
      <c r="I395" s="281">
        <v>1386.3333333333335</v>
      </c>
      <c r="J395" s="281">
        <v>1398.6666666666665</v>
      </c>
      <c r="K395" s="280">
        <v>1374</v>
      </c>
      <c r="L395" s="280">
        <v>1351.4</v>
      </c>
      <c r="M395" s="280">
        <v>0.98741000000000001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884</v>
      </c>
      <c r="D396" s="281">
        <v>882.88333333333321</v>
      </c>
      <c r="E396" s="281">
        <v>875.1666666666664</v>
      </c>
      <c r="F396" s="281">
        <v>866.33333333333314</v>
      </c>
      <c r="G396" s="281">
        <v>858.61666666666633</v>
      </c>
      <c r="H396" s="281">
        <v>891.71666666666647</v>
      </c>
      <c r="I396" s="281">
        <v>899.43333333333317</v>
      </c>
      <c r="J396" s="281">
        <v>908.26666666666654</v>
      </c>
      <c r="K396" s="280">
        <v>890.6</v>
      </c>
      <c r="L396" s="280">
        <v>874.05</v>
      </c>
      <c r="M396" s="280">
        <v>13.632400000000001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1168.55</v>
      </c>
      <c r="D397" s="281">
        <v>1172.8500000000001</v>
      </c>
      <c r="E397" s="281">
        <v>1158.7000000000003</v>
      </c>
      <c r="F397" s="281">
        <v>1148.8500000000001</v>
      </c>
      <c r="G397" s="281">
        <v>1134.7000000000003</v>
      </c>
      <c r="H397" s="281">
        <v>1182.7000000000003</v>
      </c>
      <c r="I397" s="281">
        <v>1196.8500000000004</v>
      </c>
      <c r="J397" s="281">
        <v>1206.7000000000003</v>
      </c>
      <c r="K397" s="280">
        <v>1187</v>
      </c>
      <c r="L397" s="280">
        <v>1163</v>
      </c>
      <c r="M397" s="280">
        <v>10.485910000000001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453.3</v>
      </c>
      <c r="D398" s="281">
        <v>457.88333333333338</v>
      </c>
      <c r="E398" s="281">
        <v>446.21666666666675</v>
      </c>
      <c r="F398" s="281">
        <v>439.13333333333338</v>
      </c>
      <c r="G398" s="281">
        <v>427.46666666666675</v>
      </c>
      <c r="H398" s="281">
        <v>464.96666666666675</v>
      </c>
      <c r="I398" s="281">
        <v>476.63333333333338</v>
      </c>
      <c r="J398" s="281">
        <v>483.71666666666675</v>
      </c>
      <c r="K398" s="280">
        <v>469.55</v>
      </c>
      <c r="L398" s="280">
        <v>450.8</v>
      </c>
      <c r="M398" s="280">
        <v>1.60379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28.35</v>
      </c>
      <c r="D399" s="281">
        <v>28.333333333333332</v>
      </c>
      <c r="E399" s="281">
        <v>28.166666666666664</v>
      </c>
      <c r="F399" s="281">
        <v>27.983333333333331</v>
      </c>
      <c r="G399" s="281">
        <v>27.816666666666663</v>
      </c>
      <c r="H399" s="281">
        <v>28.516666666666666</v>
      </c>
      <c r="I399" s="281">
        <v>28.68333333333333</v>
      </c>
      <c r="J399" s="281">
        <v>28.866666666666667</v>
      </c>
      <c r="K399" s="280">
        <v>28.5</v>
      </c>
      <c r="L399" s="280">
        <v>28.15</v>
      </c>
      <c r="M399" s="280">
        <v>6.1160399999999999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3997.25</v>
      </c>
      <c r="D400" s="281">
        <v>3948.6833333333329</v>
      </c>
      <c r="E400" s="281">
        <v>3890.3666666666659</v>
      </c>
      <c r="F400" s="281">
        <v>3783.4833333333331</v>
      </c>
      <c r="G400" s="281">
        <v>3725.1666666666661</v>
      </c>
      <c r="H400" s="281">
        <v>4055.5666666666657</v>
      </c>
      <c r="I400" s="281">
        <v>4113.8833333333323</v>
      </c>
      <c r="J400" s="281">
        <v>4220.7666666666655</v>
      </c>
      <c r="K400" s="280">
        <v>4007</v>
      </c>
      <c r="L400" s="280">
        <v>3841.8</v>
      </c>
      <c r="M400" s="280">
        <v>0.59045000000000003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2343.5</v>
      </c>
      <c r="D401" s="281">
        <v>2324.35</v>
      </c>
      <c r="E401" s="281">
        <v>2298.6999999999998</v>
      </c>
      <c r="F401" s="281">
        <v>2253.9</v>
      </c>
      <c r="G401" s="281">
        <v>2228.25</v>
      </c>
      <c r="H401" s="281">
        <v>2369.1499999999996</v>
      </c>
      <c r="I401" s="281">
        <v>2394.8000000000002</v>
      </c>
      <c r="J401" s="281">
        <v>2439.5999999999995</v>
      </c>
      <c r="K401" s="280">
        <v>2350</v>
      </c>
      <c r="L401" s="280">
        <v>2279.5500000000002</v>
      </c>
      <c r="M401" s="280">
        <v>5.3738200000000003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6704.85</v>
      </c>
      <c r="D402" s="281">
        <v>6756.5166666666664</v>
      </c>
      <c r="E402" s="281">
        <v>6633.333333333333</v>
      </c>
      <c r="F402" s="281">
        <v>6561.8166666666666</v>
      </c>
      <c r="G402" s="281">
        <v>6438.6333333333332</v>
      </c>
      <c r="H402" s="281">
        <v>6828.0333333333328</v>
      </c>
      <c r="I402" s="281">
        <v>6951.2166666666672</v>
      </c>
      <c r="J402" s="281">
        <v>7022.7333333333327</v>
      </c>
      <c r="K402" s="280">
        <v>6879.7</v>
      </c>
      <c r="L402" s="280">
        <v>6685</v>
      </c>
      <c r="M402" s="280">
        <v>0.19722000000000001</v>
      </c>
      <c r="N402" s="1"/>
      <c r="O402" s="1"/>
    </row>
    <row r="403" spans="1:15" ht="12.75" customHeight="1">
      <c r="A403" s="30">
        <v>393</v>
      </c>
      <c r="B403" s="290" t="s">
        <v>874</v>
      </c>
      <c r="C403" s="280">
        <v>1108.9000000000001</v>
      </c>
      <c r="D403" s="281">
        <v>1112.5333333333333</v>
      </c>
      <c r="E403" s="281">
        <v>1100.9666666666667</v>
      </c>
      <c r="F403" s="281">
        <v>1093.0333333333333</v>
      </c>
      <c r="G403" s="281">
        <v>1081.4666666666667</v>
      </c>
      <c r="H403" s="281">
        <v>1120.4666666666667</v>
      </c>
      <c r="I403" s="281">
        <v>1132.0333333333333</v>
      </c>
      <c r="J403" s="281">
        <v>1139.9666666666667</v>
      </c>
      <c r="K403" s="280">
        <v>1124.0999999999999</v>
      </c>
      <c r="L403" s="280">
        <v>1104.5999999999999</v>
      </c>
      <c r="M403" s="280">
        <v>0.34361000000000003</v>
      </c>
      <c r="N403" s="1"/>
      <c r="O403" s="1"/>
    </row>
    <row r="404" spans="1:15" ht="12.75" customHeight="1">
      <c r="A404" s="30">
        <v>394</v>
      </c>
      <c r="B404" s="290" t="s">
        <v>875</v>
      </c>
      <c r="C404" s="280">
        <v>406.4</v>
      </c>
      <c r="D404" s="281">
        <v>409.68333333333334</v>
      </c>
      <c r="E404" s="281">
        <v>400.36666666666667</v>
      </c>
      <c r="F404" s="281">
        <v>394.33333333333331</v>
      </c>
      <c r="G404" s="281">
        <v>385.01666666666665</v>
      </c>
      <c r="H404" s="281">
        <v>415.7166666666667</v>
      </c>
      <c r="I404" s="281">
        <v>425.03333333333342</v>
      </c>
      <c r="J404" s="281">
        <v>431.06666666666672</v>
      </c>
      <c r="K404" s="280">
        <v>419</v>
      </c>
      <c r="L404" s="280">
        <v>403.65</v>
      </c>
      <c r="M404" s="280">
        <v>0.65417000000000003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2489.6</v>
      </c>
      <c r="D405" s="281">
        <v>2475.4833333333331</v>
      </c>
      <c r="E405" s="281">
        <v>2426.0166666666664</v>
      </c>
      <c r="F405" s="281">
        <v>2362.4333333333334</v>
      </c>
      <c r="G405" s="281">
        <v>2312.9666666666667</v>
      </c>
      <c r="H405" s="281">
        <v>2539.0666666666662</v>
      </c>
      <c r="I405" s="281">
        <v>2588.5333333333324</v>
      </c>
      <c r="J405" s="281">
        <v>2652.1166666666659</v>
      </c>
      <c r="K405" s="280">
        <v>2524.9499999999998</v>
      </c>
      <c r="L405" s="280">
        <v>2411.9</v>
      </c>
      <c r="M405" s="280">
        <v>1.2851399999999999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117.75</v>
      </c>
      <c r="D406" s="281">
        <v>119.05</v>
      </c>
      <c r="E406" s="281">
        <v>115.19999999999999</v>
      </c>
      <c r="F406" s="281">
        <v>112.64999999999999</v>
      </c>
      <c r="G406" s="281">
        <v>108.79999999999998</v>
      </c>
      <c r="H406" s="281">
        <v>121.6</v>
      </c>
      <c r="I406" s="281">
        <v>125.44999999999999</v>
      </c>
      <c r="J406" s="281">
        <v>128</v>
      </c>
      <c r="K406" s="280">
        <v>122.9</v>
      </c>
      <c r="L406" s="280">
        <v>116.5</v>
      </c>
      <c r="M406" s="280">
        <v>16.134350000000001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2696.05</v>
      </c>
      <c r="D407" s="281">
        <v>2684.5833333333335</v>
      </c>
      <c r="E407" s="281">
        <v>2666.6166666666668</v>
      </c>
      <c r="F407" s="281">
        <v>2637.1833333333334</v>
      </c>
      <c r="G407" s="281">
        <v>2619.2166666666667</v>
      </c>
      <c r="H407" s="281">
        <v>2714.0166666666669</v>
      </c>
      <c r="I407" s="281">
        <v>2731.9833333333331</v>
      </c>
      <c r="J407" s="281">
        <v>2761.416666666667</v>
      </c>
      <c r="K407" s="280">
        <v>2702.55</v>
      </c>
      <c r="L407" s="280">
        <v>2655.15</v>
      </c>
      <c r="M407" s="280">
        <v>8.516E-2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421.25</v>
      </c>
      <c r="D408" s="281">
        <v>423.68333333333334</v>
      </c>
      <c r="E408" s="281">
        <v>415.61666666666667</v>
      </c>
      <c r="F408" s="281">
        <v>409.98333333333335</v>
      </c>
      <c r="G408" s="281">
        <v>401.91666666666669</v>
      </c>
      <c r="H408" s="281">
        <v>429.31666666666666</v>
      </c>
      <c r="I408" s="281">
        <v>437.38333333333338</v>
      </c>
      <c r="J408" s="281">
        <v>443.01666666666665</v>
      </c>
      <c r="K408" s="280">
        <v>431.75</v>
      </c>
      <c r="L408" s="280">
        <v>418.05</v>
      </c>
      <c r="M408" s="280">
        <v>0.68079000000000001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101.65</v>
      </c>
      <c r="D409" s="281">
        <v>101.8</v>
      </c>
      <c r="E409" s="281">
        <v>100.94999999999999</v>
      </c>
      <c r="F409" s="281">
        <v>100.24999999999999</v>
      </c>
      <c r="G409" s="281">
        <v>99.399999999999977</v>
      </c>
      <c r="H409" s="281">
        <v>102.5</v>
      </c>
      <c r="I409" s="281">
        <v>103.35</v>
      </c>
      <c r="J409" s="281">
        <v>104.05000000000001</v>
      </c>
      <c r="K409" s="280">
        <v>102.65</v>
      </c>
      <c r="L409" s="280">
        <v>101.1</v>
      </c>
      <c r="M409" s="280">
        <v>4.7917100000000001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20442.95</v>
      </c>
      <c r="D410" s="281">
        <v>20351.316666666666</v>
      </c>
      <c r="E410" s="281">
        <v>20192.633333333331</v>
      </c>
      <c r="F410" s="281">
        <v>19942.316666666666</v>
      </c>
      <c r="G410" s="281">
        <v>19783.633333333331</v>
      </c>
      <c r="H410" s="281">
        <v>20601.633333333331</v>
      </c>
      <c r="I410" s="281">
        <v>20760.316666666666</v>
      </c>
      <c r="J410" s="281">
        <v>21010.633333333331</v>
      </c>
      <c r="K410" s="280">
        <v>20510</v>
      </c>
      <c r="L410" s="280">
        <v>20101</v>
      </c>
      <c r="M410" s="280">
        <v>0.21426999999999999</v>
      </c>
      <c r="N410" s="1"/>
      <c r="O410" s="1"/>
    </row>
    <row r="411" spans="1:15" ht="12.75" customHeight="1">
      <c r="A411" s="30">
        <v>401</v>
      </c>
      <c r="B411" s="290" t="s">
        <v>876</v>
      </c>
      <c r="C411" s="280">
        <v>50.9</v>
      </c>
      <c r="D411" s="281">
        <v>51.15</v>
      </c>
      <c r="E411" s="281">
        <v>49.599999999999994</v>
      </c>
      <c r="F411" s="281">
        <v>48.3</v>
      </c>
      <c r="G411" s="281">
        <v>46.749999999999993</v>
      </c>
      <c r="H411" s="281">
        <v>52.449999999999996</v>
      </c>
      <c r="I411" s="281">
        <v>53.999999999999993</v>
      </c>
      <c r="J411" s="281">
        <v>55.3</v>
      </c>
      <c r="K411" s="280">
        <v>52.7</v>
      </c>
      <c r="L411" s="280">
        <v>49.85</v>
      </c>
      <c r="M411" s="280">
        <v>288.78742999999997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1910.9</v>
      </c>
      <c r="D412" s="281">
        <v>1897.6833333333334</v>
      </c>
      <c r="E412" s="281">
        <v>1867.4166666666667</v>
      </c>
      <c r="F412" s="281">
        <v>1823.9333333333334</v>
      </c>
      <c r="G412" s="281">
        <v>1793.6666666666667</v>
      </c>
      <c r="H412" s="281">
        <v>1941.1666666666667</v>
      </c>
      <c r="I412" s="281">
        <v>1971.4333333333332</v>
      </c>
      <c r="J412" s="281">
        <v>2014.9166666666667</v>
      </c>
      <c r="K412" s="280">
        <v>1927.95</v>
      </c>
      <c r="L412" s="280">
        <v>1854.2</v>
      </c>
      <c r="M412" s="280">
        <v>0.73921999999999999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1461.9</v>
      </c>
      <c r="D413" s="281">
        <v>1441.9166666666667</v>
      </c>
      <c r="E413" s="281">
        <v>1415.3833333333334</v>
      </c>
      <c r="F413" s="281">
        <v>1368.8666666666668</v>
      </c>
      <c r="G413" s="281">
        <v>1342.3333333333335</v>
      </c>
      <c r="H413" s="281">
        <v>1488.4333333333334</v>
      </c>
      <c r="I413" s="281">
        <v>1514.9666666666667</v>
      </c>
      <c r="J413" s="281">
        <v>1561.4833333333333</v>
      </c>
      <c r="K413" s="280">
        <v>1468.45</v>
      </c>
      <c r="L413" s="280">
        <v>1395.4</v>
      </c>
      <c r="M413" s="280">
        <v>9.7106100000000009</v>
      </c>
      <c r="N413" s="1"/>
      <c r="O413" s="1"/>
    </row>
    <row r="414" spans="1:15" ht="12.75" customHeight="1">
      <c r="A414" s="30">
        <v>404</v>
      </c>
      <c r="B414" s="290" t="s">
        <v>877</v>
      </c>
      <c r="C414" s="280">
        <v>299.39999999999998</v>
      </c>
      <c r="D414" s="281">
        <v>300.40000000000003</v>
      </c>
      <c r="E414" s="281">
        <v>297.00000000000006</v>
      </c>
      <c r="F414" s="281">
        <v>294.60000000000002</v>
      </c>
      <c r="G414" s="281">
        <v>291.20000000000005</v>
      </c>
      <c r="H414" s="281">
        <v>302.80000000000007</v>
      </c>
      <c r="I414" s="281">
        <v>306.20000000000005</v>
      </c>
      <c r="J414" s="281">
        <v>308.60000000000008</v>
      </c>
      <c r="K414" s="280">
        <v>303.8</v>
      </c>
      <c r="L414" s="280">
        <v>298</v>
      </c>
      <c r="M414" s="280">
        <v>0.52298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2803.6</v>
      </c>
      <c r="D415" s="281">
        <v>2762.2000000000003</v>
      </c>
      <c r="E415" s="281">
        <v>2711.4000000000005</v>
      </c>
      <c r="F415" s="281">
        <v>2619.2000000000003</v>
      </c>
      <c r="G415" s="281">
        <v>2568.4000000000005</v>
      </c>
      <c r="H415" s="281">
        <v>2854.4000000000005</v>
      </c>
      <c r="I415" s="281">
        <v>2905.2000000000007</v>
      </c>
      <c r="J415" s="281">
        <v>2997.4000000000005</v>
      </c>
      <c r="K415" s="280">
        <v>2813</v>
      </c>
      <c r="L415" s="280">
        <v>2670</v>
      </c>
      <c r="M415" s="280">
        <v>7.5560600000000004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711.95</v>
      </c>
      <c r="D416" s="281">
        <v>701.66666666666663</v>
      </c>
      <c r="E416" s="281">
        <v>686.63333333333321</v>
      </c>
      <c r="F416" s="281">
        <v>661.31666666666661</v>
      </c>
      <c r="G416" s="281">
        <v>646.28333333333319</v>
      </c>
      <c r="H416" s="281">
        <v>726.98333333333323</v>
      </c>
      <c r="I416" s="281">
        <v>742.01666666666677</v>
      </c>
      <c r="J416" s="281">
        <v>767.33333333333326</v>
      </c>
      <c r="K416" s="280">
        <v>716.7</v>
      </c>
      <c r="L416" s="280">
        <v>676.35</v>
      </c>
      <c r="M416" s="280">
        <v>9.7108399999999993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2725.2</v>
      </c>
      <c r="D417" s="281">
        <v>2727.4</v>
      </c>
      <c r="E417" s="281">
        <v>2709.8</v>
      </c>
      <c r="F417" s="281">
        <v>2694.4</v>
      </c>
      <c r="G417" s="281">
        <v>2676.8</v>
      </c>
      <c r="H417" s="281">
        <v>2742.8</v>
      </c>
      <c r="I417" s="281">
        <v>2760.3999999999996</v>
      </c>
      <c r="J417" s="281">
        <v>2775.8</v>
      </c>
      <c r="K417" s="280">
        <v>2745</v>
      </c>
      <c r="L417" s="280">
        <v>2712</v>
      </c>
      <c r="M417" s="280">
        <v>0.13974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379.05</v>
      </c>
      <c r="D418" s="281">
        <v>377.55</v>
      </c>
      <c r="E418" s="281">
        <v>367.5</v>
      </c>
      <c r="F418" s="281">
        <v>355.95</v>
      </c>
      <c r="G418" s="281">
        <v>345.9</v>
      </c>
      <c r="H418" s="281">
        <v>389.1</v>
      </c>
      <c r="I418" s="281">
        <v>399.15000000000009</v>
      </c>
      <c r="J418" s="281">
        <v>410.70000000000005</v>
      </c>
      <c r="K418" s="280">
        <v>387.6</v>
      </c>
      <c r="L418" s="280">
        <v>366</v>
      </c>
      <c r="M418" s="280">
        <v>1.8552299999999999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578.79999999999995</v>
      </c>
      <c r="D419" s="281">
        <v>578.2833333333333</v>
      </c>
      <c r="E419" s="281">
        <v>572.56666666666661</v>
      </c>
      <c r="F419" s="281">
        <v>566.33333333333326</v>
      </c>
      <c r="G419" s="281">
        <v>560.61666666666656</v>
      </c>
      <c r="H419" s="281">
        <v>584.51666666666665</v>
      </c>
      <c r="I419" s="281">
        <v>590.23333333333335</v>
      </c>
      <c r="J419" s="281">
        <v>596.4666666666667</v>
      </c>
      <c r="K419" s="280">
        <v>584</v>
      </c>
      <c r="L419" s="280">
        <v>572.04999999999995</v>
      </c>
      <c r="M419" s="280">
        <v>4.9151199999999999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715.05</v>
      </c>
      <c r="D420" s="281">
        <v>725.01666666666677</v>
      </c>
      <c r="E420" s="281">
        <v>700.03333333333353</v>
      </c>
      <c r="F420" s="281">
        <v>685.01666666666677</v>
      </c>
      <c r="G420" s="281">
        <v>660.03333333333353</v>
      </c>
      <c r="H420" s="281">
        <v>740.03333333333353</v>
      </c>
      <c r="I420" s="281">
        <v>765.01666666666688</v>
      </c>
      <c r="J420" s="281">
        <v>780.03333333333353</v>
      </c>
      <c r="K420" s="280">
        <v>750</v>
      </c>
      <c r="L420" s="280">
        <v>710</v>
      </c>
      <c r="M420" s="280">
        <v>18.442350000000001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38.799999999999997</v>
      </c>
      <c r="D421" s="281">
        <v>38.85</v>
      </c>
      <c r="E421" s="281">
        <v>38.6</v>
      </c>
      <c r="F421" s="281">
        <v>38.4</v>
      </c>
      <c r="G421" s="281">
        <v>38.15</v>
      </c>
      <c r="H421" s="281">
        <v>39.050000000000004</v>
      </c>
      <c r="I421" s="281">
        <v>39.300000000000004</v>
      </c>
      <c r="J421" s="281">
        <v>39.500000000000007</v>
      </c>
      <c r="K421" s="280">
        <v>39.1</v>
      </c>
      <c r="L421" s="280">
        <v>38.65</v>
      </c>
      <c r="M421" s="280">
        <v>9.7497399999999992</v>
      </c>
      <c r="N421" s="1"/>
      <c r="O421" s="1"/>
    </row>
    <row r="422" spans="1:15" ht="12.75" customHeight="1">
      <c r="A422" s="30">
        <v>412</v>
      </c>
      <c r="B422" s="290" t="s">
        <v>878</v>
      </c>
      <c r="C422" s="280">
        <v>668.55</v>
      </c>
      <c r="D422" s="281">
        <v>672.26666666666665</v>
      </c>
      <c r="E422" s="281">
        <v>662.5333333333333</v>
      </c>
      <c r="F422" s="281">
        <v>656.51666666666665</v>
      </c>
      <c r="G422" s="281">
        <v>646.7833333333333</v>
      </c>
      <c r="H422" s="281">
        <v>678.2833333333333</v>
      </c>
      <c r="I422" s="281">
        <v>688.01666666666665</v>
      </c>
      <c r="J422" s="281">
        <v>694.0333333333333</v>
      </c>
      <c r="K422" s="280">
        <v>682</v>
      </c>
      <c r="L422" s="280">
        <v>666.25</v>
      </c>
      <c r="M422" s="280">
        <v>5.3761599999999996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512.04999999999995</v>
      </c>
      <c r="D423" s="281">
        <v>510.73333333333329</v>
      </c>
      <c r="E423" s="281">
        <v>508.06666666666661</v>
      </c>
      <c r="F423" s="281">
        <v>504.08333333333331</v>
      </c>
      <c r="G423" s="281">
        <v>501.41666666666663</v>
      </c>
      <c r="H423" s="281">
        <v>514.71666666666658</v>
      </c>
      <c r="I423" s="281">
        <v>517.38333333333321</v>
      </c>
      <c r="J423" s="281">
        <v>521.36666666666656</v>
      </c>
      <c r="K423" s="280">
        <v>513.4</v>
      </c>
      <c r="L423" s="280">
        <v>506.75</v>
      </c>
      <c r="M423" s="280">
        <v>138.14893000000001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75.599999999999994</v>
      </c>
      <c r="D424" s="281">
        <v>75.333333333333329</v>
      </c>
      <c r="E424" s="281">
        <v>74.666666666666657</v>
      </c>
      <c r="F424" s="281">
        <v>73.733333333333334</v>
      </c>
      <c r="G424" s="281">
        <v>73.066666666666663</v>
      </c>
      <c r="H424" s="281">
        <v>76.266666666666652</v>
      </c>
      <c r="I424" s="281">
        <v>76.933333333333309</v>
      </c>
      <c r="J424" s="281">
        <v>77.866666666666646</v>
      </c>
      <c r="K424" s="280">
        <v>76</v>
      </c>
      <c r="L424" s="280">
        <v>74.400000000000006</v>
      </c>
      <c r="M424" s="280">
        <v>310.38380999999998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288.89999999999998</v>
      </c>
      <c r="D425" s="281">
        <v>289.63333333333333</v>
      </c>
      <c r="E425" s="281">
        <v>287.26666666666665</v>
      </c>
      <c r="F425" s="281">
        <v>285.63333333333333</v>
      </c>
      <c r="G425" s="281">
        <v>283.26666666666665</v>
      </c>
      <c r="H425" s="281">
        <v>291.26666666666665</v>
      </c>
      <c r="I425" s="281">
        <v>293.63333333333333</v>
      </c>
      <c r="J425" s="281">
        <v>295.26666666666665</v>
      </c>
      <c r="K425" s="280">
        <v>292</v>
      </c>
      <c r="L425" s="280">
        <v>288</v>
      </c>
      <c r="M425" s="280">
        <v>1.1531100000000001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144.15</v>
      </c>
      <c r="D426" s="281">
        <v>145.43333333333334</v>
      </c>
      <c r="E426" s="281">
        <v>142.46666666666667</v>
      </c>
      <c r="F426" s="281">
        <v>140.78333333333333</v>
      </c>
      <c r="G426" s="281">
        <v>137.81666666666666</v>
      </c>
      <c r="H426" s="281">
        <v>147.11666666666667</v>
      </c>
      <c r="I426" s="281">
        <v>150.08333333333337</v>
      </c>
      <c r="J426" s="281">
        <v>151.76666666666668</v>
      </c>
      <c r="K426" s="280">
        <v>148.4</v>
      </c>
      <c r="L426" s="280">
        <v>143.75</v>
      </c>
      <c r="M426" s="280">
        <v>11.11378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344.95</v>
      </c>
      <c r="D427" s="281">
        <v>345.90000000000003</v>
      </c>
      <c r="E427" s="281">
        <v>342.05000000000007</v>
      </c>
      <c r="F427" s="281">
        <v>339.15000000000003</v>
      </c>
      <c r="G427" s="281">
        <v>335.30000000000007</v>
      </c>
      <c r="H427" s="281">
        <v>348.80000000000007</v>
      </c>
      <c r="I427" s="281">
        <v>352.65000000000009</v>
      </c>
      <c r="J427" s="281">
        <v>355.55000000000007</v>
      </c>
      <c r="K427" s="280">
        <v>349.75</v>
      </c>
      <c r="L427" s="280">
        <v>343</v>
      </c>
      <c r="M427" s="280">
        <v>2.0431499999999998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467.6</v>
      </c>
      <c r="D428" s="281">
        <v>466.86666666666662</v>
      </c>
      <c r="E428" s="281">
        <v>459.73333333333323</v>
      </c>
      <c r="F428" s="281">
        <v>451.86666666666662</v>
      </c>
      <c r="G428" s="281">
        <v>444.73333333333323</v>
      </c>
      <c r="H428" s="281">
        <v>474.73333333333323</v>
      </c>
      <c r="I428" s="281">
        <v>481.86666666666656</v>
      </c>
      <c r="J428" s="281">
        <v>489.73333333333323</v>
      </c>
      <c r="K428" s="280">
        <v>474</v>
      </c>
      <c r="L428" s="280">
        <v>459</v>
      </c>
      <c r="M428" s="280">
        <v>0.68049000000000004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467.4</v>
      </c>
      <c r="D429" s="281">
        <v>470.26666666666665</v>
      </c>
      <c r="E429" s="281">
        <v>463.13333333333333</v>
      </c>
      <c r="F429" s="281">
        <v>458.86666666666667</v>
      </c>
      <c r="G429" s="281">
        <v>451.73333333333335</v>
      </c>
      <c r="H429" s="281">
        <v>474.5333333333333</v>
      </c>
      <c r="I429" s="281">
        <v>481.66666666666663</v>
      </c>
      <c r="J429" s="281">
        <v>485.93333333333328</v>
      </c>
      <c r="K429" s="280">
        <v>477.4</v>
      </c>
      <c r="L429" s="280">
        <v>466</v>
      </c>
      <c r="M429" s="280">
        <v>2.3156500000000002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219.3</v>
      </c>
      <c r="D430" s="281">
        <v>219.78333333333333</v>
      </c>
      <c r="E430" s="281">
        <v>217.16666666666666</v>
      </c>
      <c r="F430" s="281">
        <v>215.03333333333333</v>
      </c>
      <c r="G430" s="281">
        <v>212.41666666666666</v>
      </c>
      <c r="H430" s="281">
        <v>221.91666666666666</v>
      </c>
      <c r="I430" s="281">
        <v>224.53333333333333</v>
      </c>
      <c r="J430" s="281">
        <v>226.66666666666666</v>
      </c>
      <c r="K430" s="280">
        <v>222.4</v>
      </c>
      <c r="L430" s="280">
        <v>217.65</v>
      </c>
      <c r="M430" s="280">
        <v>1.7219500000000001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869.65</v>
      </c>
      <c r="D431" s="281">
        <v>870.41666666666663</v>
      </c>
      <c r="E431" s="281">
        <v>862.93333333333328</v>
      </c>
      <c r="F431" s="281">
        <v>856.2166666666667</v>
      </c>
      <c r="G431" s="281">
        <v>848.73333333333335</v>
      </c>
      <c r="H431" s="281">
        <v>877.13333333333321</v>
      </c>
      <c r="I431" s="281">
        <v>884.61666666666656</v>
      </c>
      <c r="J431" s="281">
        <v>891.33333333333314</v>
      </c>
      <c r="K431" s="280">
        <v>877.9</v>
      </c>
      <c r="L431" s="280">
        <v>863.7</v>
      </c>
      <c r="M431" s="280">
        <v>23.211069999999999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437.2</v>
      </c>
      <c r="D432" s="281">
        <v>434.60000000000008</v>
      </c>
      <c r="E432" s="281">
        <v>427.20000000000016</v>
      </c>
      <c r="F432" s="281">
        <v>417.2000000000001</v>
      </c>
      <c r="G432" s="281">
        <v>409.80000000000018</v>
      </c>
      <c r="H432" s="281">
        <v>444.60000000000014</v>
      </c>
      <c r="I432" s="281">
        <v>452.00000000000011</v>
      </c>
      <c r="J432" s="281">
        <v>462.00000000000011</v>
      </c>
      <c r="K432" s="280">
        <v>442</v>
      </c>
      <c r="L432" s="280">
        <v>424.6</v>
      </c>
      <c r="M432" s="280">
        <v>15.24991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1909.65</v>
      </c>
      <c r="D433" s="281">
        <v>1898.1666666666667</v>
      </c>
      <c r="E433" s="281">
        <v>1872.3333333333335</v>
      </c>
      <c r="F433" s="281">
        <v>1835.0166666666667</v>
      </c>
      <c r="G433" s="281">
        <v>1809.1833333333334</v>
      </c>
      <c r="H433" s="281">
        <v>1935.4833333333336</v>
      </c>
      <c r="I433" s="281">
        <v>1961.3166666666671</v>
      </c>
      <c r="J433" s="281">
        <v>1998.6333333333337</v>
      </c>
      <c r="K433" s="280">
        <v>1924</v>
      </c>
      <c r="L433" s="280">
        <v>1860.85</v>
      </c>
      <c r="M433" s="280">
        <v>0.15129999999999999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807.85</v>
      </c>
      <c r="D434" s="281">
        <v>804.58333333333337</v>
      </c>
      <c r="E434" s="281">
        <v>792.26666666666677</v>
      </c>
      <c r="F434" s="281">
        <v>776.68333333333339</v>
      </c>
      <c r="G434" s="281">
        <v>764.36666666666679</v>
      </c>
      <c r="H434" s="281">
        <v>820.16666666666674</v>
      </c>
      <c r="I434" s="281">
        <v>832.48333333333335</v>
      </c>
      <c r="J434" s="281">
        <v>848.06666666666672</v>
      </c>
      <c r="K434" s="280">
        <v>816.9</v>
      </c>
      <c r="L434" s="280">
        <v>789</v>
      </c>
      <c r="M434" s="280">
        <v>0.72472000000000003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530.6</v>
      </c>
      <c r="D435" s="281">
        <v>528.98333333333346</v>
      </c>
      <c r="E435" s="281">
        <v>523.26666666666688</v>
      </c>
      <c r="F435" s="281">
        <v>515.93333333333339</v>
      </c>
      <c r="G435" s="281">
        <v>510.21666666666681</v>
      </c>
      <c r="H435" s="281">
        <v>536.31666666666695</v>
      </c>
      <c r="I435" s="281">
        <v>542.03333333333342</v>
      </c>
      <c r="J435" s="281">
        <v>549.36666666666702</v>
      </c>
      <c r="K435" s="280">
        <v>534.70000000000005</v>
      </c>
      <c r="L435" s="280">
        <v>521.65</v>
      </c>
      <c r="M435" s="280">
        <v>2.9515099999999999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347.95</v>
      </c>
      <c r="D436" s="281">
        <v>347.08333333333331</v>
      </c>
      <c r="E436" s="281">
        <v>343.81666666666661</v>
      </c>
      <c r="F436" s="281">
        <v>339.68333333333328</v>
      </c>
      <c r="G436" s="281">
        <v>336.41666666666657</v>
      </c>
      <c r="H436" s="281">
        <v>351.21666666666664</v>
      </c>
      <c r="I436" s="281">
        <v>354.48333333333341</v>
      </c>
      <c r="J436" s="281">
        <v>358.61666666666667</v>
      </c>
      <c r="K436" s="280">
        <v>350.35</v>
      </c>
      <c r="L436" s="280">
        <v>342.95</v>
      </c>
      <c r="M436" s="280">
        <v>1.1983699999999999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1878.95</v>
      </c>
      <c r="D437" s="281">
        <v>1891.3666666666668</v>
      </c>
      <c r="E437" s="281">
        <v>1859.5833333333335</v>
      </c>
      <c r="F437" s="281">
        <v>1840.2166666666667</v>
      </c>
      <c r="G437" s="281">
        <v>1808.4333333333334</v>
      </c>
      <c r="H437" s="281">
        <v>1910.7333333333336</v>
      </c>
      <c r="I437" s="281">
        <v>1942.5166666666669</v>
      </c>
      <c r="J437" s="281">
        <v>1961.8833333333337</v>
      </c>
      <c r="K437" s="280">
        <v>1923.15</v>
      </c>
      <c r="L437" s="280">
        <v>1872</v>
      </c>
      <c r="M437" s="280">
        <v>0.77229000000000003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460.15</v>
      </c>
      <c r="D438" s="281">
        <v>461.2166666666667</v>
      </c>
      <c r="E438" s="281">
        <v>457.43333333333339</v>
      </c>
      <c r="F438" s="281">
        <v>454.7166666666667</v>
      </c>
      <c r="G438" s="281">
        <v>450.93333333333339</v>
      </c>
      <c r="H438" s="281">
        <v>463.93333333333339</v>
      </c>
      <c r="I438" s="281">
        <v>467.7166666666667</v>
      </c>
      <c r="J438" s="281">
        <v>470.43333333333339</v>
      </c>
      <c r="K438" s="280">
        <v>465</v>
      </c>
      <c r="L438" s="280">
        <v>458.5</v>
      </c>
      <c r="M438" s="280">
        <v>0.71718000000000004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6.65</v>
      </c>
      <c r="D439" s="281">
        <v>6.666666666666667</v>
      </c>
      <c r="E439" s="281">
        <v>6.5333333333333341</v>
      </c>
      <c r="F439" s="281">
        <v>6.416666666666667</v>
      </c>
      <c r="G439" s="281">
        <v>6.2833333333333341</v>
      </c>
      <c r="H439" s="281">
        <v>6.7833333333333341</v>
      </c>
      <c r="I439" s="281">
        <v>6.916666666666667</v>
      </c>
      <c r="J439" s="281">
        <v>7.0333333333333341</v>
      </c>
      <c r="K439" s="280">
        <v>6.8</v>
      </c>
      <c r="L439" s="280">
        <v>6.55</v>
      </c>
      <c r="M439" s="280">
        <v>396.92543999999998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907.4</v>
      </c>
      <c r="D440" s="281">
        <v>901.03333333333342</v>
      </c>
      <c r="E440" s="281">
        <v>893.06666666666683</v>
      </c>
      <c r="F440" s="281">
        <v>878.73333333333346</v>
      </c>
      <c r="G440" s="281">
        <v>870.76666666666688</v>
      </c>
      <c r="H440" s="281">
        <v>915.36666666666679</v>
      </c>
      <c r="I440" s="281">
        <v>923.33333333333326</v>
      </c>
      <c r="J440" s="281">
        <v>937.66666666666674</v>
      </c>
      <c r="K440" s="280">
        <v>909</v>
      </c>
      <c r="L440" s="280">
        <v>886.7</v>
      </c>
      <c r="M440" s="280">
        <v>0.2918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598.9</v>
      </c>
      <c r="D441" s="281">
        <v>597.83333333333337</v>
      </c>
      <c r="E441" s="281">
        <v>590.66666666666674</v>
      </c>
      <c r="F441" s="281">
        <v>582.43333333333339</v>
      </c>
      <c r="G441" s="281">
        <v>575.26666666666677</v>
      </c>
      <c r="H441" s="281">
        <v>606.06666666666672</v>
      </c>
      <c r="I441" s="281">
        <v>613.23333333333346</v>
      </c>
      <c r="J441" s="281">
        <v>621.4666666666667</v>
      </c>
      <c r="K441" s="280">
        <v>605</v>
      </c>
      <c r="L441" s="280">
        <v>589.6</v>
      </c>
      <c r="M441" s="280">
        <v>6.1395600000000004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1658</v>
      </c>
      <c r="D442" s="281">
        <v>1642.6666666666667</v>
      </c>
      <c r="E442" s="281">
        <v>1605.3333333333335</v>
      </c>
      <c r="F442" s="281">
        <v>1552.6666666666667</v>
      </c>
      <c r="G442" s="281">
        <v>1515.3333333333335</v>
      </c>
      <c r="H442" s="281">
        <v>1695.3333333333335</v>
      </c>
      <c r="I442" s="281">
        <v>1732.666666666667</v>
      </c>
      <c r="J442" s="281">
        <v>1785.3333333333335</v>
      </c>
      <c r="K442" s="280">
        <v>1680</v>
      </c>
      <c r="L442" s="280">
        <v>1590</v>
      </c>
      <c r="M442" s="280">
        <v>0.76266999999999996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588.25</v>
      </c>
      <c r="D443" s="281">
        <v>587.18333333333328</v>
      </c>
      <c r="E443" s="281">
        <v>577.36666666666656</v>
      </c>
      <c r="F443" s="281">
        <v>566.48333333333323</v>
      </c>
      <c r="G443" s="281">
        <v>556.66666666666652</v>
      </c>
      <c r="H443" s="281">
        <v>598.06666666666661</v>
      </c>
      <c r="I443" s="281">
        <v>607.88333333333344</v>
      </c>
      <c r="J443" s="281">
        <v>618.76666666666665</v>
      </c>
      <c r="K443" s="280">
        <v>597</v>
      </c>
      <c r="L443" s="280">
        <v>576.29999999999995</v>
      </c>
      <c r="M443" s="280">
        <v>0.43586000000000003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900.7</v>
      </c>
      <c r="D444" s="281">
        <v>900.58333333333337</v>
      </c>
      <c r="E444" s="281">
        <v>888.16666666666674</v>
      </c>
      <c r="F444" s="281">
        <v>875.63333333333333</v>
      </c>
      <c r="G444" s="281">
        <v>863.2166666666667</v>
      </c>
      <c r="H444" s="281">
        <v>913.11666666666679</v>
      </c>
      <c r="I444" s="281">
        <v>925.53333333333353</v>
      </c>
      <c r="J444" s="281">
        <v>938.06666666666683</v>
      </c>
      <c r="K444" s="280">
        <v>913</v>
      </c>
      <c r="L444" s="280">
        <v>888.05</v>
      </c>
      <c r="M444" s="280">
        <v>0.65332000000000001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37.9</v>
      </c>
      <c r="D445" s="281">
        <v>37.966666666666661</v>
      </c>
      <c r="E445" s="281">
        <v>37.48333333333332</v>
      </c>
      <c r="F445" s="281">
        <v>37.066666666666656</v>
      </c>
      <c r="G445" s="281">
        <v>36.583333333333314</v>
      </c>
      <c r="H445" s="281">
        <v>38.383333333333326</v>
      </c>
      <c r="I445" s="281">
        <v>38.86666666666666</v>
      </c>
      <c r="J445" s="281">
        <v>39.283333333333331</v>
      </c>
      <c r="K445" s="280">
        <v>38.450000000000003</v>
      </c>
      <c r="L445" s="280">
        <v>37.549999999999997</v>
      </c>
      <c r="M445" s="280">
        <v>54.972200000000001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879.5</v>
      </c>
      <c r="D446" s="281">
        <v>879.91666666666663</v>
      </c>
      <c r="E446" s="281">
        <v>872.58333333333326</v>
      </c>
      <c r="F446" s="281">
        <v>865.66666666666663</v>
      </c>
      <c r="G446" s="281">
        <v>858.33333333333326</v>
      </c>
      <c r="H446" s="281">
        <v>886.83333333333326</v>
      </c>
      <c r="I446" s="281">
        <v>894.16666666666652</v>
      </c>
      <c r="J446" s="281">
        <v>901.08333333333326</v>
      </c>
      <c r="K446" s="280">
        <v>887.25</v>
      </c>
      <c r="L446" s="280">
        <v>873</v>
      </c>
      <c r="M446" s="280">
        <v>8.1585900000000002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988.85</v>
      </c>
      <c r="D447" s="281">
        <v>993.25</v>
      </c>
      <c r="E447" s="281">
        <v>972.4</v>
      </c>
      <c r="F447" s="281">
        <v>955.94999999999993</v>
      </c>
      <c r="G447" s="281">
        <v>935.09999999999991</v>
      </c>
      <c r="H447" s="281">
        <v>1009.7</v>
      </c>
      <c r="I447" s="281">
        <v>1030.55</v>
      </c>
      <c r="J447" s="281">
        <v>1047</v>
      </c>
      <c r="K447" s="280">
        <v>1014.1</v>
      </c>
      <c r="L447" s="280">
        <v>976.8</v>
      </c>
      <c r="M447" s="280">
        <v>3.1848900000000002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876.7</v>
      </c>
      <c r="D448" s="281">
        <v>872.76666666666677</v>
      </c>
      <c r="E448" s="281">
        <v>865.93333333333351</v>
      </c>
      <c r="F448" s="281">
        <v>855.16666666666674</v>
      </c>
      <c r="G448" s="281">
        <v>848.33333333333348</v>
      </c>
      <c r="H448" s="281">
        <v>883.53333333333353</v>
      </c>
      <c r="I448" s="281">
        <v>890.36666666666679</v>
      </c>
      <c r="J448" s="281">
        <v>901.13333333333355</v>
      </c>
      <c r="K448" s="280">
        <v>879.6</v>
      </c>
      <c r="L448" s="280">
        <v>862</v>
      </c>
      <c r="M448" s="280">
        <v>7.5568200000000001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224.3</v>
      </c>
      <c r="D449" s="281">
        <v>222.2166666666667</v>
      </c>
      <c r="E449" s="281">
        <v>219.03333333333339</v>
      </c>
      <c r="F449" s="281">
        <v>213.76666666666668</v>
      </c>
      <c r="G449" s="281">
        <v>210.58333333333337</v>
      </c>
      <c r="H449" s="281">
        <v>227.48333333333341</v>
      </c>
      <c r="I449" s="281">
        <v>230.66666666666669</v>
      </c>
      <c r="J449" s="281">
        <v>235.93333333333342</v>
      </c>
      <c r="K449" s="280">
        <v>225.4</v>
      </c>
      <c r="L449" s="280">
        <v>216.95</v>
      </c>
      <c r="M449" s="280">
        <v>25.583110000000001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1077.0999999999999</v>
      </c>
      <c r="D450" s="281">
        <v>1055.7</v>
      </c>
      <c r="E450" s="281">
        <v>1016.4000000000001</v>
      </c>
      <c r="F450" s="281">
        <v>955.7</v>
      </c>
      <c r="G450" s="281">
        <v>916.40000000000009</v>
      </c>
      <c r="H450" s="281">
        <v>1116.4000000000001</v>
      </c>
      <c r="I450" s="281">
        <v>1155.6999999999998</v>
      </c>
      <c r="J450" s="281">
        <v>1216.4000000000001</v>
      </c>
      <c r="K450" s="280">
        <v>1095</v>
      </c>
      <c r="L450" s="280">
        <v>995</v>
      </c>
      <c r="M450" s="280">
        <v>60.74127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3177.3</v>
      </c>
      <c r="D451" s="281">
        <v>3168.4500000000003</v>
      </c>
      <c r="E451" s="281">
        <v>3152.9000000000005</v>
      </c>
      <c r="F451" s="281">
        <v>3128.5000000000005</v>
      </c>
      <c r="G451" s="281">
        <v>3112.9500000000007</v>
      </c>
      <c r="H451" s="281">
        <v>3192.8500000000004</v>
      </c>
      <c r="I451" s="281">
        <v>3208.4000000000005</v>
      </c>
      <c r="J451" s="281">
        <v>3232.8</v>
      </c>
      <c r="K451" s="280">
        <v>3184</v>
      </c>
      <c r="L451" s="280">
        <v>3144.05</v>
      </c>
      <c r="M451" s="280">
        <v>24.206399999999999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818.3</v>
      </c>
      <c r="D452" s="281">
        <v>810.76666666666654</v>
      </c>
      <c r="E452" s="281">
        <v>800.8833333333331</v>
      </c>
      <c r="F452" s="281">
        <v>783.46666666666658</v>
      </c>
      <c r="G452" s="281">
        <v>773.58333333333314</v>
      </c>
      <c r="H452" s="281">
        <v>828.18333333333305</v>
      </c>
      <c r="I452" s="281">
        <v>838.06666666666649</v>
      </c>
      <c r="J452" s="281">
        <v>855.48333333333301</v>
      </c>
      <c r="K452" s="280">
        <v>820.65</v>
      </c>
      <c r="L452" s="280">
        <v>793.35</v>
      </c>
      <c r="M452" s="280">
        <v>22.459800000000001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8196.2999999999993</v>
      </c>
      <c r="D453" s="281">
        <v>8171.7666666666664</v>
      </c>
      <c r="E453" s="281">
        <v>8109.5333333333328</v>
      </c>
      <c r="F453" s="281">
        <v>8022.7666666666664</v>
      </c>
      <c r="G453" s="281">
        <v>7960.5333333333328</v>
      </c>
      <c r="H453" s="281">
        <v>8258.5333333333328</v>
      </c>
      <c r="I453" s="281">
        <v>8320.7666666666664</v>
      </c>
      <c r="J453" s="281">
        <v>8407.5333333333328</v>
      </c>
      <c r="K453" s="280">
        <v>8234</v>
      </c>
      <c r="L453" s="280">
        <v>8085</v>
      </c>
      <c r="M453" s="280">
        <v>2.2048800000000002</v>
      </c>
      <c r="N453" s="1"/>
      <c r="O453" s="1"/>
    </row>
    <row r="454" spans="1:15" ht="12.75" customHeight="1">
      <c r="A454" s="30">
        <v>444</v>
      </c>
      <c r="B454" s="290" t="s">
        <v>879</v>
      </c>
      <c r="C454" s="280">
        <v>1435.55</v>
      </c>
      <c r="D454" s="281">
        <v>1434.4666666666665</v>
      </c>
      <c r="E454" s="281">
        <v>1428.1833333333329</v>
      </c>
      <c r="F454" s="281">
        <v>1420.8166666666664</v>
      </c>
      <c r="G454" s="281">
        <v>1414.5333333333328</v>
      </c>
      <c r="H454" s="281">
        <v>1441.833333333333</v>
      </c>
      <c r="I454" s="281">
        <v>1448.1166666666663</v>
      </c>
      <c r="J454" s="281">
        <v>1455.4833333333331</v>
      </c>
      <c r="K454" s="280">
        <v>1440.75</v>
      </c>
      <c r="L454" s="280">
        <v>1427.1</v>
      </c>
      <c r="M454" s="280">
        <v>0.11024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224.35</v>
      </c>
      <c r="D455" s="281">
        <v>224</v>
      </c>
      <c r="E455" s="281">
        <v>222.85</v>
      </c>
      <c r="F455" s="281">
        <v>221.35</v>
      </c>
      <c r="G455" s="281">
        <v>220.2</v>
      </c>
      <c r="H455" s="281">
        <v>225.5</v>
      </c>
      <c r="I455" s="281">
        <v>226.64999999999998</v>
      </c>
      <c r="J455" s="281">
        <v>228.15</v>
      </c>
      <c r="K455" s="280">
        <v>225.15</v>
      </c>
      <c r="L455" s="280">
        <v>222.5</v>
      </c>
      <c r="M455" s="280">
        <v>12.80334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454.85</v>
      </c>
      <c r="D456" s="281">
        <v>453.48333333333335</v>
      </c>
      <c r="E456" s="281">
        <v>451.4666666666667</v>
      </c>
      <c r="F456" s="281">
        <v>448.08333333333337</v>
      </c>
      <c r="G456" s="281">
        <v>446.06666666666672</v>
      </c>
      <c r="H456" s="281">
        <v>456.86666666666667</v>
      </c>
      <c r="I456" s="281">
        <v>458.88333333333333</v>
      </c>
      <c r="J456" s="281">
        <v>462.26666666666665</v>
      </c>
      <c r="K456" s="280">
        <v>455.5</v>
      </c>
      <c r="L456" s="280">
        <v>450.1</v>
      </c>
      <c r="M456" s="280">
        <v>109.318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230.1</v>
      </c>
      <c r="D457" s="281">
        <v>229.16666666666666</v>
      </c>
      <c r="E457" s="281">
        <v>227.43333333333331</v>
      </c>
      <c r="F457" s="281">
        <v>224.76666666666665</v>
      </c>
      <c r="G457" s="281">
        <v>223.0333333333333</v>
      </c>
      <c r="H457" s="281">
        <v>231.83333333333331</v>
      </c>
      <c r="I457" s="281">
        <v>233.56666666666666</v>
      </c>
      <c r="J457" s="281">
        <v>236.23333333333332</v>
      </c>
      <c r="K457" s="280">
        <v>230.9</v>
      </c>
      <c r="L457" s="280">
        <v>226.5</v>
      </c>
      <c r="M457" s="280">
        <v>112.18003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587.75</v>
      </c>
      <c r="D458" s="281">
        <v>587.93333333333328</v>
      </c>
      <c r="E458" s="281">
        <v>581.86666666666656</v>
      </c>
      <c r="F458" s="281">
        <v>575.98333333333323</v>
      </c>
      <c r="G458" s="281">
        <v>569.91666666666652</v>
      </c>
      <c r="H458" s="281">
        <v>593.81666666666661</v>
      </c>
      <c r="I458" s="281">
        <v>599.88333333333344</v>
      </c>
      <c r="J458" s="281">
        <v>605.76666666666665</v>
      </c>
      <c r="K458" s="280">
        <v>594</v>
      </c>
      <c r="L458" s="280">
        <v>582.04999999999995</v>
      </c>
      <c r="M458" s="280">
        <v>0.27126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934.3</v>
      </c>
      <c r="D459" s="281">
        <v>932.55000000000007</v>
      </c>
      <c r="E459" s="281">
        <v>926.25000000000011</v>
      </c>
      <c r="F459" s="281">
        <v>918.2</v>
      </c>
      <c r="G459" s="281">
        <v>911.90000000000009</v>
      </c>
      <c r="H459" s="281">
        <v>940.60000000000014</v>
      </c>
      <c r="I459" s="281">
        <v>946.90000000000009</v>
      </c>
      <c r="J459" s="281">
        <v>954.95000000000016</v>
      </c>
      <c r="K459" s="280">
        <v>938.85</v>
      </c>
      <c r="L459" s="280">
        <v>924.5</v>
      </c>
      <c r="M459" s="280">
        <v>50.877139999999997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117</v>
      </c>
      <c r="D460" s="281">
        <v>117.2</v>
      </c>
      <c r="E460" s="281">
        <v>116</v>
      </c>
      <c r="F460" s="281">
        <v>115</v>
      </c>
      <c r="G460" s="281">
        <v>113.8</v>
      </c>
      <c r="H460" s="281">
        <v>118.2</v>
      </c>
      <c r="I460" s="281">
        <v>119.40000000000002</v>
      </c>
      <c r="J460" s="281">
        <v>120.4</v>
      </c>
      <c r="K460" s="280">
        <v>118.4</v>
      </c>
      <c r="L460" s="280">
        <v>116.2</v>
      </c>
      <c r="M460" s="280">
        <v>20.754909999999999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3647.8</v>
      </c>
      <c r="D461" s="281">
        <v>3630.3166666666671</v>
      </c>
      <c r="E461" s="281">
        <v>3606.6333333333341</v>
      </c>
      <c r="F461" s="281">
        <v>3565.4666666666672</v>
      </c>
      <c r="G461" s="281">
        <v>3541.7833333333342</v>
      </c>
      <c r="H461" s="281">
        <v>3671.483333333334</v>
      </c>
      <c r="I461" s="281">
        <v>3695.1666666666674</v>
      </c>
      <c r="J461" s="281">
        <v>3736.3333333333339</v>
      </c>
      <c r="K461" s="280">
        <v>3654</v>
      </c>
      <c r="L461" s="280">
        <v>3589.15</v>
      </c>
      <c r="M461" s="280">
        <v>5.6160000000000002E-2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1032.75</v>
      </c>
      <c r="D462" s="281">
        <v>1026.5333333333335</v>
      </c>
      <c r="E462" s="281">
        <v>1017.2666666666671</v>
      </c>
      <c r="F462" s="281">
        <v>1001.7833333333335</v>
      </c>
      <c r="G462" s="281">
        <v>992.51666666666711</v>
      </c>
      <c r="H462" s="281">
        <v>1042.0166666666671</v>
      </c>
      <c r="I462" s="281">
        <v>1051.2833333333335</v>
      </c>
      <c r="J462" s="281">
        <v>1066.7666666666671</v>
      </c>
      <c r="K462" s="280">
        <v>1035.8</v>
      </c>
      <c r="L462" s="280">
        <v>1011.05</v>
      </c>
      <c r="M462" s="280">
        <v>49.352229999999999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83.25</v>
      </c>
      <c r="D463" s="281">
        <v>82.95</v>
      </c>
      <c r="E463" s="281">
        <v>82.2</v>
      </c>
      <c r="F463" s="281">
        <v>81.150000000000006</v>
      </c>
      <c r="G463" s="281">
        <v>80.400000000000006</v>
      </c>
      <c r="H463" s="281">
        <v>84</v>
      </c>
      <c r="I463" s="281">
        <v>84.75</v>
      </c>
      <c r="J463" s="281">
        <v>85.8</v>
      </c>
      <c r="K463" s="280">
        <v>83.7</v>
      </c>
      <c r="L463" s="280">
        <v>81.900000000000006</v>
      </c>
      <c r="M463" s="280">
        <v>5.1160399999999999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672.85</v>
      </c>
      <c r="D464" s="281">
        <v>670</v>
      </c>
      <c r="E464" s="281">
        <v>665.5</v>
      </c>
      <c r="F464" s="281">
        <v>658.15</v>
      </c>
      <c r="G464" s="281">
        <v>653.65</v>
      </c>
      <c r="H464" s="281">
        <v>677.35</v>
      </c>
      <c r="I464" s="281">
        <v>681.85</v>
      </c>
      <c r="J464" s="281">
        <v>689.2</v>
      </c>
      <c r="K464" s="280">
        <v>674.5</v>
      </c>
      <c r="L464" s="280">
        <v>662.65</v>
      </c>
      <c r="M464" s="280">
        <v>2.21454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2186.75</v>
      </c>
      <c r="D465" s="281">
        <v>2158.9166666666665</v>
      </c>
      <c r="E465" s="281">
        <v>2117.833333333333</v>
      </c>
      <c r="F465" s="281">
        <v>2048.9166666666665</v>
      </c>
      <c r="G465" s="281">
        <v>2007.833333333333</v>
      </c>
      <c r="H465" s="281">
        <v>2227.833333333333</v>
      </c>
      <c r="I465" s="281">
        <v>2268.9166666666661</v>
      </c>
      <c r="J465" s="281">
        <v>2337.833333333333</v>
      </c>
      <c r="K465" s="280">
        <v>2200</v>
      </c>
      <c r="L465" s="280">
        <v>2090</v>
      </c>
      <c r="M465" s="280">
        <v>1.43397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608.79999999999995</v>
      </c>
      <c r="D466" s="281">
        <v>612.9</v>
      </c>
      <c r="E466" s="281">
        <v>598.9</v>
      </c>
      <c r="F466" s="281">
        <v>589</v>
      </c>
      <c r="G466" s="281">
        <v>575</v>
      </c>
      <c r="H466" s="281">
        <v>622.79999999999995</v>
      </c>
      <c r="I466" s="281">
        <v>636.79999999999995</v>
      </c>
      <c r="J466" s="281">
        <v>646.69999999999993</v>
      </c>
      <c r="K466" s="280">
        <v>626.9</v>
      </c>
      <c r="L466" s="280">
        <v>603</v>
      </c>
      <c r="M466" s="280">
        <v>1.37029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2804.65</v>
      </c>
      <c r="D467" s="281">
        <v>2811.2166666666667</v>
      </c>
      <c r="E467" s="281">
        <v>2773.4333333333334</v>
      </c>
      <c r="F467" s="281">
        <v>2742.2166666666667</v>
      </c>
      <c r="G467" s="281">
        <v>2704.4333333333334</v>
      </c>
      <c r="H467" s="281">
        <v>2842.4333333333334</v>
      </c>
      <c r="I467" s="281">
        <v>2880.2166666666672</v>
      </c>
      <c r="J467" s="281">
        <v>2911.4333333333334</v>
      </c>
      <c r="K467" s="280">
        <v>2849</v>
      </c>
      <c r="L467" s="280">
        <v>2780</v>
      </c>
      <c r="M467" s="280">
        <v>0.81425000000000003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2288.6</v>
      </c>
      <c r="D468" s="281">
        <v>2283.5333333333333</v>
      </c>
      <c r="E468" s="281">
        <v>2269.0666666666666</v>
      </c>
      <c r="F468" s="281">
        <v>2249.5333333333333</v>
      </c>
      <c r="G468" s="281">
        <v>2235.0666666666666</v>
      </c>
      <c r="H468" s="281">
        <v>2303.0666666666666</v>
      </c>
      <c r="I468" s="281">
        <v>2317.5333333333328</v>
      </c>
      <c r="J468" s="281">
        <v>2337.0666666666666</v>
      </c>
      <c r="K468" s="280">
        <v>2298</v>
      </c>
      <c r="L468" s="280">
        <v>2264</v>
      </c>
      <c r="M468" s="280">
        <v>11.17118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1484.75</v>
      </c>
      <c r="D469" s="281">
        <v>1489.3166666666668</v>
      </c>
      <c r="E469" s="281">
        <v>1473.8333333333337</v>
      </c>
      <c r="F469" s="281">
        <v>1462.916666666667</v>
      </c>
      <c r="G469" s="281">
        <v>1447.4333333333338</v>
      </c>
      <c r="H469" s="281">
        <v>1500.2333333333336</v>
      </c>
      <c r="I469" s="281">
        <v>1515.7166666666667</v>
      </c>
      <c r="J469" s="281">
        <v>1526.6333333333334</v>
      </c>
      <c r="K469" s="280">
        <v>1504.8</v>
      </c>
      <c r="L469" s="280">
        <v>1478.4</v>
      </c>
      <c r="M469" s="280">
        <v>3.8460299999999998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508.75</v>
      </c>
      <c r="D470" s="281">
        <v>510.45</v>
      </c>
      <c r="E470" s="281">
        <v>505.35</v>
      </c>
      <c r="F470" s="281">
        <v>501.95000000000005</v>
      </c>
      <c r="G470" s="281">
        <v>496.85000000000008</v>
      </c>
      <c r="H470" s="281">
        <v>513.84999999999991</v>
      </c>
      <c r="I470" s="281">
        <v>518.95000000000005</v>
      </c>
      <c r="J470" s="281">
        <v>522.34999999999991</v>
      </c>
      <c r="K470" s="280">
        <v>515.54999999999995</v>
      </c>
      <c r="L470" s="280">
        <v>507.05</v>
      </c>
      <c r="M470" s="280">
        <v>2.7188500000000002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1220.55</v>
      </c>
      <c r="D471" s="281">
        <v>1216.9166666666667</v>
      </c>
      <c r="E471" s="281">
        <v>1204.6333333333334</v>
      </c>
      <c r="F471" s="281">
        <v>1188.7166666666667</v>
      </c>
      <c r="G471" s="281">
        <v>1176.4333333333334</v>
      </c>
      <c r="H471" s="281">
        <v>1232.8333333333335</v>
      </c>
      <c r="I471" s="281">
        <v>1245.1166666666668</v>
      </c>
      <c r="J471" s="281">
        <v>1261.0333333333335</v>
      </c>
      <c r="K471" s="280">
        <v>1229.2</v>
      </c>
      <c r="L471" s="280">
        <v>1201</v>
      </c>
      <c r="M471" s="280">
        <v>4.76539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41.05</v>
      </c>
      <c r="D472" s="281">
        <v>41.716666666666669</v>
      </c>
      <c r="E472" s="281">
        <v>39.683333333333337</v>
      </c>
      <c r="F472" s="281">
        <v>38.31666666666667</v>
      </c>
      <c r="G472" s="281">
        <v>36.283333333333339</v>
      </c>
      <c r="H472" s="281">
        <v>43.083333333333336</v>
      </c>
      <c r="I472" s="281">
        <v>45.116666666666667</v>
      </c>
      <c r="J472" s="281">
        <v>46.483333333333334</v>
      </c>
      <c r="K472" s="280">
        <v>43.75</v>
      </c>
      <c r="L472" s="280">
        <v>40.35</v>
      </c>
      <c r="M472" s="280">
        <v>174.87684999999999</v>
      </c>
      <c r="N472" s="1"/>
      <c r="O472" s="1"/>
    </row>
    <row r="473" spans="1:15" ht="12.75" customHeight="1">
      <c r="A473" s="30">
        <v>463</v>
      </c>
      <c r="B473" s="290" t="s">
        <v>880</v>
      </c>
      <c r="C473" s="280">
        <v>263.05</v>
      </c>
      <c r="D473" s="281">
        <v>262.96666666666664</v>
      </c>
      <c r="E473" s="281">
        <v>258.93333333333328</v>
      </c>
      <c r="F473" s="281">
        <v>254.81666666666666</v>
      </c>
      <c r="G473" s="281">
        <v>250.7833333333333</v>
      </c>
      <c r="H473" s="281">
        <v>267.08333333333326</v>
      </c>
      <c r="I473" s="281">
        <v>271.11666666666667</v>
      </c>
      <c r="J473" s="281">
        <v>275.23333333333323</v>
      </c>
      <c r="K473" s="280">
        <v>267</v>
      </c>
      <c r="L473" s="280">
        <v>258.85000000000002</v>
      </c>
      <c r="M473" s="280">
        <v>9.0341400000000007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172.8</v>
      </c>
      <c r="D474" s="281">
        <v>170.63333333333335</v>
      </c>
      <c r="E474" s="281">
        <v>167.4666666666667</v>
      </c>
      <c r="F474" s="281">
        <v>162.13333333333335</v>
      </c>
      <c r="G474" s="281">
        <v>158.9666666666667</v>
      </c>
      <c r="H474" s="281">
        <v>175.9666666666667</v>
      </c>
      <c r="I474" s="281">
        <v>179.13333333333338</v>
      </c>
      <c r="J474" s="281">
        <v>184.4666666666667</v>
      </c>
      <c r="K474" s="280">
        <v>173.8</v>
      </c>
      <c r="L474" s="280">
        <v>165.3</v>
      </c>
      <c r="M474" s="280">
        <v>6.2328599999999996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2191.25</v>
      </c>
      <c r="D475" s="281">
        <v>2241.0833333333335</v>
      </c>
      <c r="E475" s="281">
        <v>2122.166666666667</v>
      </c>
      <c r="F475" s="281">
        <v>2053.0833333333335</v>
      </c>
      <c r="G475" s="281">
        <v>1934.166666666667</v>
      </c>
      <c r="H475" s="281">
        <v>2310.166666666667</v>
      </c>
      <c r="I475" s="281">
        <v>2429.0833333333339</v>
      </c>
      <c r="J475" s="281">
        <v>2498.166666666667</v>
      </c>
      <c r="K475" s="280">
        <v>2360</v>
      </c>
      <c r="L475" s="280">
        <v>2172</v>
      </c>
      <c r="M475" s="280">
        <v>11.14161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11.55</v>
      </c>
      <c r="D476" s="281">
        <v>11.466666666666667</v>
      </c>
      <c r="E476" s="281">
        <v>11.333333333333334</v>
      </c>
      <c r="F476" s="281">
        <v>11.116666666666667</v>
      </c>
      <c r="G476" s="281">
        <v>10.983333333333334</v>
      </c>
      <c r="H476" s="281">
        <v>11.683333333333334</v>
      </c>
      <c r="I476" s="281">
        <v>11.816666666666666</v>
      </c>
      <c r="J476" s="281">
        <v>12.033333333333333</v>
      </c>
      <c r="K476" s="280">
        <v>11.6</v>
      </c>
      <c r="L476" s="280">
        <v>11.25</v>
      </c>
      <c r="M476" s="280">
        <v>27.07884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627.54999999999995</v>
      </c>
      <c r="D477" s="281">
        <v>629.2833333333333</v>
      </c>
      <c r="E477" s="281">
        <v>623.06666666666661</v>
      </c>
      <c r="F477" s="281">
        <v>618.58333333333326</v>
      </c>
      <c r="G477" s="281">
        <v>612.36666666666656</v>
      </c>
      <c r="H477" s="281">
        <v>633.76666666666665</v>
      </c>
      <c r="I477" s="281">
        <v>639.98333333333335</v>
      </c>
      <c r="J477" s="281">
        <v>644.4666666666667</v>
      </c>
      <c r="K477" s="280">
        <v>635.5</v>
      </c>
      <c r="L477" s="280">
        <v>624.79999999999995</v>
      </c>
      <c r="M477" s="280">
        <v>0.90415999999999996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705</v>
      </c>
      <c r="D478" s="281">
        <v>699.15</v>
      </c>
      <c r="E478" s="281">
        <v>691.34999999999991</v>
      </c>
      <c r="F478" s="281">
        <v>677.69999999999993</v>
      </c>
      <c r="G478" s="281">
        <v>669.89999999999986</v>
      </c>
      <c r="H478" s="281">
        <v>712.8</v>
      </c>
      <c r="I478" s="281">
        <v>720.59999999999991</v>
      </c>
      <c r="J478" s="281">
        <v>734.25</v>
      </c>
      <c r="K478" s="280">
        <v>706.95</v>
      </c>
      <c r="L478" s="280">
        <v>685.5</v>
      </c>
      <c r="M478" s="280">
        <v>27.472650000000002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691</v>
      </c>
      <c r="D479" s="281">
        <v>691.31666666666661</v>
      </c>
      <c r="E479" s="281">
        <v>682.63333333333321</v>
      </c>
      <c r="F479" s="281">
        <v>674.26666666666665</v>
      </c>
      <c r="G479" s="281">
        <v>665.58333333333326</v>
      </c>
      <c r="H479" s="281">
        <v>699.68333333333317</v>
      </c>
      <c r="I479" s="281">
        <v>708.36666666666656</v>
      </c>
      <c r="J479" s="281">
        <v>716.73333333333312</v>
      </c>
      <c r="K479" s="280">
        <v>700</v>
      </c>
      <c r="L479" s="280">
        <v>682.95</v>
      </c>
      <c r="M479" s="280">
        <v>1.9549399999999999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6130.7</v>
      </c>
      <c r="D480" s="281">
        <v>6105.2833333333328</v>
      </c>
      <c r="E480" s="281">
        <v>6061.4166666666661</v>
      </c>
      <c r="F480" s="281">
        <v>5992.1333333333332</v>
      </c>
      <c r="G480" s="281">
        <v>5948.2666666666664</v>
      </c>
      <c r="H480" s="281">
        <v>6174.5666666666657</v>
      </c>
      <c r="I480" s="281">
        <v>6218.4333333333325</v>
      </c>
      <c r="J480" s="281">
        <v>6287.7166666666653</v>
      </c>
      <c r="K480" s="280">
        <v>6149.15</v>
      </c>
      <c r="L480" s="280">
        <v>6036</v>
      </c>
      <c r="M480" s="280">
        <v>3.2861199999999999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38.15</v>
      </c>
      <c r="D481" s="281">
        <v>38.033333333333331</v>
      </c>
      <c r="E481" s="281">
        <v>37.516666666666666</v>
      </c>
      <c r="F481" s="281">
        <v>36.883333333333333</v>
      </c>
      <c r="G481" s="281">
        <v>36.366666666666667</v>
      </c>
      <c r="H481" s="281">
        <v>38.666666666666664</v>
      </c>
      <c r="I481" s="281">
        <v>39.18333333333333</v>
      </c>
      <c r="J481" s="281">
        <v>39.816666666666663</v>
      </c>
      <c r="K481" s="280">
        <v>38.549999999999997</v>
      </c>
      <c r="L481" s="280">
        <v>37.4</v>
      </c>
      <c r="M481" s="280">
        <v>100.04534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1669.4</v>
      </c>
      <c r="D482" s="281">
        <v>1663.4333333333334</v>
      </c>
      <c r="E482" s="281">
        <v>1650.9666666666667</v>
      </c>
      <c r="F482" s="281">
        <v>1632.5333333333333</v>
      </c>
      <c r="G482" s="281">
        <v>1620.0666666666666</v>
      </c>
      <c r="H482" s="281">
        <v>1681.8666666666668</v>
      </c>
      <c r="I482" s="281">
        <v>1694.3333333333335</v>
      </c>
      <c r="J482" s="281">
        <v>1712.7666666666669</v>
      </c>
      <c r="K482" s="280">
        <v>1675.9</v>
      </c>
      <c r="L482" s="280">
        <v>1645</v>
      </c>
      <c r="M482" s="280">
        <v>1.8180499999999999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843.4</v>
      </c>
      <c r="D483" s="281">
        <v>836.08333333333337</v>
      </c>
      <c r="E483" s="281">
        <v>822.06666666666672</v>
      </c>
      <c r="F483" s="281">
        <v>800.73333333333335</v>
      </c>
      <c r="G483" s="281">
        <v>786.7166666666667</v>
      </c>
      <c r="H483" s="281">
        <v>857.41666666666674</v>
      </c>
      <c r="I483" s="281">
        <v>871.43333333333339</v>
      </c>
      <c r="J483" s="281">
        <v>892.76666666666677</v>
      </c>
      <c r="K483" s="280">
        <v>850.1</v>
      </c>
      <c r="L483" s="280">
        <v>814.75</v>
      </c>
      <c r="M483" s="280">
        <v>17.888780000000001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224.1</v>
      </c>
      <c r="D484" s="281">
        <v>226.2166666666667</v>
      </c>
      <c r="E484" s="281">
        <v>220.43333333333339</v>
      </c>
      <c r="F484" s="281">
        <v>216.76666666666671</v>
      </c>
      <c r="G484" s="281">
        <v>210.98333333333341</v>
      </c>
      <c r="H484" s="281">
        <v>229.88333333333338</v>
      </c>
      <c r="I484" s="281">
        <v>235.66666666666669</v>
      </c>
      <c r="J484" s="281">
        <v>239.33333333333337</v>
      </c>
      <c r="K484" s="280">
        <v>232</v>
      </c>
      <c r="L484" s="280">
        <v>222.55</v>
      </c>
      <c r="M484" s="280">
        <v>2.7785500000000001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2769.75</v>
      </c>
      <c r="D485" s="281">
        <v>2789.4166666666665</v>
      </c>
      <c r="E485" s="281">
        <v>2730.3833333333332</v>
      </c>
      <c r="F485" s="281">
        <v>2691.0166666666669</v>
      </c>
      <c r="G485" s="281">
        <v>2631.9833333333336</v>
      </c>
      <c r="H485" s="281">
        <v>2828.7833333333328</v>
      </c>
      <c r="I485" s="281">
        <v>2887.8166666666666</v>
      </c>
      <c r="J485" s="281">
        <v>2927.1833333333325</v>
      </c>
      <c r="K485" s="280">
        <v>2848.45</v>
      </c>
      <c r="L485" s="280">
        <v>2750.05</v>
      </c>
      <c r="M485" s="280">
        <v>0.20337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642.15</v>
      </c>
      <c r="D486" s="281">
        <v>648.65</v>
      </c>
      <c r="E486" s="281">
        <v>633.79999999999995</v>
      </c>
      <c r="F486" s="281">
        <v>625.44999999999993</v>
      </c>
      <c r="G486" s="281">
        <v>610.59999999999991</v>
      </c>
      <c r="H486" s="281">
        <v>657</v>
      </c>
      <c r="I486" s="281">
        <v>671.85000000000014</v>
      </c>
      <c r="J486" s="281">
        <v>680.2</v>
      </c>
      <c r="K486" s="280">
        <v>663.5</v>
      </c>
      <c r="L486" s="280">
        <v>640.29999999999995</v>
      </c>
      <c r="M486" s="280">
        <v>2.1131000000000002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312.5</v>
      </c>
      <c r="D487" s="281">
        <v>310.81666666666666</v>
      </c>
      <c r="E487" s="281">
        <v>306.93333333333334</v>
      </c>
      <c r="F487" s="281">
        <v>301.36666666666667</v>
      </c>
      <c r="G487" s="281">
        <v>297.48333333333335</v>
      </c>
      <c r="H487" s="281">
        <v>316.38333333333333</v>
      </c>
      <c r="I487" s="281">
        <v>320.26666666666665</v>
      </c>
      <c r="J487" s="281">
        <v>325.83333333333331</v>
      </c>
      <c r="K487" s="280">
        <v>314.7</v>
      </c>
      <c r="L487" s="280">
        <v>305.25</v>
      </c>
      <c r="M487" s="280">
        <v>1.90456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30.5</v>
      </c>
      <c r="D488" s="281">
        <v>30.533333333333331</v>
      </c>
      <c r="E488" s="281">
        <v>29.566666666666663</v>
      </c>
      <c r="F488" s="281">
        <v>28.633333333333333</v>
      </c>
      <c r="G488" s="281">
        <v>27.666666666666664</v>
      </c>
      <c r="H488" s="281">
        <v>31.466666666666661</v>
      </c>
      <c r="I488" s="281">
        <v>32.43333333333333</v>
      </c>
      <c r="J488" s="281">
        <v>33.36666666666666</v>
      </c>
      <c r="K488" s="280">
        <v>31.5</v>
      </c>
      <c r="L488" s="280">
        <v>29.6</v>
      </c>
      <c r="M488" s="280">
        <v>51.385689999999997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303.39999999999998</v>
      </c>
      <c r="D489" s="281">
        <v>304.38333333333327</v>
      </c>
      <c r="E489" s="281">
        <v>299.06666666666655</v>
      </c>
      <c r="F489" s="281">
        <v>294.73333333333329</v>
      </c>
      <c r="G489" s="281">
        <v>289.41666666666657</v>
      </c>
      <c r="H489" s="281">
        <v>308.71666666666653</v>
      </c>
      <c r="I489" s="281">
        <v>314.03333333333325</v>
      </c>
      <c r="J489" s="281">
        <v>318.3666666666665</v>
      </c>
      <c r="K489" s="280">
        <v>309.7</v>
      </c>
      <c r="L489" s="280">
        <v>300.05</v>
      </c>
      <c r="M489" s="280">
        <v>7.0139800000000001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334.95</v>
      </c>
      <c r="D490" s="300">
        <v>336.40000000000003</v>
      </c>
      <c r="E490" s="300">
        <v>328.80000000000007</v>
      </c>
      <c r="F490" s="300">
        <v>322.65000000000003</v>
      </c>
      <c r="G490" s="300">
        <v>315.05000000000007</v>
      </c>
      <c r="H490" s="300">
        <v>342.55000000000007</v>
      </c>
      <c r="I490" s="300">
        <v>350.15000000000009</v>
      </c>
      <c r="J490" s="299">
        <v>356.30000000000007</v>
      </c>
      <c r="K490" s="299">
        <v>344</v>
      </c>
      <c r="L490" s="299">
        <v>330.25</v>
      </c>
      <c r="M490" s="251">
        <v>0.94286000000000003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871.95</v>
      </c>
      <c r="D491" s="300">
        <v>883.51666666666677</v>
      </c>
      <c r="E491" s="300">
        <v>856.43333333333351</v>
      </c>
      <c r="F491" s="300">
        <v>840.91666666666674</v>
      </c>
      <c r="G491" s="300">
        <v>813.83333333333348</v>
      </c>
      <c r="H491" s="300">
        <v>899.03333333333353</v>
      </c>
      <c r="I491" s="300">
        <v>926.11666666666679</v>
      </c>
      <c r="J491" s="299">
        <v>941.63333333333355</v>
      </c>
      <c r="K491" s="299">
        <v>910.6</v>
      </c>
      <c r="L491" s="299">
        <v>868</v>
      </c>
      <c r="M491" s="251">
        <v>15.37223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254.8</v>
      </c>
      <c r="D492" s="281">
        <v>253.98333333333335</v>
      </c>
      <c r="E492" s="281">
        <v>251.91666666666669</v>
      </c>
      <c r="F492" s="281">
        <v>249.03333333333333</v>
      </c>
      <c r="G492" s="281">
        <v>246.96666666666667</v>
      </c>
      <c r="H492" s="281">
        <v>256.86666666666667</v>
      </c>
      <c r="I492" s="281">
        <v>258.93333333333339</v>
      </c>
      <c r="J492" s="281">
        <v>261.81666666666672</v>
      </c>
      <c r="K492" s="280">
        <v>256.05</v>
      </c>
      <c r="L492" s="280">
        <v>251.1</v>
      </c>
      <c r="M492" s="280">
        <v>198.90154000000001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2086.1</v>
      </c>
      <c r="D493" s="300">
        <v>2087.0499999999997</v>
      </c>
      <c r="E493" s="300">
        <v>2059.0499999999993</v>
      </c>
      <c r="F493" s="300">
        <v>2031.9999999999995</v>
      </c>
      <c r="G493" s="300">
        <v>2003.9999999999991</v>
      </c>
      <c r="H493" s="300">
        <v>2114.0999999999995</v>
      </c>
      <c r="I493" s="300">
        <v>2142.1000000000004</v>
      </c>
      <c r="J493" s="299">
        <v>2169.1499999999996</v>
      </c>
      <c r="K493" s="299">
        <v>2115.0500000000002</v>
      </c>
      <c r="L493" s="299">
        <v>2060</v>
      </c>
      <c r="M493" s="251">
        <v>0.33180999999999999</v>
      </c>
      <c r="N493" s="1"/>
      <c r="O493" s="1"/>
    </row>
    <row r="494" spans="1:15" ht="12.75" customHeight="1">
      <c r="A494" s="30">
        <v>484</v>
      </c>
      <c r="B494" s="313" t="s">
        <v>881</v>
      </c>
      <c r="C494" s="280">
        <v>327.25</v>
      </c>
      <c r="D494" s="281">
        <v>326.98333333333335</v>
      </c>
      <c r="E494" s="281">
        <v>324.06666666666672</v>
      </c>
      <c r="F494" s="281">
        <v>320.88333333333338</v>
      </c>
      <c r="G494" s="281">
        <v>317.96666666666675</v>
      </c>
      <c r="H494" s="281">
        <v>330.16666666666669</v>
      </c>
      <c r="I494" s="281">
        <v>333.08333333333331</v>
      </c>
      <c r="J494" s="281">
        <v>336.26666666666665</v>
      </c>
      <c r="K494" s="280">
        <v>329.9</v>
      </c>
      <c r="L494" s="280">
        <v>323.8</v>
      </c>
      <c r="M494" s="280">
        <v>0.25989000000000001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2050.25</v>
      </c>
      <c r="D495" s="300">
        <v>2067.5833333333335</v>
      </c>
      <c r="E495" s="281">
        <v>2026.7166666666672</v>
      </c>
      <c r="F495" s="281">
        <v>2003.1833333333336</v>
      </c>
      <c r="G495" s="281">
        <v>1962.3166666666673</v>
      </c>
      <c r="H495" s="281">
        <v>2091.1166666666668</v>
      </c>
      <c r="I495" s="281">
        <v>2131.9833333333327</v>
      </c>
      <c r="J495" s="281">
        <v>2155.5166666666669</v>
      </c>
      <c r="K495" s="280">
        <v>2108.4499999999998</v>
      </c>
      <c r="L495" s="280">
        <v>2044.05</v>
      </c>
      <c r="M495" s="280">
        <v>0.38003999999999999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9</v>
      </c>
      <c r="D496" s="281">
        <v>8.9833333333333325</v>
      </c>
      <c r="E496" s="281">
        <v>8.8166666666666647</v>
      </c>
      <c r="F496" s="281">
        <v>8.6333333333333329</v>
      </c>
      <c r="G496" s="281">
        <v>8.466666666666665</v>
      </c>
      <c r="H496" s="281">
        <v>9.1666666666666643</v>
      </c>
      <c r="I496" s="281">
        <v>9.3333333333333321</v>
      </c>
      <c r="J496" s="281">
        <v>9.5166666666666639</v>
      </c>
      <c r="K496" s="280">
        <v>9.15</v>
      </c>
      <c r="L496" s="280">
        <v>8.8000000000000007</v>
      </c>
      <c r="M496" s="280">
        <v>767.31263999999999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1011.4</v>
      </c>
      <c r="D497" s="300">
        <v>1013.8666666666667</v>
      </c>
      <c r="E497" s="281">
        <v>1000.5333333333333</v>
      </c>
      <c r="F497" s="281">
        <v>989.66666666666663</v>
      </c>
      <c r="G497" s="281">
        <v>976.33333333333326</v>
      </c>
      <c r="H497" s="281">
        <v>1024.7333333333333</v>
      </c>
      <c r="I497" s="281">
        <v>1038.0666666666666</v>
      </c>
      <c r="J497" s="281">
        <v>1048.9333333333334</v>
      </c>
      <c r="K497" s="280">
        <v>1027.2</v>
      </c>
      <c r="L497" s="280">
        <v>1003</v>
      </c>
      <c r="M497" s="280">
        <v>15.443530000000001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211.15</v>
      </c>
      <c r="D498" s="281">
        <v>211.56666666666669</v>
      </c>
      <c r="E498" s="281">
        <v>209.13333333333338</v>
      </c>
      <c r="F498" s="281">
        <v>207.1166666666667</v>
      </c>
      <c r="G498" s="281">
        <v>204.68333333333339</v>
      </c>
      <c r="H498" s="281">
        <v>213.58333333333337</v>
      </c>
      <c r="I498" s="281">
        <v>216.01666666666671</v>
      </c>
      <c r="J498" s="281">
        <v>218.03333333333336</v>
      </c>
      <c r="K498" s="280">
        <v>214</v>
      </c>
      <c r="L498" s="280">
        <v>209.55</v>
      </c>
      <c r="M498" s="280">
        <v>7.5649100000000002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73.099999999999994</v>
      </c>
      <c r="D499" s="300">
        <v>73.216666666666669</v>
      </c>
      <c r="E499" s="281">
        <v>72.483333333333334</v>
      </c>
      <c r="F499" s="281">
        <v>71.86666666666666</v>
      </c>
      <c r="G499" s="281">
        <v>71.133333333333326</v>
      </c>
      <c r="H499" s="281">
        <v>73.833333333333343</v>
      </c>
      <c r="I499" s="281">
        <v>74.566666666666691</v>
      </c>
      <c r="J499" s="281">
        <v>75.183333333333351</v>
      </c>
      <c r="K499" s="280">
        <v>73.95</v>
      </c>
      <c r="L499" s="280">
        <v>72.599999999999994</v>
      </c>
      <c r="M499" s="280">
        <v>12.94721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522.5</v>
      </c>
      <c r="D500" s="281">
        <v>521.76666666666665</v>
      </c>
      <c r="E500" s="281">
        <v>516.5333333333333</v>
      </c>
      <c r="F500" s="281">
        <v>510.56666666666661</v>
      </c>
      <c r="G500" s="281">
        <v>505.33333333333326</v>
      </c>
      <c r="H500" s="281">
        <v>527.73333333333335</v>
      </c>
      <c r="I500" s="281">
        <v>532.9666666666667</v>
      </c>
      <c r="J500" s="281">
        <v>538.93333333333339</v>
      </c>
      <c r="K500" s="280">
        <v>527</v>
      </c>
      <c r="L500" s="280">
        <v>515.79999999999995</v>
      </c>
      <c r="M500" s="280">
        <v>0.22492000000000001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1710.05</v>
      </c>
      <c r="D501" s="300">
        <v>1706.95</v>
      </c>
      <c r="E501" s="281">
        <v>1695.75</v>
      </c>
      <c r="F501" s="281">
        <v>1681.45</v>
      </c>
      <c r="G501" s="281">
        <v>1670.25</v>
      </c>
      <c r="H501" s="281">
        <v>1721.25</v>
      </c>
      <c r="I501" s="281">
        <v>1732.4500000000003</v>
      </c>
      <c r="J501" s="281">
        <v>1746.75</v>
      </c>
      <c r="K501" s="280">
        <v>1718.15</v>
      </c>
      <c r="L501" s="280">
        <v>1692.65</v>
      </c>
      <c r="M501" s="280">
        <v>0.63876999999999995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414</v>
      </c>
      <c r="D502" s="300">
        <v>411.36666666666662</v>
      </c>
      <c r="E502" s="281">
        <v>405.23333333333323</v>
      </c>
      <c r="F502" s="281">
        <v>396.46666666666664</v>
      </c>
      <c r="G502" s="281">
        <v>390.33333333333326</v>
      </c>
      <c r="H502" s="281">
        <v>420.13333333333321</v>
      </c>
      <c r="I502" s="281">
        <v>426.26666666666654</v>
      </c>
      <c r="J502" s="281">
        <v>435.03333333333319</v>
      </c>
      <c r="K502" s="280">
        <v>417.5</v>
      </c>
      <c r="L502" s="280">
        <v>402.6</v>
      </c>
      <c r="M502" s="280">
        <v>226.91171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221.65</v>
      </c>
      <c r="D503" s="300">
        <v>219.93333333333331</v>
      </c>
      <c r="E503" s="281">
        <v>215.41666666666663</v>
      </c>
      <c r="F503" s="281">
        <v>209.18333333333331</v>
      </c>
      <c r="G503" s="281">
        <v>204.66666666666663</v>
      </c>
      <c r="H503" s="281">
        <v>226.16666666666663</v>
      </c>
      <c r="I503" s="281">
        <v>230.68333333333334</v>
      </c>
      <c r="J503" s="281">
        <v>236.91666666666663</v>
      </c>
      <c r="K503" s="280">
        <v>224.45</v>
      </c>
      <c r="L503" s="280">
        <v>213.7</v>
      </c>
      <c r="M503" s="280">
        <v>13.078670000000001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14.3</v>
      </c>
      <c r="D504" s="300">
        <v>14.116666666666667</v>
      </c>
      <c r="E504" s="281">
        <v>13.733333333333334</v>
      </c>
      <c r="F504" s="281">
        <v>13.166666666666668</v>
      </c>
      <c r="G504" s="281">
        <v>12.783333333333335</v>
      </c>
      <c r="H504" s="281">
        <v>14.683333333333334</v>
      </c>
      <c r="I504" s="281">
        <v>15.066666666666666</v>
      </c>
      <c r="J504" s="281">
        <v>15.633333333333333</v>
      </c>
      <c r="K504" s="280">
        <v>14.5</v>
      </c>
      <c r="L504" s="280">
        <v>13.55</v>
      </c>
      <c r="M504" s="280">
        <v>1661.26277</v>
      </c>
      <c r="N504" s="1"/>
      <c r="O504" s="1"/>
    </row>
    <row r="505" spans="1:15" ht="12.75" customHeight="1">
      <c r="A505" s="30">
        <v>495</v>
      </c>
      <c r="B505" s="251" t="s">
        <v>882</v>
      </c>
      <c r="C505" s="300">
        <v>8292.1</v>
      </c>
      <c r="D505" s="300">
        <v>8250.4499999999989</v>
      </c>
      <c r="E505" s="281">
        <v>8191.9999999999982</v>
      </c>
      <c r="F505" s="281">
        <v>8091.9</v>
      </c>
      <c r="G505" s="281">
        <v>8033.4499999999989</v>
      </c>
      <c r="H505" s="281">
        <v>8350.5499999999975</v>
      </c>
      <c r="I505" s="281">
        <v>8408.9999999999982</v>
      </c>
      <c r="J505" s="281">
        <v>8509.0999999999967</v>
      </c>
      <c r="K505" s="280">
        <v>8308.9</v>
      </c>
      <c r="L505" s="280">
        <v>8150.35</v>
      </c>
      <c r="M505" s="280">
        <v>1.9380000000000001E-2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234.95</v>
      </c>
      <c r="D506" s="300">
        <v>234.05000000000004</v>
      </c>
      <c r="E506" s="281">
        <v>231.20000000000007</v>
      </c>
      <c r="F506" s="281">
        <v>227.45000000000005</v>
      </c>
      <c r="G506" s="281">
        <v>224.60000000000008</v>
      </c>
      <c r="H506" s="281">
        <v>237.80000000000007</v>
      </c>
      <c r="I506" s="281">
        <v>240.65000000000003</v>
      </c>
      <c r="J506" s="281">
        <v>244.40000000000006</v>
      </c>
      <c r="K506" s="280">
        <v>236.9</v>
      </c>
      <c r="L506" s="280">
        <v>230.3</v>
      </c>
      <c r="M506" s="280">
        <v>70.896129999999999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260.85000000000002</v>
      </c>
      <c r="D507" s="300">
        <v>261.66666666666669</v>
      </c>
      <c r="E507" s="281">
        <v>254.83333333333337</v>
      </c>
      <c r="F507" s="281">
        <v>248.81666666666669</v>
      </c>
      <c r="G507" s="281">
        <v>241.98333333333338</v>
      </c>
      <c r="H507" s="281">
        <v>267.68333333333339</v>
      </c>
      <c r="I507" s="281">
        <v>274.51666666666677</v>
      </c>
      <c r="J507" s="281">
        <v>280.53333333333336</v>
      </c>
      <c r="K507" s="280">
        <v>268.5</v>
      </c>
      <c r="L507" s="280">
        <v>255.65</v>
      </c>
      <c r="M507" s="280">
        <v>13.55321</v>
      </c>
      <c r="N507" s="1"/>
      <c r="O507" s="1"/>
    </row>
    <row r="508" spans="1:15" ht="12.75" customHeight="1">
      <c r="A508" s="299">
        <v>498</v>
      </c>
      <c r="B508" s="251" t="s">
        <v>854</v>
      </c>
      <c r="C508" s="251">
        <v>53.5</v>
      </c>
      <c r="D508" s="300">
        <v>53.550000000000004</v>
      </c>
      <c r="E508" s="281">
        <v>52.650000000000006</v>
      </c>
      <c r="F508" s="281">
        <v>51.800000000000004</v>
      </c>
      <c r="G508" s="281">
        <v>50.900000000000006</v>
      </c>
      <c r="H508" s="281">
        <v>54.400000000000006</v>
      </c>
      <c r="I508" s="281">
        <v>55.3</v>
      </c>
      <c r="J508" s="281">
        <v>56.150000000000006</v>
      </c>
      <c r="K508" s="280">
        <v>54.45</v>
      </c>
      <c r="L508" s="280">
        <v>52.7</v>
      </c>
      <c r="M508" s="280">
        <v>294.02445999999998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354.65</v>
      </c>
      <c r="D509" s="300">
        <v>356.3</v>
      </c>
      <c r="E509" s="281">
        <v>352.1</v>
      </c>
      <c r="F509" s="281">
        <v>349.55</v>
      </c>
      <c r="G509" s="281">
        <v>345.35</v>
      </c>
      <c r="H509" s="281">
        <v>358.85</v>
      </c>
      <c r="I509" s="281">
        <v>363.04999999999995</v>
      </c>
      <c r="J509" s="281">
        <v>365.6</v>
      </c>
      <c r="K509" s="280">
        <v>360.5</v>
      </c>
      <c r="L509" s="280">
        <v>353.75</v>
      </c>
      <c r="M509" s="280">
        <v>11.05199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1620.85</v>
      </c>
      <c r="D510" s="300">
        <v>1621.4333333333334</v>
      </c>
      <c r="E510" s="281">
        <v>1602.8666666666668</v>
      </c>
      <c r="F510" s="281">
        <v>1584.8833333333334</v>
      </c>
      <c r="G510" s="281">
        <v>1566.3166666666668</v>
      </c>
      <c r="H510" s="281">
        <v>1639.4166666666667</v>
      </c>
      <c r="I510" s="281">
        <v>1657.9833333333333</v>
      </c>
      <c r="J510" s="281">
        <v>1675.9666666666667</v>
      </c>
      <c r="K510" s="280">
        <v>1640</v>
      </c>
      <c r="L510" s="280">
        <v>1603.45</v>
      </c>
      <c r="M510" s="280">
        <v>0.14985999999999999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2227.5500000000002</v>
      </c>
      <c r="D511" s="300">
        <v>2239.15</v>
      </c>
      <c r="E511" s="281">
        <v>2183.4</v>
      </c>
      <c r="F511" s="281">
        <v>2139.25</v>
      </c>
      <c r="G511" s="281">
        <v>2083.5</v>
      </c>
      <c r="H511" s="281">
        <v>2283.3000000000002</v>
      </c>
      <c r="I511" s="281">
        <v>2339.0500000000002</v>
      </c>
      <c r="J511" s="281">
        <v>2383.2000000000003</v>
      </c>
      <c r="K511" s="280">
        <v>2294.9</v>
      </c>
      <c r="L511" s="280">
        <v>2195</v>
      </c>
      <c r="M511" s="280">
        <v>0.40570000000000001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7" t="s">
        <v>533</v>
      </c>
      <c r="C7" s="476"/>
      <c r="D7" s="7">
        <f>Main!B10</f>
        <v>44764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44763</v>
      </c>
      <c r="B10" s="29">
        <v>512165</v>
      </c>
      <c r="C10" s="28" t="s">
        <v>1099</v>
      </c>
      <c r="D10" s="28" t="s">
        <v>1100</v>
      </c>
      <c r="E10" s="28" t="s">
        <v>543</v>
      </c>
      <c r="F10" s="87">
        <v>156435</v>
      </c>
      <c r="G10" s="29">
        <v>91.28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44763</v>
      </c>
      <c r="B11" s="29">
        <v>512165</v>
      </c>
      <c r="C11" s="28" t="s">
        <v>1099</v>
      </c>
      <c r="D11" s="28" t="s">
        <v>1101</v>
      </c>
      <c r="E11" s="28" t="s">
        <v>542</v>
      </c>
      <c r="F11" s="87">
        <v>100000</v>
      </c>
      <c r="G11" s="29">
        <v>92.04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44763</v>
      </c>
      <c r="B12" s="29">
        <v>542020</v>
      </c>
      <c r="C12" s="28" t="s">
        <v>1102</v>
      </c>
      <c r="D12" s="28" t="s">
        <v>1103</v>
      </c>
      <c r="E12" s="28" t="s">
        <v>543</v>
      </c>
      <c r="F12" s="87">
        <v>52000</v>
      </c>
      <c r="G12" s="29">
        <v>52.31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44763</v>
      </c>
      <c r="B13" s="29">
        <v>542020</v>
      </c>
      <c r="C13" s="28" t="s">
        <v>1102</v>
      </c>
      <c r="D13" s="28" t="s">
        <v>1104</v>
      </c>
      <c r="E13" s="28" t="s">
        <v>542</v>
      </c>
      <c r="F13" s="87">
        <v>58500</v>
      </c>
      <c r="G13" s="29">
        <v>50.5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44763</v>
      </c>
      <c r="B14" s="29">
        <v>531156</v>
      </c>
      <c r="C14" s="28" t="s">
        <v>1105</v>
      </c>
      <c r="D14" s="28" t="s">
        <v>1106</v>
      </c>
      <c r="E14" s="28" t="s">
        <v>543</v>
      </c>
      <c r="F14" s="87">
        <v>23105</v>
      </c>
      <c r="G14" s="29">
        <v>187.81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44763</v>
      </c>
      <c r="B15" s="29">
        <v>531156</v>
      </c>
      <c r="C15" s="28" t="s">
        <v>1105</v>
      </c>
      <c r="D15" s="28" t="s">
        <v>1055</v>
      </c>
      <c r="E15" s="28" t="s">
        <v>542</v>
      </c>
      <c r="F15" s="87">
        <v>20000</v>
      </c>
      <c r="G15" s="29">
        <v>186.6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44763</v>
      </c>
      <c r="B16" s="29">
        <v>540135</v>
      </c>
      <c r="C16" s="28" t="s">
        <v>1052</v>
      </c>
      <c r="D16" s="28" t="s">
        <v>1053</v>
      </c>
      <c r="E16" s="28" t="s">
        <v>543</v>
      </c>
      <c r="F16" s="87">
        <v>2600000</v>
      </c>
      <c r="G16" s="29">
        <v>1.41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44763</v>
      </c>
      <c r="B17" s="29">
        <v>539559</v>
      </c>
      <c r="C17" s="28" t="s">
        <v>1056</v>
      </c>
      <c r="D17" s="28" t="s">
        <v>1107</v>
      </c>
      <c r="E17" s="28" t="s">
        <v>543</v>
      </c>
      <c r="F17" s="87">
        <v>141200</v>
      </c>
      <c r="G17" s="29">
        <v>40.15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44763</v>
      </c>
      <c r="B18" s="29">
        <v>539559</v>
      </c>
      <c r="C18" s="28" t="s">
        <v>1056</v>
      </c>
      <c r="D18" s="28" t="s">
        <v>1108</v>
      </c>
      <c r="E18" s="28" t="s">
        <v>542</v>
      </c>
      <c r="F18" s="87">
        <v>77369</v>
      </c>
      <c r="G18" s="29">
        <v>40.15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44763</v>
      </c>
      <c r="B19" s="29">
        <v>539559</v>
      </c>
      <c r="C19" s="28" t="s">
        <v>1056</v>
      </c>
      <c r="D19" s="28" t="s">
        <v>1075</v>
      </c>
      <c r="E19" s="28" t="s">
        <v>542</v>
      </c>
      <c r="F19" s="87">
        <v>50000</v>
      </c>
      <c r="G19" s="29">
        <v>40.15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44763</v>
      </c>
      <c r="B20" s="29">
        <v>543312</v>
      </c>
      <c r="C20" s="28" t="s">
        <v>1109</v>
      </c>
      <c r="D20" s="28" t="s">
        <v>1110</v>
      </c>
      <c r="E20" s="28" t="s">
        <v>543</v>
      </c>
      <c r="F20" s="87">
        <v>6000</v>
      </c>
      <c r="G20" s="29">
        <v>26.4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44763</v>
      </c>
      <c r="B21" s="29">
        <v>543312</v>
      </c>
      <c r="C21" s="28" t="s">
        <v>1109</v>
      </c>
      <c r="D21" s="28" t="s">
        <v>1110</v>
      </c>
      <c r="E21" s="28" t="s">
        <v>542</v>
      </c>
      <c r="F21" s="87">
        <v>12000</v>
      </c>
      <c r="G21" s="29">
        <v>30.8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44763</v>
      </c>
      <c r="B22" s="29">
        <v>543372</v>
      </c>
      <c r="C22" s="28" t="s">
        <v>1111</v>
      </c>
      <c r="D22" s="28" t="s">
        <v>1112</v>
      </c>
      <c r="E22" s="28" t="s">
        <v>542</v>
      </c>
      <c r="F22" s="87">
        <v>16000</v>
      </c>
      <c r="G22" s="29">
        <v>70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44763</v>
      </c>
      <c r="B23" s="29">
        <v>542918</v>
      </c>
      <c r="C23" s="28" t="s">
        <v>1057</v>
      </c>
      <c r="D23" s="28" t="s">
        <v>1080</v>
      </c>
      <c r="E23" s="28" t="s">
        <v>542</v>
      </c>
      <c r="F23" s="87">
        <v>29700</v>
      </c>
      <c r="G23" s="29">
        <v>30.1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44763</v>
      </c>
      <c r="B24" s="29">
        <v>542918</v>
      </c>
      <c r="C24" s="28" t="s">
        <v>1057</v>
      </c>
      <c r="D24" s="28" t="s">
        <v>1058</v>
      </c>
      <c r="E24" s="28" t="s">
        <v>542</v>
      </c>
      <c r="F24" s="87">
        <v>23100</v>
      </c>
      <c r="G24" s="29">
        <v>30.24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44763</v>
      </c>
      <c r="B25" s="29">
        <v>542918</v>
      </c>
      <c r="C25" s="28" t="s">
        <v>1057</v>
      </c>
      <c r="D25" s="28" t="s">
        <v>1058</v>
      </c>
      <c r="E25" s="28" t="s">
        <v>543</v>
      </c>
      <c r="F25" s="87">
        <v>29700</v>
      </c>
      <c r="G25" s="29">
        <v>30.67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44763</v>
      </c>
      <c r="B26" s="29">
        <v>542918</v>
      </c>
      <c r="C26" s="28" t="s">
        <v>1057</v>
      </c>
      <c r="D26" s="28" t="s">
        <v>1059</v>
      </c>
      <c r="E26" s="28" t="s">
        <v>543</v>
      </c>
      <c r="F26" s="87">
        <v>59400</v>
      </c>
      <c r="G26" s="29">
        <v>30.34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44763</v>
      </c>
      <c r="B27" s="29">
        <v>542666</v>
      </c>
      <c r="C27" s="28" t="s">
        <v>999</v>
      </c>
      <c r="D27" s="28" t="s">
        <v>1000</v>
      </c>
      <c r="E27" s="28" t="s">
        <v>543</v>
      </c>
      <c r="F27" s="87">
        <v>120703</v>
      </c>
      <c r="G27" s="29">
        <v>227.02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44763</v>
      </c>
      <c r="B28" s="29">
        <v>542666</v>
      </c>
      <c r="C28" s="28" t="s">
        <v>999</v>
      </c>
      <c r="D28" s="28" t="s">
        <v>1000</v>
      </c>
      <c r="E28" s="28" t="s">
        <v>542</v>
      </c>
      <c r="F28" s="87">
        <v>120703</v>
      </c>
      <c r="G28" s="29">
        <v>227.48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44763</v>
      </c>
      <c r="B29" s="29">
        <v>542332</v>
      </c>
      <c r="C29" s="28" t="s">
        <v>1113</v>
      </c>
      <c r="D29" s="28" t="s">
        <v>1114</v>
      </c>
      <c r="E29" s="28" t="s">
        <v>542</v>
      </c>
      <c r="F29" s="87">
        <v>600000</v>
      </c>
      <c r="G29" s="29">
        <v>5.36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44763</v>
      </c>
      <c r="B30" s="29">
        <v>542332</v>
      </c>
      <c r="C30" s="28" t="s">
        <v>1113</v>
      </c>
      <c r="D30" s="28" t="s">
        <v>1003</v>
      </c>
      <c r="E30" s="28" t="s">
        <v>543</v>
      </c>
      <c r="F30" s="87">
        <v>208440</v>
      </c>
      <c r="G30" s="29">
        <v>5.36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44763</v>
      </c>
      <c r="B31" s="29">
        <v>542332</v>
      </c>
      <c r="C31" s="28" t="s">
        <v>1113</v>
      </c>
      <c r="D31" s="28" t="s">
        <v>1115</v>
      </c>
      <c r="E31" s="28" t="s">
        <v>543</v>
      </c>
      <c r="F31" s="87">
        <v>100100</v>
      </c>
      <c r="G31" s="29">
        <v>5.36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44763</v>
      </c>
      <c r="B32" s="29">
        <v>542332</v>
      </c>
      <c r="C32" s="28" t="s">
        <v>1113</v>
      </c>
      <c r="D32" s="28" t="s">
        <v>1116</v>
      </c>
      <c r="E32" s="28" t="s">
        <v>543</v>
      </c>
      <c r="F32" s="87">
        <v>166900</v>
      </c>
      <c r="G32" s="29">
        <v>5.36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44763</v>
      </c>
      <c r="B33" s="29">
        <v>542332</v>
      </c>
      <c r="C33" s="28" t="s">
        <v>1113</v>
      </c>
      <c r="D33" s="28" t="s">
        <v>1117</v>
      </c>
      <c r="E33" s="28" t="s">
        <v>543</v>
      </c>
      <c r="F33" s="87">
        <v>124560</v>
      </c>
      <c r="G33" s="29">
        <v>5.36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44763</v>
      </c>
      <c r="B34" s="29">
        <v>540377</v>
      </c>
      <c r="C34" s="28" t="s">
        <v>1060</v>
      </c>
      <c r="D34" s="28" t="s">
        <v>1061</v>
      </c>
      <c r="E34" s="28" t="s">
        <v>542</v>
      </c>
      <c r="F34" s="87">
        <v>18000</v>
      </c>
      <c r="G34" s="29">
        <v>101.8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44763</v>
      </c>
      <c r="B35" s="29">
        <v>540377</v>
      </c>
      <c r="C35" s="28" t="s">
        <v>1060</v>
      </c>
      <c r="D35" s="28" t="s">
        <v>1061</v>
      </c>
      <c r="E35" s="28" t="s">
        <v>543</v>
      </c>
      <c r="F35" s="87">
        <v>24000</v>
      </c>
      <c r="G35" s="29">
        <v>101.46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44763</v>
      </c>
      <c r="B36" s="29">
        <v>540377</v>
      </c>
      <c r="C36" s="28" t="s">
        <v>1060</v>
      </c>
      <c r="D36" s="28" t="s">
        <v>1118</v>
      </c>
      <c r="E36" s="28" t="s">
        <v>543</v>
      </c>
      <c r="F36" s="87">
        <v>36000</v>
      </c>
      <c r="G36" s="29">
        <v>101.83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44763</v>
      </c>
      <c r="B37" s="29">
        <v>540377</v>
      </c>
      <c r="C37" s="28" t="s">
        <v>1060</v>
      </c>
      <c r="D37" s="28" t="s">
        <v>1063</v>
      </c>
      <c r="E37" s="28" t="s">
        <v>542</v>
      </c>
      <c r="F37" s="87">
        <v>18000</v>
      </c>
      <c r="G37" s="29">
        <v>102.15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44763</v>
      </c>
      <c r="B38" s="29">
        <v>540377</v>
      </c>
      <c r="C38" s="28" t="s">
        <v>1060</v>
      </c>
      <c r="D38" s="28" t="s">
        <v>1062</v>
      </c>
      <c r="E38" s="28" t="s">
        <v>542</v>
      </c>
      <c r="F38" s="87">
        <v>24000</v>
      </c>
      <c r="G38" s="29">
        <v>101.29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44763</v>
      </c>
      <c r="B39" s="29">
        <v>541983</v>
      </c>
      <c r="C39" s="28" t="s">
        <v>1119</v>
      </c>
      <c r="D39" s="28" t="s">
        <v>1120</v>
      </c>
      <c r="E39" s="28" t="s">
        <v>543</v>
      </c>
      <c r="F39" s="87">
        <v>80000</v>
      </c>
      <c r="G39" s="29">
        <v>6.01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44763</v>
      </c>
      <c r="B40" s="29">
        <v>542924</v>
      </c>
      <c r="C40" s="28" t="s">
        <v>1064</v>
      </c>
      <c r="D40" s="28" t="s">
        <v>1121</v>
      </c>
      <c r="E40" s="28" t="s">
        <v>543</v>
      </c>
      <c r="F40" s="87">
        <v>51000</v>
      </c>
      <c r="G40" s="29">
        <v>7.44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44763</v>
      </c>
      <c r="B41" s="29">
        <v>511000</v>
      </c>
      <c r="C41" s="28" t="s">
        <v>1122</v>
      </c>
      <c r="D41" s="28" t="s">
        <v>1123</v>
      </c>
      <c r="E41" s="28" t="s">
        <v>543</v>
      </c>
      <c r="F41" s="87">
        <v>50000</v>
      </c>
      <c r="G41" s="29">
        <v>2.5099999999999998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44763</v>
      </c>
      <c r="B42" s="29">
        <v>505523</v>
      </c>
      <c r="C42" s="28" t="s">
        <v>1065</v>
      </c>
      <c r="D42" s="28" t="s">
        <v>1017</v>
      </c>
      <c r="E42" s="28" t="s">
        <v>543</v>
      </c>
      <c r="F42" s="87">
        <v>976291</v>
      </c>
      <c r="G42" s="29">
        <v>1.31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44763</v>
      </c>
      <c r="B43" s="29">
        <v>505523</v>
      </c>
      <c r="C43" s="28" t="s">
        <v>1065</v>
      </c>
      <c r="D43" s="28" t="s">
        <v>1124</v>
      </c>
      <c r="E43" s="28" t="s">
        <v>542</v>
      </c>
      <c r="F43" s="87">
        <v>700000</v>
      </c>
      <c r="G43" s="29">
        <v>1.29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44763</v>
      </c>
      <c r="B44" s="29">
        <v>537800</v>
      </c>
      <c r="C44" s="28" t="s">
        <v>1013</v>
      </c>
      <c r="D44" s="28" t="s">
        <v>1125</v>
      </c>
      <c r="E44" s="28" t="s">
        <v>542</v>
      </c>
      <c r="F44" s="87">
        <v>5152114</v>
      </c>
      <c r="G44" s="29">
        <v>4.5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44763</v>
      </c>
      <c r="B45" s="29">
        <v>537800</v>
      </c>
      <c r="C45" s="28" t="s">
        <v>1013</v>
      </c>
      <c r="D45" s="28" t="s">
        <v>1014</v>
      </c>
      <c r="E45" s="28" t="s">
        <v>543</v>
      </c>
      <c r="F45" s="87">
        <v>5200000</v>
      </c>
      <c r="G45" s="29">
        <v>4.5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44763</v>
      </c>
      <c r="B46" s="29">
        <v>531176</v>
      </c>
      <c r="C46" s="28" t="s">
        <v>1126</v>
      </c>
      <c r="D46" s="28" t="s">
        <v>1127</v>
      </c>
      <c r="E46" s="28" t="s">
        <v>542</v>
      </c>
      <c r="F46" s="87">
        <v>46045</v>
      </c>
      <c r="G46" s="29">
        <v>62.09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44763</v>
      </c>
      <c r="B47" s="29">
        <v>540730</v>
      </c>
      <c r="C47" s="28" t="s">
        <v>1128</v>
      </c>
      <c r="D47" s="28" t="s">
        <v>1129</v>
      </c>
      <c r="E47" s="28" t="s">
        <v>543</v>
      </c>
      <c r="F47" s="87">
        <v>138321</v>
      </c>
      <c r="G47" s="29">
        <v>45.55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44763</v>
      </c>
      <c r="B48" s="29">
        <v>540416</v>
      </c>
      <c r="C48" s="28" t="s">
        <v>1130</v>
      </c>
      <c r="D48" s="28" t="s">
        <v>1131</v>
      </c>
      <c r="E48" s="28" t="s">
        <v>542</v>
      </c>
      <c r="F48" s="87">
        <v>49600</v>
      </c>
      <c r="G48" s="29">
        <v>49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44763</v>
      </c>
      <c r="B49" s="29">
        <v>540416</v>
      </c>
      <c r="C49" s="28" t="s">
        <v>1130</v>
      </c>
      <c r="D49" s="28" t="s">
        <v>1132</v>
      </c>
      <c r="E49" s="28" t="s">
        <v>543</v>
      </c>
      <c r="F49" s="87">
        <v>44800</v>
      </c>
      <c r="G49" s="29">
        <v>49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44763</v>
      </c>
      <c r="B50" s="29">
        <v>543285</v>
      </c>
      <c r="C50" s="28" t="s">
        <v>1133</v>
      </c>
      <c r="D50" s="28" t="s">
        <v>1134</v>
      </c>
      <c r="E50" s="28" t="s">
        <v>543</v>
      </c>
      <c r="F50" s="87">
        <v>150000</v>
      </c>
      <c r="G50" s="29">
        <v>31.12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44763</v>
      </c>
      <c r="B51" s="29">
        <v>543285</v>
      </c>
      <c r="C51" s="28" t="s">
        <v>1133</v>
      </c>
      <c r="D51" s="28" t="s">
        <v>1135</v>
      </c>
      <c r="E51" s="28" t="s">
        <v>543</v>
      </c>
      <c r="F51" s="87">
        <v>18000</v>
      </c>
      <c r="G51" s="29">
        <v>31.7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44763</v>
      </c>
      <c r="B52" s="29">
        <v>543285</v>
      </c>
      <c r="C52" s="28" t="s">
        <v>1133</v>
      </c>
      <c r="D52" s="28" t="s">
        <v>1135</v>
      </c>
      <c r="E52" s="28" t="s">
        <v>542</v>
      </c>
      <c r="F52" s="87">
        <v>72000</v>
      </c>
      <c r="G52" s="29">
        <v>31.14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44763</v>
      </c>
      <c r="B53" s="29">
        <v>543285</v>
      </c>
      <c r="C53" s="28" t="s">
        <v>1133</v>
      </c>
      <c r="D53" s="28" t="s">
        <v>1136</v>
      </c>
      <c r="E53" s="28" t="s">
        <v>542</v>
      </c>
      <c r="F53" s="87">
        <v>60000</v>
      </c>
      <c r="G53" s="29">
        <v>31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44763</v>
      </c>
      <c r="B54" s="29">
        <v>540821</v>
      </c>
      <c r="C54" s="28" t="s">
        <v>1015</v>
      </c>
      <c r="D54" s="28" t="s">
        <v>1001</v>
      </c>
      <c r="E54" s="28" t="s">
        <v>542</v>
      </c>
      <c r="F54" s="87">
        <v>188051</v>
      </c>
      <c r="G54" s="29">
        <v>16.149999999999999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44763</v>
      </c>
      <c r="B55" s="29">
        <v>540821</v>
      </c>
      <c r="C55" s="28" t="s">
        <v>1015</v>
      </c>
      <c r="D55" s="28" t="s">
        <v>1001</v>
      </c>
      <c r="E55" s="28" t="s">
        <v>543</v>
      </c>
      <c r="F55" s="87">
        <v>602151</v>
      </c>
      <c r="G55" s="29">
        <v>16.149999999999999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44763</v>
      </c>
      <c r="B56" s="29">
        <v>540821</v>
      </c>
      <c r="C56" s="28" t="s">
        <v>1015</v>
      </c>
      <c r="D56" s="28" t="s">
        <v>1137</v>
      </c>
      <c r="E56" s="28" t="s">
        <v>543</v>
      </c>
      <c r="F56" s="87">
        <v>569890</v>
      </c>
      <c r="G56" s="29">
        <v>16.149999999999999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44763</v>
      </c>
      <c r="B57" s="29">
        <v>543541</v>
      </c>
      <c r="C57" s="28" t="s">
        <v>1066</v>
      </c>
      <c r="D57" s="28" t="s">
        <v>1002</v>
      </c>
      <c r="E57" s="28" t="s">
        <v>542</v>
      </c>
      <c r="F57" s="87">
        <v>24000</v>
      </c>
      <c r="G57" s="29">
        <v>19.66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44763</v>
      </c>
      <c r="B58" s="29">
        <v>543376</v>
      </c>
      <c r="C58" s="28" t="s">
        <v>1067</v>
      </c>
      <c r="D58" s="28" t="s">
        <v>1068</v>
      </c>
      <c r="E58" s="28" t="s">
        <v>542</v>
      </c>
      <c r="F58" s="87">
        <v>22000</v>
      </c>
      <c r="G58" s="29">
        <v>62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44763</v>
      </c>
      <c r="B59" s="29">
        <v>543341</v>
      </c>
      <c r="C59" s="28" t="s">
        <v>1138</v>
      </c>
      <c r="D59" s="28" t="s">
        <v>1054</v>
      </c>
      <c r="E59" s="28" t="s">
        <v>542</v>
      </c>
      <c r="F59" s="87">
        <v>100000</v>
      </c>
      <c r="G59" s="29">
        <v>23.4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44763</v>
      </c>
      <c r="B60" s="29">
        <v>543536</v>
      </c>
      <c r="C60" s="28" t="s">
        <v>1069</v>
      </c>
      <c r="D60" s="28" t="s">
        <v>1139</v>
      </c>
      <c r="E60" s="28" t="s">
        <v>543</v>
      </c>
      <c r="F60" s="87">
        <v>40000</v>
      </c>
      <c r="G60" s="29">
        <v>10.09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44763</v>
      </c>
      <c r="B61" s="29">
        <v>543536</v>
      </c>
      <c r="C61" s="28" t="s">
        <v>1069</v>
      </c>
      <c r="D61" s="28" t="s">
        <v>1139</v>
      </c>
      <c r="E61" s="28" t="s">
        <v>542</v>
      </c>
      <c r="F61" s="87">
        <v>72000</v>
      </c>
      <c r="G61" s="29">
        <v>9.3699999999999992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44763</v>
      </c>
      <c r="B62" s="29">
        <v>538918</v>
      </c>
      <c r="C62" s="28" t="s">
        <v>1140</v>
      </c>
      <c r="D62" s="28" t="s">
        <v>1141</v>
      </c>
      <c r="E62" s="28" t="s">
        <v>542</v>
      </c>
      <c r="F62" s="87">
        <v>2</v>
      </c>
      <c r="G62" s="29">
        <v>8.2100000000000009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44763</v>
      </c>
      <c r="B63" s="29">
        <v>538918</v>
      </c>
      <c r="C63" s="28" t="s">
        <v>1140</v>
      </c>
      <c r="D63" s="28" t="s">
        <v>1141</v>
      </c>
      <c r="E63" s="28" t="s">
        <v>543</v>
      </c>
      <c r="F63" s="87">
        <v>30572</v>
      </c>
      <c r="G63" s="29">
        <v>7.85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44763</v>
      </c>
      <c r="B64" s="29">
        <v>538918</v>
      </c>
      <c r="C64" s="28" t="s">
        <v>1140</v>
      </c>
      <c r="D64" s="28" t="s">
        <v>1142</v>
      </c>
      <c r="E64" s="28" t="s">
        <v>542</v>
      </c>
      <c r="F64" s="87">
        <v>63000</v>
      </c>
      <c r="G64" s="29">
        <v>7.99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44763</v>
      </c>
      <c r="B65" s="29">
        <v>536672</v>
      </c>
      <c r="C65" s="28" t="s">
        <v>903</v>
      </c>
      <c r="D65" s="28" t="s">
        <v>1143</v>
      </c>
      <c r="E65" s="28" t="s">
        <v>542</v>
      </c>
      <c r="F65" s="87">
        <v>87000</v>
      </c>
      <c r="G65" s="29">
        <v>62.07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44763</v>
      </c>
      <c r="B66" s="29">
        <v>536672</v>
      </c>
      <c r="C66" s="28" t="s">
        <v>903</v>
      </c>
      <c r="D66" s="28" t="s">
        <v>940</v>
      </c>
      <c r="E66" s="28" t="s">
        <v>543</v>
      </c>
      <c r="F66" s="87">
        <v>200000</v>
      </c>
      <c r="G66" s="29">
        <v>62.1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44763</v>
      </c>
      <c r="B67" s="29">
        <v>536672</v>
      </c>
      <c r="C67" s="28" t="s">
        <v>903</v>
      </c>
      <c r="D67" s="28" t="s">
        <v>1144</v>
      </c>
      <c r="E67" s="28" t="s">
        <v>542</v>
      </c>
      <c r="F67" s="87">
        <v>200000</v>
      </c>
      <c r="G67" s="29">
        <v>62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44763</v>
      </c>
      <c r="B68" s="29">
        <v>543545</v>
      </c>
      <c r="C68" s="28" t="s">
        <v>1016</v>
      </c>
      <c r="D68" s="28" t="s">
        <v>1070</v>
      </c>
      <c r="E68" s="28" t="s">
        <v>542</v>
      </c>
      <c r="F68" s="87">
        <v>80000</v>
      </c>
      <c r="G68" s="29">
        <v>29.58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44763</v>
      </c>
      <c r="B69" s="29">
        <v>543545</v>
      </c>
      <c r="C69" s="28" t="s">
        <v>1016</v>
      </c>
      <c r="D69" s="28" t="s">
        <v>1145</v>
      </c>
      <c r="E69" s="28" t="s">
        <v>543</v>
      </c>
      <c r="F69" s="87">
        <v>52000</v>
      </c>
      <c r="G69" s="29">
        <v>29.6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44763</v>
      </c>
      <c r="B70" s="29">
        <v>532372</v>
      </c>
      <c r="C70" s="28" t="s">
        <v>1146</v>
      </c>
      <c r="D70" s="28" t="s">
        <v>1147</v>
      </c>
      <c r="E70" s="28" t="s">
        <v>542</v>
      </c>
      <c r="F70" s="87">
        <v>420007</v>
      </c>
      <c r="G70" s="29">
        <v>35.94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44763</v>
      </c>
      <c r="B71" s="29">
        <v>539337</v>
      </c>
      <c r="C71" s="28" t="s">
        <v>1148</v>
      </c>
      <c r="D71" s="28" t="s">
        <v>1149</v>
      </c>
      <c r="E71" s="28" t="s">
        <v>542</v>
      </c>
      <c r="F71" s="87">
        <v>84000</v>
      </c>
      <c r="G71" s="29">
        <v>90.35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44763</v>
      </c>
      <c r="B72" s="29">
        <v>539337</v>
      </c>
      <c r="C72" s="28" t="s">
        <v>1148</v>
      </c>
      <c r="D72" s="28" t="s">
        <v>1150</v>
      </c>
      <c r="E72" s="28" t="s">
        <v>543</v>
      </c>
      <c r="F72" s="87">
        <v>71400</v>
      </c>
      <c r="G72" s="29">
        <v>90.1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44763</v>
      </c>
      <c r="B73" s="29">
        <v>524661</v>
      </c>
      <c r="C73" s="28" t="s">
        <v>1035</v>
      </c>
      <c r="D73" s="28" t="s">
        <v>1071</v>
      </c>
      <c r="E73" s="28" t="s">
        <v>543</v>
      </c>
      <c r="F73" s="87">
        <v>107086</v>
      </c>
      <c r="G73" s="29">
        <v>6.4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44763</v>
      </c>
      <c r="B74" s="29">
        <v>524661</v>
      </c>
      <c r="C74" s="28" t="s">
        <v>1035</v>
      </c>
      <c r="D74" s="28" t="s">
        <v>1151</v>
      </c>
      <c r="E74" s="28" t="s">
        <v>542</v>
      </c>
      <c r="F74" s="87">
        <v>96250</v>
      </c>
      <c r="G74" s="29">
        <v>6.48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44763</v>
      </c>
      <c r="B75" s="29">
        <v>524661</v>
      </c>
      <c r="C75" s="28" t="s">
        <v>1035</v>
      </c>
      <c r="D75" s="28" t="s">
        <v>1151</v>
      </c>
      <c r="E75" s="28" t="s">
        <v>543</v>
      </c>
      <c r="F75" s="87">
        <v>68888</v>
      </c>
      <c r="G75" s="29">
        <v>6.26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44763</v>
      </c>
      <c r="B76" s="29" t="s">
        <v>1152</v>
      </c>
      <c r="C76" s="28" t="s">
        <v>1153</v>
      </c>
      <c r="D76" s="28" t="s">
        <v>1154</v>
      </c>
      <c r="E76" s="28" t="s">
        <v>542</v>
      </c>
      <c r="F76" s="87">
        <v>54507</v>
      </c>
      <c r="G76" s="29">
        <v>212.06</v>
      </c>
      <c r="H76" s="29" t="s">
        <v>820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44763</v>
      </c>
      <c r="B77" s="29" t="s">
        <v>1155</v>
      </c>
      <c r="C77" s="28" t="s">
        <v>1156</v>
      </c>
      <c r="D77" s="28" t="s">
        <v>1034</v>
      </c>
      <c r="E77" s="28" t="s">
        <v>542</v>
      </c>
      <c r="F77" s="87">
        <v>163500</v>
      </c>
      <c r="G77" s="29">
        <v>77.02</v>
      </c>
      <c r="H77" s="29" t="s">
        <v>820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44763</v>
      </c>
      <c r="B78" s="29" t="s">
        <v>1157</v>
      </c>
      <c r="C78" s="28" t="s">
        <v>1158</v>
      </c>
      <c r="D78" s="28" t="s">
        <v>1159</v>
      </c>
      <c r="E78" s="28" t="s">
        <v>542</v>
      </c>
      <c r="F78" s="87">
        <v>135000</v>
      </c>
      <c r="G78" s="29">
        <v>83.6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44763</v>
      </c>
      <c r="B79" s="29" t="s">
        <v>1160</v>
      </c>
      <c r="C79" s="28" t="s">
        <v>1161</v>
      </c>
      <c r="D79" s="28" t="s">
        <v>1162</v>
      </c>
      <c r="E79" s="28" t="s">
        <v>542</v>
      </c>
      <c r="F79" s="87">
        <v>1050840</v>
      </c>
      <c r="G79" s="29">
        <v>9.2100000000000009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44763</v>
      </c>
      <c r="B80" s="29" t="s">
        <v>1163</v>
      </c>
      <c r="C80" s="28" t="s">
        <v>1164</v>
      </c>
      <c r="D80" s="28" t="s">
        <v>1165</v>
      </c>
      <c r="E80" s="28" t="s">
        <v>542</v>
      </c>
      <c r="F80" s="87">
        <v>168000</v>
      </c>
      <c r="G80" s="29">
        <v>98.6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44763</v>
      </c>
      <c r="B81" s="29" t="s">
        <v>1163</v>
      </c>
      <c r="C81" s="28" t="s">
        <v>1164</v>
      </c>
      <c r="D81" s="28" t="s">
        <v>1166</v>
      </c>
      <c r="E81" s="28" t="s">
        <v>542</v>
      </c>
      <c r="F81" s="87">
        <v>56000</v>
      </c>
      <c r="G81" s="29">
        <v>94.59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44763</v>
      </c>
      <c r="B82" s="29" t="s">
        <v>1073</v>
      </c>
      <c r="C82" s="28" t="s">
        <v>1074</v>
      </c>
      <c r="D82" s="28" t="s">
        <v>1167</v>
      </c>
      <c r="E82" s="28" t="s">
        <v>542</v>
      </c>
      <c r="F82" s="87">
        <v>69990</v>
      </c>
      <c r="G82" s="29">
        <v>32.1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44763</v>
      </c>
      <c r="B83" s="29" t="s">
        <v>1073</v>
      </c>
      <c r="C83" s="28" t="s">
        <v>1074</v>
      </c>
      <c r="D83" s="28" t="s">
        <v>1168</v>
      </c>
      <c r="E83" s="28" t="s">
        <v>542</v>
      </c>
      <c r="F83" s="87">
        <v>69990</v>
      </c>
      <c r="G83" s="29">
        <v>32.1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44763</v>
      </c>
      <c r="B84" s="29" t="s">
        <v>1073</v>
      </c>
      <c r="C84" s="28" t="s">
        <v>1074</v>
      </c>
      <c r="D84" s="28" t="s">
        <v>1169</v>
      </c>
      <c r="E84" s="28" t="s">
        <v>542</v>
      </c>
      <c r="F84" s="87">
        <v>69990</v>
      </c>
      <c r="G84" s="29">
        <v>32.130000000000003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44763</v>
      </c>
      <c r="B85" s="29" t="s">
        <v>1073</v>
      </c>
      <c r="C85" s="28" t="s">
        <v>1074</v>
      </c>
      <c r="D85" s="28" t="s">
        <v>1170</v>
      </c>
      <c r="E85" s="28" t="s">
        <v>542</v>
      </c>
      <c r="F85" s="87">
        <v>69990</v>
      </c>
      <c r="G85" s="29">
        <v>32.090000000000003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44763</v>
      </c>
      <c r="B86" s="29" t="s">
        <v>1171</v>
      </c>
      <c r="C86" s="28" t="s">
        <v>1172</v>
      </c>
      <c r="D86" s="28" t="s">
        <v>1173</v>
      </c>
      <c r="E86" s="28" t="s">
        <v>542</v>
      </c>
      <c r="F86" s="87">
        <v>940000</v>
      </c>
      <c r="G86" s="29">
        <v>207.5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44763</v>
      </c>
      <c r="B87" s="29" t="s">
        <v>1076</v>
      </c>
      <c r="C87" s="28" t="s">
        <v>1077</v>
      </c>
      <c r="D87" s="28" t="s">
        <v>1072</v>
      </c>
      <c r="E87" s="28" t="s">
        <v>542</v>
      </c>
      <c r="F87" s="87">
        <v>752351</v>
      </c>
      <c r="G87" s="29">
        <v>72.66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44763</v>
      </c>
      <c r="B88" s="29" t="s">
        <v>1078</v>
      </c>
      <c r="C88" s="28" t="s">
        <v>1079</v>
      </c>
      <c r="D88" s="28" t="s">
        <v>1034</v>
      </c>
      <c r="E88" s="28" t="s">
        <v>542</v>
      </c>
      <c r="F88" s="87">
        <v>77182</v>
      </c>
      <c r="G88" s="29">
        <v>161.97999999999999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44763</v>
      </c>
      <c r="B89" s="29" t="s">
        <v>1081</v>
      </c>
      <c r="C89" s="28" t="s">
        <v>1082</v>
      </c>
      <c r="D89" s="28" t="s">
        <v>1174</v>
      </c>
      <c r="E89" s="28" t="s">
        <v>542</v>
      </c>
      <c r="F89" s="87">
        <v>271006</v>
      </c>
      <c r="G89" s="29">
        <v>14.18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44763</v>
      </c>
      <c r="B90" s="29" t="s">
        <v>1175</v>
      </c>
      <c r="C90" s="28" t="s">
        <v>1176</v>
      </c>
      <c r="D90" s="28" t="s">
        <v>1177</v>
      </c>
      <c r="E90" s="28" t="s">
        <v>543</v>
      </c>
      <c r="F90" s="87">
        <v>66000</v>
      </c>
      <c r="G90" s="29">
        <v>103.44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44763</v>
      </c>
      <c r="B91" s="29" t="s">
        <v>1018</v>
      </c>
      <c r="C91" s="28" t="s">
        <v>1019</v>
      </c>
      <c r="D91" s="28" t="s">
        <v>1020</v>
      </c>
      <c r="E91" s="28" t="s">
        <v>543</v>
      </c>
      <c r="F91" s="87">
        <v>613578</v>
      </c>
      <c r="G91" s="29">
        <v>7.25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44763</v>
      </c>
      <c r="B92" s="29" t="s">
        <v>1155</v>
      </c>
      <c r="C92" s="28" t="s">
        <v>1156</v>
      </c>
      <c r="D92" s="28" t="s">
        <v>1034</v>
      </c>
      <c r="E92" s="28" t="s">
        <v>543</v>
      </c>
      <c r="F92" s="87">
        <v>195178</v>
      </c>
      <c r="G92" s="29">
        <v>77.400000000000006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44763</v>
      </c>
      <c r="B93" s="29" t="s">
        <v>1157</v>
      </c>
      <c r="C93" s="28" t="s">
        <v>1158</v>
      </c>
      <c r="D93" s="28" t="s">
        <v>1178</v>
      </c>
      <c r="E93" s="28" t="s">
        <v>543</v>
      </c>
      <c r="F93" s="87">
        <v>142500</v>
      </c>
      <c r="G93" s="29">
        <v>83.6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44763</v>
      </c>
      <c r="B94" s="29" t="s">
        <v>1160</v>
      </c>
      <c r="C94" s="28" t="s">
        <v>1161</v>
      </c>
      <c r="D94" s="28" t="s">
        <v>1162</v>
      </c>
      <c r="E94" s="28" t="s">
        <v>543</v>
      </c>
      <c r="F94" s="87">
        <v>923542</v>
      </c>
      <c r="G94" s="29">
        <v>8.81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44763</v>
      </c>
      <c r="B95" s="29" t="s">
        <v>1163</v>
      </c>
      <c r="C95" s="28" t="s">
        <v>1164</v>
      </c>
      <c r="D95" s="28" t="s">
        <v>1165</v>
      </c>
      <c r="E95" s="28" t="s">
        <v>543</v>
      </c>
      <c r="F95" s="87">
        <v>168000</v>
      </c>
      <c r="G95" s="29">
        <v>97.39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44763</v>
      </c>
      <c r="B96" s="29" t="s">
        <v>1163</v>
      </c>
      <c r="C96" s="28" t="s">
        <v>1164</v>
      </c>
      <c r="D96" s="28" t="s">
        <v>1166</v>
      </c>
      <c r="E96" s="28" t="s">
        <v>543</v>
      </c>
      <c r="F96" s="87">
        <v>48000</v>
      </c>
      <c r="G96" s="29">
        <v>97.59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44763</v>
      </c>
      <c r="B97" s="29" t="s">
        <v>1073</v>
      </c>
      <c r="C97" s="28" t="s">
        <v>1074</v>
      </c>
      <c r="D97" s="28" t="s">
        <v>1170</v>
      </c>
      <c r="E97" s="28" t="s">
        <v>543</v>
      </c>
      <c r="F97" s="87">
        <v>69990</v>
      </c>
      <c r="G97" s="29">
        <v>32.130000000000003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44763</v>
      </c>
      <c r="B98" s="29" t="s">
        <v>1073</v>
      </c>
      <c r="C98" s="28" t="s">
        <v>1074</v>
      </c>
      <c r="D98" s="28" t="s">
        <v>1169</v>
      </c>
      <c r="E98" s="28" t="s">
        <v>543</v>
      </c>
      <c r="F98" s="87">
        <v>69990</v>
      </c>
      <c r="G98" s="29">
        <v>32.1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44763</v>
      </c>
      <c r="B99" s="29" t="s">
        <v>1073</v>
      </c>
      <c r="C99" s="28" t="s">
        <v>1074</v>
      </c>
      <c r="D99" s="28" t="s">
        <v>1167</v>
      </c>
      <c r="E99" s="28" t="s">
        <v>543</v>
      </c>
      <c r="F99" s="87">
        <v>69990</v>
      </c>
      <c r="G99" s="29">
        <v>32.090000000000003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44763</v>
      </c>
      <c r="B100" s="29" t="s">
        <v>1073</v>
      </c>
      <c r="C100" s="28" t="s">
        <v>1074</v>
      </c>
      <c r="D100" s="28" t="s">
        <v>1168</v>
      </c>
      <c r="E100" s="28" t="s">
        <v>543</v>
      </c>
      <c r="F100" s="87">
        <v>69990</v>
      </c>
      <c r="G100" s="29">
        <v>32.1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44763</v>
      </c>
      <c r="B101" s="29" t="s">
        <v>1171</v>
      </c>
      <c r="C101" s="28" t="s">
        <v>1172</v>
      </c>
      <c r="D101" s="28" t="s">
        <v>1179</v>
      </c>
      <c r="E101" s="28" t="s">
        <v>543</v>
      </c>
      <c r="F101" s="87">
        <v>1000000</v>
      </c>
      <c r="G101" s="29">
        <v>207.5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44763</v>
      </c>
      <c r="B102" s="29" t="s">
        <v>1076</v>
      </c>
      <c r="C102" s="28" t="s">
        <v>1077</v>
      </c>
      <c r="D102" s="28" t="s">
        <v>1072</v>
      </c>
      <c r="E102" s="28" t="s">
        <v>543</v>
      </c>
      <c r="F102" s="87">
        <v>872351</v>
      </c>
      <c r="G102" s="29">
        <v>72.569999999999993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44763</v>
      </c>
      <c r="B103" s="29" t="s">
        <v>1078</v>
      </c>
      <c r="C103" s="28" t="s">
        <v>1079</v>
      </c>
      <c r="D103" s="28" t="s">
        <v>1034</v>
      </c>
      <c r="E103" s="28" t="s">
        <v>543</v>
      </c>
      <c r="F103" s="87">
        <v>77182</v>
      </c>
      <c r="G103" s="29">
        <v>162.25</v>
      </c>
      <c r="H103" s="29" t="s">
        <v>820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44763</v>
      </c>
      <c r="B104" s="29" t="s">
        <v>1081</v>
      </c>
      <c r="C104" s="28" t="s">
        <v>1082</v>
      </c>
      <c r="D104" s="28" t="s">
        <v>1174</v>
      </c>
      <c r="E104" s="28" t="s">
        <v>543</v>
      </c>
      <c r="F104" s="87">
        <v>258912</v>
      </c>
      <c r="G104" s="29">
        <v>14.2</v>
      </c>
      <c r="H104" s="29" t="s">
        <v>820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2"/>
  <sheetViews>
    <sheetView zoomScale="85" zoomScaleNormal="85" workbookViewId="0">
      <selection activeCell="H49" sqref="H4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678.35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64"/>
      <c r="D11" s="365" t="s">
        <v>122</v>
      </c>
      <c r="E11" s="366" t="s">
        <v>830</v>
      </c>
      <c r="F11" s="317">
        <v>2201</v>
      </c>
      <c r="G11" s="317">
        <v>2069</v>
      </c>
      <c r="H11" s="317">
        <v>2332</v>
      </c>
      <c r="I11" s="367" t="s">
        <v>838</v>
      </c>
      <c r="J11" s="368" t="s">
        <v>896</v>
      </c>
      <c r="K11" s="368">
        <f t="shared" ref="K11" si="0">H11-F11</f>
        <v>131</v>
      </c>
      <c r="L11" s="369">
        <f t="shared" ref="L11" si="1">(F11*-0.7)/100</f>
        <v>-15.406999999999998</v>
      </c>
      <c r="M11" s="370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9">
        <v>44722</v>
      </c>
      <c r="C12" s="364"/>
      <c r="D12" s="365" t="s">
        <v>39</v>
      </c>
      <c r="E12" s="366" t="s">
        <v>559</v>
      </c>
      <c r="F12" s="317">
        <v>705</v>
      </c>
      <c r="G12" s="317">
        <v>670</v>
      </c>
      <c r="H12" s="317">
        <v>746</v>
      </c>
      <c r="I12" s="367" t="s">
        <v>834</v>
      </c>
      <c r="J12" s="368" t="s">
        <v>945</v>
      </c>
      <c r="K12" s="368">
        <f t="shared" ref="K12" si="3">H12-F12</f>
        <v>41</v>
      </c>
      <c r="L12" s="369">
        <f t="shared" ref="L12" si="4">(F12*-0.7)/100</f>
        <v>-4.9349999999999996</v>
      </c>
      <c r="M12" s="370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64"/>
      <c r="D13" s="365" t="s">
        <v>201</v>
      </c>
      <c r="E13" s="366" t="s">
        <v>559</v>
      </c>
      <c r="F13" s="317">
        <v>980</v>
      </c>
      <c r="G13" s="317">
        <v>898</v>
      </c>
      <c r="H13" s="317">
        <v>1036</v>
      </c>
      <c r="I13" s="367" t="s">
        <v>842</v>
      </c>
      <c r="J13" s="368" t="s">
        <v>1037</v>
      </c>
      <c r="K13" s="368">
        <f t="shared" ref="K13" si="6">H13-F13</f>
        <v>56</v>
      </c>
      <c r="L13" s="369">
        <f t="shared" ref="L13" si="7">(F13*-0.7)/100</f>
        <v>-6.86</v>
      </c>
      <c r="M13" s="370">
        <f t="shared" ref="M13" si="8">(K13+L13)/F13</f>
        <v>5.0142857142857142E-2</v>
      </c>
      <c r="N13" s="321" t="s">
        <v>557</v>
      </c>
      <c r="O13" s="346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64"/>
      <c r="D14" s="365" t="s">
        <v>66</v>
      </c>
      <c r="E14" s="366" t="s">
        <v>559</v>
      </c>
      <c r="F14" s="317">
        <v>2070</v>
      </c>
      <c r="G14" s="317">
        <v>1940</v>
      </c>
      <c r="H14" s="317">
        <v>2195</v>
      </c>
      <c r="I14" s="367" t="s">
        <v>844</v>
      </c>
      <c r="J14" s="368" t="s">
        <v>895</v>
      </c>
      <c r="K14" s="368">
        <f t="shared" ref="K14:K15" si="9">H14-F14</f>
        <v>125</v>
      </c>
      <c r="L14" s="369">
        <f t="shared" ref="L14:L15" si="10">(F14*-0.7)/100</f>
        <v>-14.49</v>
      </c>
      <c r="M14" s="370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7">
        <v>6</v>
      </c>
      <c r="B15" s="435">
        <v>44740</v>
      </c>
      <c r="C15" s="436"/>
      <c r="D15" s="437" t="s">
        <v>113</v>
      </c>
      <c r="E15" s="438" t="s">
        <v>559</v>
      </c>
      <c r="F15" s="427">
        <v>985</v>
      </c>
      <c r="G15" s="427">
        <v>920</v>
      </c>
      <c r="H15" s="427">
        <v>920</v>
      </c>
      <c r="I15" s="439" t="s">
        <v>849</v>
      </c>
      <c r="J15" s="440" t="s">
        <v>978</v>
      </c>
      <c r="K15" s="440">
        <f t="shared" si="9"/>
        <v>-65</v>
      </c>
      <c r="L15" s="441">
        <f t="shared" si="10"/>
        <v>-6.8949999999999996</v>
      </c>
      <c r="M15" s="442">
        <f t="shared" si="11"/>
        <v>-7.2989847715736036E-2</v>
      </c>
      <c r="N15" s="402" t="s">
        <v>569</v>
      </c>
      <c r="O15" s="443">
        <v>44756</v>
      </c>
      <c r="P15" s="402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9">
        <v>44743</v>
      </c>
      <c r="C16" s="420"/>
      <c r="D16" s="421" t="s">
        <v>154</v>
      </c>
      <c r="E16" s="422" t="s">
        <v>559</v>
      </c>
      <c r="F16" s="345">
        <v>775</v>
      </c>
      <c r="G16" s="345">
        <v>730</v>
      </c>
      <c r="H16" s="345">
        <v>821.5</v>
      </c>
      <c r="I16" s="423" t="s">
        <v>888</v>
      </c>
      <c r="J16" s="368" t="s">
        <v>720</v>
      </c>
      <c r="K16" s="368">
        <f t="shared" ref="K16" si="12">H16-F16</f>
        <v>46.5</v>
      </c>
      <c r="L16" s="369">
        <f t="shared" ref="L16" si="13">(F16*-0.7)/100</f>
        <v>-5.4249999999999998</v>
      </c>
      <c r="M16" s="370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64"/>
      <c r="D17" s="365" t="s">
        <v>64</v>
      </c>
      <c r="E17" s="366" t="s">
        <v>559</v>
      </c>
      <c r="F17" s="317">
        <v>11250</v>
      </c>
      <c r="G17" s="317">
        <v>10500</v>
      </c>
      <c r="H17" s="317">
        <v>11900</v>
      </c>
      <c r="I17" s="367" t="s">
        <v>889</v>
      </c>
      <c r="J17" s="368" t="s">
        <v>917</v>
      </c>
      <c r="K17" s="368">
        <f t="shared" ref="K17" si="15">H17-F17</f>
        <v>650</v>
      </c>
      <c r="L17" s="369">
        <f t="shared" ref="L17" si="16">(F17*-0.7)/100</f>
        <v>-78.749999999999986</v>
      </c>
      <c r="M17" s="370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916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2242.4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82">
        <v>10</v>
      </c>
      <c r="B19" s="383">
        <v>44748</v>
      </c>
      <c r="C19" s="384"/>
      <c r="D19" s="385" t="s">
        <v>466</v>
      </c>
      <c r="E19" s="386" t="s">
        <v>830</v>
      </c>
      <c r="F19" s="382">
        <v>121.4</v>
      </c>
      <c r="G19" s="382">
        <v>113.4</v>
      </c>
      <c r="H19" s="382">
        <v>126.9</v>
      </c>
      <c r="I19" s="387" t="s">
        <v>984</v>
      </c>
      <c r="J19" s="301" t="s">
        <v>939</v>
      </c>
      <c r="K19" s="301">
        <f t="shared" ref="K19" si="18">H19-F19</f>
        <v>5.5</v>
      </c>
      <c r="L19" s="302">
        <f t="shared" ref="L19" si="19">(F19*-0.7)/100</f>
        <v>-0.8498</v>
      </c>
      <c r="M19" s="360">
        <f t="shared" ref="M19" si="20">(K19+L19)/F19</f>
        <v>3.8304777594728168E-2</v>
      </c>
      <c r="N19" s="359" t="s">
        <v>557</v>
      </c>
      <c r="O19" s="361">
        <v>44750</v>
      </c>
      <c r="P19" s="359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44">
        <v>11</v>
      </c>
      <c r="B20" s="445">
        <v>44748</v>
      </c>
      <c r="C20" s="446"/>
      <c r="D20" s="447" t="s">
        <v>404</v>
      </c>
      <c r="E20" s="448" t="s">
        <v>559</v>
      </c>
      <c r="F20" s="444">
        <v>418.5</v>
      </c>
      <c r="G20" s="444">
        <v>384</v>
      </c>
      <c r="H20" s="444">
        <v>444</v>
      </c>
      <c r="I20" s="449" t="s">
        <v>919</v>
      </c>
      <c r="J20" s="450" t="s">
        <v>1036</v>
      </c>
      <c r="K20" s="450">
        <f t="shared" ref="K20" si="21">H20-F20</f>
        <v>25.5</v>
      </c>
      <c r="L20" s="451">
        <f t="shared" ref="L20" si="22">(F20*-0.7)/100</f>
        <v>-2.9295</v>
      </c>
      <c r="M20" s="452">
        <f t="shared" ref="M20" si="23">(K20+L20)/F20</f>
        <v>5.3931899641577061E-2</v>
      </c>
      <c r="N20" s="453" t="s">
        <v>557</v>
      </c>
      <c r="O20" s="454">
        <v>44761</v>
      </c>
      <c r="P20" s="453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970</v>
      </c>
      <c r="G21" s="233">
        <v>67</v>
      </c>
      <c r="H21" s="233"/>
      <c r="I21" s="297" t="s">
        <v>971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72.55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53">
        <v>13</v>
      </c>
      <c r="B22" s="354">
        <v>44755</v>
      </c>
      <c r="C22" s="355"/>
      <c r="D22" s="356" t="s">
        <v>309</v>
      </c>
      <c r="E22" s="357" t="s">
        <v>559</v>
      </c>
      <c r="F22" s="353">
        <v>3040</v>
      </c>
      <c r="G22" s="353">
        <v>2850</v>
      </c>
      <c r="H22" s="353">
        <v>3182.5</v>
      </c>
      <c r="I22" s="358" t="s">
        <v>976</v>
      </c>
      <c r="J22" s="301" t="s">
        <v>1038</v>
      </c>
      <c r="K22" s="301">
        <f t="shared" ref="K22" si="24">H22-F22</f>
        <v>142.5</v>
      </c>
      <c r="L22" s="302">
        <f t="shared" ref="L22" si="25">(F22*-0.7)/100</f>
        <v>-21.28</v>
      </c>
      <c r="M22" s="360">
        <f t="shared" ref="M22" si="26">(K22+L22)/F22</f>
        <v>3.9875000000000001E-2</v>
      </c>
      <c r="N22" s="359" t="s">
        <v>557</v>
      </c>
      <c r="O22" s="361">
        <v>44762</v>
      </c>
      <c r="P22" s="359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5">
        <v>14</v>
      </c>
      <c r="B23" s="419">
        <v>44760</v>
      </c>
      <c r="C23" s="420"/>
      <c r="D23" s="421" t="s">
        <v>158</v>
      </c>
      <c r="E23" s="422" t="s">
        <v>559</v>
      </c>
      <c r="F23" s="345">
        <v>2885</v>
      </c>
      <c r="G23" s="345">
        <v>2650</v>
      </c>
      <c r="H23" s="345">
        <v>3100</v>
      </c>
      <c r="I23" s="423" t="s">
        <v>1004</v>
      </c>
      <c r="J23" s="368" t="s">
        <v>1083</v>
      </c>
      <c r="K23" s="368">
        <f t="shared" ref="K23" si="27">H23-F23</f>
        <v>215</v>
      </c>
      <c r="L23" s="369">
        <f t="shared" ref="L23" si="28">(F23*-0.7)/100</f>
        <v>-20.194999999999997</v>
      </c>
      <c r="M23" s="370">
        <f t="shared" ref="M23" si="29">(K23+L23)/F23</f>
        <v>6.7523396880415948E-2</v>
      </c>
      <c r="N23" s="321" t="s">
        <v>557</v>
      </c>
      <c r="O23" s="346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1" customFormat="1" ht="15" customHeight="1">
      <c r="A34" s="342">
        <v>1</v>
      </c>
      <c r="B34" s="379">
        <v>44732</v>
      </c>
      <c r="C34" s="380"/>
      <c r="D34" s="381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841</v>
      </c>
      <c r="J34" s="321" t="s">
        <v>902</v>
      </c>
      <c r="K34" s="321">
        <f t="shared" ref="K34" si="30">H34-F34</f>
        <v>17</v>
      </c>
      <c r="L34" s="362">
        <f>(F34*-0.7)/100</f>
        <v>-4.4344999999999999</v>
      </c>
      <c r="M34" s="363">
        <f t="shared" ref="M34" si="31">(K34+L34)/F34</f>
        <v>1.9835043409629046E-2</v>
      </c>
      <c r="N34" s="321" t="s">
        <v>557</v>
      </c>
      <c r="O34" s="346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51" customFormat="1" ht="15" customHeight="1">
      <c r="A35" s="342">
        <v>2</v>
      </c>
      <c r="B35" s="352">
        <v>44741</v>
      </c>
      <c r="C35" s="343"/>
      <c r="D35" s="344" t="s">
        <v>125</v>
      </c>
      <c r="E35" s="345" t="s">
        <v>559</v>
      </c>
      <c r="F35" s="345">
        <v>1118</v>
      </c>
      <c r="G35" s="345">
        <v>1085</v>
      </c>
      <c r="H35" s="345">
        <v>1155</v>
      </c>
      <c r="I35" s="345" t="s">
        <v>837</v>
      </c>
      <c r="J35" s="321" t="s">
        <v>897</v>
      </c>
      <c r="K35" s="321">
        <f t="shared" ref="K35" si="32">H35-F35</f>
        <v>37</v>
      </c>
      <c r="L35" s="362">
        <f>(F35*-0.7)/100</f>
        <v>-7.8259999999999987</v>
      </c>
      <c r="M35" s="363">
        <f t="shared" ref="M35" si="33">(K35+L35)/F35</f>
        <v>2.6094812164579605E-2</v>
      </c>
      <c r="N35" s="321" t="s">
        <v>557</v>
      </c>
      <c r="O35" s="346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8"/>
      <c r="AI35" s="349"/>
      <c r="AJ35" s="350"/>
      <c r="AK35" s="350"/>
      <c r="AL35" s="350"/>
    </row>
    <row r="36" spans="1:38" s="351" customFormat="1" ht="15" customHeight="1">
      <c r="A36" s="342">
        <v>3</v>
      </c>
      <c r="B36" s="352">
        <v>44743</v>
      </c>
      <c r="C36" s="343"/>
      <c r="D36" s="344" t="s">
        <v>886</v>
      </c>
      <c r="E36" s="345" t="s">
        <v>559</v>
      </c>
      <c r="F36" s="345">
        <v>700</v>
      </c>
      <c r="G36" s="345">
        <v>679</v>
      </c>
      <c r="H36" s="345">
        <v>720</v>
      </c>
      <c r="I36" s="345" t="s">
        <v>887</v>
      </c>
      <c r="J36" s="321" t="s">
        <v>839</v>
      </c>
      <c r="K36" s="321">
        <f t="shared" ref="K36" si="34">H36-F36</f>
        <v>20</v>
      </c>
      <c r="L36" s="362">
        <f>(F36*-0.07)/100</f>
        <v>-0.49000000000000005</v>
      </c>
      <c r="M36" s="363">
        <f t="shared" ref="M36:M38" si="35">(K36+L36)/F36</f>
        <v>2.7871428571428575E-2</v>
      </c>
      <c r="N36" s="321" t="s">
        <v>557</v>
      </c>
      <c r="O36" s="346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8"/>
      <c r="AI36" s="349"/>
      <c r="AJ36" s="350"/>
      <c r="AK36" s="350"/>
      <c r="AL36" s="350"/>
    </row>
    <row r="37" spans="1:38" s="336" customFormat="1" ht="15" customHeight="1">
      <c r="A37" s="342">
        <v>4</v>
      </c>
      <c r="B37" s="352">
        <v>44746</v>
      </c>
      <c r="C37" s="343"/>
      <c r="D37" s="344" t="s">
        <v>71</v>
      </c>
      <c r="E37" s="345" t="s">
        <v>559</v>
      </c>
      <c r="F37" s="345">
        <v>229</v>
      </c>
      <c r="G37" s="345">
        <v>224</v>
      </c>
      <c r="H37" s="345">
        <v>236</v>
      </c>
      <c r="I37" s="345" t="s">
        <v>898</v>
      </c>
      <c r="J37" s="321" t="s">
        <v>925</v>
      </c>
      <c r="K37" s="321">
        <f t="shared" ref="K37:K38" si="36">H37-F37</f>
        <v>7</v>
      </c>
      <c r="L37" s="362">
        <f>(F37*-0.7)/100</f>
        <v>-1.6029999999999998</v>
      </c>
      <c r="M37" s="363">
        <f t="shared" si="35"/>
        <v>2.3567685589519653E-2</v>
      </c>
      <c r="N37" s="321" t="s">
        <v>557</v>
      </c>
      <c r="O37" s="346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2">
        <v>5</v>
      </c>
      <c r="B38" s="352">
        <v>44746</v>
      </c>
      <c r="C38" s="343"/>
      <c r="D38" s="344" t="s">
        <v>463</v>
      </c>
      <c r="E38" s="345" t="s">
        <v>559</v>
      </c>
      <c r="F38" s="345">
        <v>193.5</v>
      </c>
      <c r="G38" s="345">
        <v>187</v>
      </c>
      <c r="H38" s="345">
        <v>201</v>
      </c>
      <c r="I38" s="345" t="s">
        <v>899</v>
      </c>
      <c r="J38" s="321" t="s">
        <v>957</v>
      </c>
      <c r="K38" s="321">
        <f t="shared" si="36"/>
        <v>7.5</v>
      </c>
      <c r="L38" s="362">
        <f>(F38*-0.7)/100</f>
        <v>-1.3544999999999998</v>
      </c>
      <c r="M38" s="363">
        <f t="shared" si="35"/>
        <v>3.175968992248062E-2</v>
      </c>
      <c r="N38" s="321" t="s">
        <v>557</v>
      </c>
      <c r="O38" s="346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8">
        <v>6</v>
      </c>
      <c r="B39" s="389">
        <v>44747</v>
      </c>
      <c r="C39" s="390"/>
      <c r="D39" s="391" t="s">
        <v>191</v>
      </c>
      <c r="E39" s="392" t="s">
        <v>559</v>
      </c>
      <c r="F39" s="392">
        <v>2160</v>
      </c>
      <c r="G39" s="392">
        <v>2085</v>
      </c>
      <c r="H39" s="392">
        <v>2085</v>
      </c>
      <c r="I39" s="392" t="s">
        <v>905</v>
      </c>
      <c r="J39" s="393" t="s">
        <v>906</v>
      </c>
      <c r="K39" s="393">
        <f t="shared" ref="K39:K40" si="37">H39-F39</f>
        <v>-75</v>
      </c>
      <c r="L39" s="394">
        <f>(F39*-0.07)/100</f>
        <v>-1.5120000000000002</v>
      </c>
      <c r="M39" s="395">
        <f t="shared" ref="M39:M40" si="38">(K39+L39)/F39</f>
        <v>-3.5422222222222223E-2</v>
      </c>
      <c r="N39" s="393" t="s">
        <v>569</v>
      </c>
      <c r="O39" s="396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2">
        <v>7</v>
      </c>
      <c r="B40" s="352">
        <v>44747</v>
      </c>
      <c r="C40" s="343"/>
      <c r="D40" s="344" t="s">
        <v>325</v>
      </c>
      <c r="E40" s="345" t="s">
        <v>559</v>
      </c>
      <c r="F40" s="345">
        <v>734.5</v>
      </c>
      <c r="G40" s="345">
        <v>714</v>
      </c>
      <c r="H40" s="345">
        <v>751</v>
      </c>
      <c r="I40" s="345" t="s">
        <v>907</v>
      </c>
      <c r="J40" s="321" t="s">
        <v>596</v>
      </c>
      <c r="K40" s="321">
        <f t="shared" si="37"/>
        <v>16.5</v>
      </c>
      <c r="L40" s="362">
        <f>(F40*-0.07)/100</f>
        <v>-0.51415000000000011</v>
      </c>
      <c r="M40" s="363">
        <f t="shared" si="38"/>
        <v>2.1764261402314498E-2</v>
      </c>
      <c r="N40" s="321" t="s">
        <v>557</v>
      </c>
      <c r="O40" s="346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1" customFormat="1" ht="15" customHeight="1">
      <c r="A41" s="342">
        <v>8</v>
      </c>
      <c r="B41" s="352">
        <v>44748</v>
      </c>
      <c r="C41" s="343"/>
      <c r="D41" s="344" t="s">
        <v>325</v>
      </c>
      <c r="E41" s="345" t="s">
        <v>559</v>
      </c>
      <c r="F41" s="345">
        <v>741</v>
      </c>
      <c r="G41" s="345">
        <v>720</v>
      </c>
      <c r="H41" s="345">
        <v>757</v>
      </c>
      <c r="I41" s="345" t="s">
        <v>918</v>
      </c>
      <c r="J41" s="321" t="s">
        <v>908</v>
      </c>
      <c r="K41" s="321">
        <f t="shared" ref="K41" si="39">H41-F41</f>
        <v>16</v>
      </c>
      <c r="L41" s="362">
        <f>(F41*-0.07)/100</f>
        <v>-0.51870000000000005</v>
      </c>
      <c r="M41" s="363">
        <f t="shared" ref="M41" si="40">(K41+L41)/F41</f>
        <v>2.0892442645074224E-2</v>
      </c>
      <c r="N41" s="321" t="s">
        <v>557</v>
      </c>
      <c r="O41" s="346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342">
        <v>9</v>
      </c>
      <c r="B42" s="352">
        <v>44753</v>
      </c>
      <c r="C42" s="343"/>
      <c r="D42" s="344" t="s">
        <v>314</v>
      </c>
      <c r="E42" s="345" t="s">
        <v>559</v>
      </c>
      <c r="F42" s="345">
        <v>892.5</v>
      </c>
      <c r="G42" s="345">
        <v>870</v>
      </c>
      <c r="H42" s="345">
        <v>915</v>
      </c>
      <c r="I42" s="345" t="s">
        <v>946</v>
      </c>
      <c r="J42" s="321" t="s">
        <v>927</v>
      </c>
      <c r="K42" s="321">
        <f t="shared" ref="K42:K43" si="41">H42-F42</f>
        <v>22.5</v>
      </c>
      <c r="L42" s="362">
        <f>(F42*-0.07)/100</f>
        <v>-0.62475000000000014</v>
      </c>
      <c r="M42" s="363">
        <f t="shared" ref="M42:M43" si="42">(K42+L42)/F42</f>
        <v>2.4510084033613447E-2</v>
      </c>
      <c r="N42" s="321" t="s">
        <v>557</v>
      </c>
      <c r="O42" s="346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424">
        <v>10</v>
      </c>
      <c r="B43" s="389">
        <v>44753</v>
      </c>
      <c r="C43" s="425"/>
      <c r="D43" s="426" t="s">
        <v>120</v>
      </c>
      <c r="E43" s="427" t="s">
        <v>559</v>
      </c>
      <c r="F43" s="427">
        <v>360.5</v>
      </c>
      <c r="G43" s="427">
        <v>348</v>
      </c>
      <c r="H43" s="427">
        <v>348</v>
      </c>
      <c r="I43" s="427" t="s">
        <v>951</v>
      </c>
      <c r="J43" s="393" t="s">
        <v>956</v>
      </c>
      <c r="K43" s="393">
        <f t="shared" si="41"/>
        <v>-12.5</v>
      </c>
      <c r="L43" s="394">
        <f>(F43*-0.07)/100</f>
        <v>-0.25235000000000002</v>
      </c>
      <c r="M43" s="395">
        <f t="shared" si="42"/>
        <v>-3.537406380027739E-2</v>
      </c>
      <c r="N43" s="393" t="s">
        <v>569</v>
      </c>
      <c r="O43" s="396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424">
        <v>11</v>
      </c>
      <c r="B44" s="389">
        <v>44753</v>
      </c>
      <c r="C44" s="425"/>
      <c r="D44" s="426" t="s">
        <v>179</v>
      </c>
      <c r="E44" s="427" t="s">
        <v>559</v>
      </c>
      <c r="F44" s="427">
        <v>216.75</v>
      </c>
      <c r="G44" s="427">
        <v>210</v>
      </c>
      <c r="H44" s="427">
        <v>210</v>
      </c>
      <c r="I44" s="427" t="s">
        <v>952</v>
      </c>
      <c r="J44" s="393" t="s">
        <v>995</v>
      </c>
      <c r="K44" s="393">
        <f t="shared" ref="K44" si="43">H44-F44</f>
        <v>-6.75</v>
      </c>
      <c r="L44" s="394">
        <f>(F44*-0.7)/100</f>
        <v>-1.51725</v>
      </c>
      <c r="M44" s="395">
        <f t="shared" ref="M44" si="44">(K44+L44)/F44</f>
        <v>-3.8141868512110731E-2</v>
      </c>
      <c r="N44" s="393" t="s">
        <v>569</v>
      </c>
      <c r="O44" s="396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42">
        <v>12</v>
      </c>
      <c r="B45" s="352">
        <v>44754</v>
      </c>
      <c r="C45" s="343"/>
      <c r="D45" s="344" t="s">
        <v>314</v>
      </c>
      <c r="E45" s="345" t="s">
        <v>559</v>
      </c>
      <c r="F45" s="345">
        <v>900</v>
      </c>
      <c r="G45" s="345">
        <v>870</v>
      </c>
      <c r="H45" s="345">
        <v>922.5</v>
      </c>
      <c r="I45" s="345" t="s">
        <v>958</v>
      </c>
      <c r="J45" s="321" t="s">
        <v>927</v>
      </c>
      <c r="K45" s="321">
        <f t="shared" ref="K45:K46" si="45">H45-F45</f>
        <v>22.5</v>
      </c>
      <c r="L45" s="362">
        <f>(F45*-0.7)/100</f>
        <v>-6.3</v>
      </c>
      <c r="M45" s="363">
        <f t="shared" ref="M45:M46" si="46">(K45+L45)/F45</f>
        <v>1.7999999999999999E-2</v>
      </c>
      <c r="N45" s="321" t="s">
        <v>557</v>
      </c>
      <c r="O45" s="346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42">
        <v>13</v>
      </c>
      <c r="B46" s="352">
        <v>44756</v>
      </c>
      <c r="C46" s="343"/>
      <c r="D46" s="344" t="s">
        <v>295</v>
      </c>
      <c r="E46" s="345" t="s">
        <v>559</v>
      </c>
      <c r="F46" s="345">
        <v>206.5</v>
      </c>
      <c r="G46" s="345">
        <v>200</v>
      </c>
      <c r="H46" s="345">
        <v>214</v>
      </c>
      <c r="I46" s="345" t="s">
        <v>979</v>
      </c>
      <c r="J46" s="321" t="s">
        <v>1024</v>
      </c>
      <c r="K46" s="321">
        <f t="shared" si="45"/>
        <v>7.5</v>
      </c>
      <c r="L46" s="362">
        <f>(F46*-0.07)/100</f>
        <v>-0.14455000000000001</v>
      </c>
      <c r="M46" s="363">
        <f t="shared" si="46"/>
        <v>3.561961259079903E-2</v>
      </c>
      <c r="N46" s="321" t="s">
        <v>557</v>
      </c>
      <c r="O46" s="346">
        <v>44762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42">
        <v>14</v>
      </c>
      <c r="B47" s="352">
        <v>44757</v>
      </c>
      <c r="C47" s="343"/>
      <c r="D47" s="344" t="s">
        <v>996</v>
      </c>
      <c r="E47" s="345" t="s">
        <v>559</v>
      </c>
      <c r="F47" s="345">
        <v>926.5</v>
      </c>
      <c r="G47" s="345">
        <v>895</v>
      </c>
      <c r="H47" s="345">
        <v>945</v>
      </c>
      <c r="I47" s="345" t="s">
        <v>997</v>
      </c>
      <c r="J47" s="321" t="s">
        <v>998</v>
      </c>
      <c r="K47" s="321">
        <f t="shared" ref="K47:K48" si="47">H47-F47</f>
        <v>18.5</v>
      </c>
      <c r="L47" s="362">
        <f>(F47*-0.07)/100</f>
        <v>-0.64855000000000007</v>
      </c>
      <c r="M47" s="363">
        <f t="shared" ref="M47:M48" si="48">(K47+L47)/F47</f>
        <v>1.9267620075553157E-2</v>
      </c>
      <c r="N47" s="321" t="s">
        <v>557</v>
      </c>
      <c r="O47" s="346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51" customFormat="1" ht="15" customHeight="1">
      <c r="A48" s="424">
        <v>15</v>
      </c>
      <c r="B48" s="389">
        <v>44761</v>
      </c>
      <c r="C48" s="425"/>
      <c r="D48" s="426" t="s">
        <v>470</v>
      </c>
      <c r="E48" s="427" t="s">
        <v>559</v>
      </c>
      <c r="F48" s="427">
        <v>469</v>
      </c>
      <c r="G48" s="427">
        <v>455</v>
      </c>
      <c r="H48" s="427">
        <v>455</v>
      </c>
      <c r="I48" s="427" t="s">
        <v>1027</v>
      </c>
      <c r="J48" s="393" t="s">
        <v>1084</v>
      </c>
      <c r="K48" s="393">
        <f t="shared" si="47"/>
        <v>-14</v>
      </c>
      <c r="L48" s="394">
        <f>(F48*-0.7)/100</f>
        <v>-3.2829999999999995</v>
      </c>
      <c r="M48" s="395">
        <f t="shared" si="48"/>
        <v>-3.6850746268656719E-2</v>
      </c>
      <c r="N48" s="393" t="s">
        <v>569</v>
      </c>
      <c r="O48" s="396">
        <v>44763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50"/>
      <c r="AL48" s="350"/>
    </row>
    <row r="49" spans="1:38" s="351" customFormat="1" ht="15" customHeight="1">
      <c r="A49" s="342">
        <v>16</v>
      </c>
      <c r="B49" s="352">
        <v>44761</v>
      </c>
      <c r="C49" s="343"/>
      <c r="D49" s="344" t="s">
        <v>1028</v>
      </c>
      <c r="E49" s="345" t="s">
        <v>559</v>
      </c>
      <c r="F49" s="345">
        <v>2195</v>
      </c>
      <c r="G49" s="345">
        <v>2130</v>
      </c>
      <c r="H49" s="345">
        <v>2240</v>
      </c>
      <c r="I49" s="345" t="s">
        <v>1029</v>
      </c>
      <c r="J49" s="321" t="s">
        <v>969</v>
      </c>
      <c r="K49" s="321">
        <f t="shared" ref="K49" si="49">H49-F49</f>
        <v>45</v>
      </c>
      <c r="L49" s="362">
        <f>(F49*-0.07)/100</f>
        <v>-1.5365</v>
      </c>
      <c r="M49" s="363">
        <f t="shared" ref="M49" si="50">(K49+L49)/F49</f>
        <v>1.980113895216401E-2</v>
      </c>
      <c r="N49" s="321" t="s">
        <v>557</v>
      </c>
      <c r="O49" s="346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50"/>
      <c r="AL49" s="350"/>
    </row>
    <row r="50" spans="1:38" s="351" customFormat="1" ht="15" customHeight="1">
      <c r="A50" s="342">
        <v>17</v>
      </c>
      <c r="B50" s="352">
        <v>44762</v>
      </c>
      <c r="C50" s="343"/>
      <c r="D50" s="344" t="s">
        <v>463</v>
      </c>
      <c r="E50" s="345" t="s">
        <v>559</v>
      </c>
      <c r="F50" s="345">
        <v>203.5</v>
      </c>
      <c r="G50" s="345">
        <v>198</v>
      </c>
      <c r="H50" s="345">
        <v>206.75</v>
      </c>
      <c r="I50" s="345" t="s">
        <v>1040</v>
      </c>
      <c r="J50" s="321" t="s">
        <v>1041</v>
      </c>
      <c r="K50" s="321">
        <f t="shared" ref="K50" si="51">H50-F50</f>
        <v>3.25</v>
      </c>
      <c r="L50" s="362">
        <f>(F50*-0.07)/100</f>
        <v>-0.14245000000000002</v>
      </c>
      <c r="M50" s="363">
        <f t="shared" ref="M50" si="52">(K50+L50)/F50</f>
        <v>1.527051597051597E-2</v>
      </c>
      <c r="N50" s="321" t="s">
        <v>557</v>
      </c>
      <c r="O50" s="346">
        <v>44762</v>
      </c>
      <c r="P50" s="268"/>
      <c r="Q50" s="268"/>
      <c r="R50" s="269" t="s">
        <v>558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50"/>
      <c r="AL50" s="350"/>
    </row>
    <row r="51" spans="1:38" s="351" customFormat="1" ht="15" customHeight="1">
      <c r="A51" s="458">
        <v>18</v>
      </c>
      <c r="B51" s="431">
        <v>44762</v>
      </c>
      <c r="C51" s="459"/>
      <c r="D51" s="460" t="s">
        <v>314</v>
      </c>
      <c r="E51" s="461" t="s">
        <v>559</v>
      </c>
      <c r="F51" s="461">
        <v>915</v>
      </c>
      <c r="G51" s="461">
        <v>887</v>
      </c>
      <c r="H51" s="461">
        <v>916</v>
      </c>
      <c r="I51" s="461" t="s">
        <v>1049</v>
      </c>
      <c r="J51" s="414" t="s">
        <v>784</v>
      </c>
      <c r="K51" s="414">
        <f t="shared" ref="K51" si="53">H51-F51</f>
        <v>1</v>
      </c>
      <c r="L51" s="462">
        <f>(F51*-0.07)/100</f>
        <v>-0.64050000000000007</v>
      </c>
      <c r="M51" s="463">
        <f t="shared" ref="M51" si="54">(K51+L51)/F51</f>
        <v>3.9289617486338788E-4</v>
      </c>
      <c r="N51" s="414" t="s">
        <v>678</v>
      </c>
      <c r="O51" s="464">
        <v>44762</v>
      </c>
      <c r="P51" s="268"/>
      <c r="Q51" s="268"/>
      <c r="R51" s="269" t="s">
        <v>832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50"/>
      <c r="AL51" s="350"/>
    </row>
    <row r="52" spans="1:38" s="351" customFormat="1" ht="15" customHeight="1">
      <c r="A52" s="325">
        <v>19</v>
      </c>
      <c r="B52" s="347">
        <v>44763</v>
      </c>
      <c r="C52" s="327"/>
      <c r="D52" s="328" t="s">
        <v>124</v>
      </c>
      <c r="E52" s="329" t="s">
        <v>559</v>
      </c>
      <c r="F52" s="329" t="s">
        <v>1085</v>
      </c>
      <c r="G52" s="329">
        <v>758</v>
      </c>
      <c r="H52" s="329"/>
      <c r="I52" s="329" t="s">
        <v>1086</v>
      </c>
      <c r="J52" s="264" t="s">
        <v>560</v>
      </c>
      <c r="K52" s="264"/>
      <c r="L52" s="265"/>
      <c r="M52" s="266"/>
      <c r="N52" s="264"/>
      <c r="O52" s="287"/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50"/>
      <c r="AL52" s="350"/>
    </row>
    <row r="53" spans="1:38" s="351" customFormat="1" ht="15" customHeight="1">
      <c r="A53" s="325">
        <v>20</v>
      </c>
      <c r="B53" s="347">
        <v>44763</v>
      </c>
      <c r="C53" s="327"/>
      <c r="D53" s="328" t="s">
        <v>449</v>
      </c>
      <c r="E53" s="329" t="s">
        <v>559</v>
      </c>
      <c r="F53" s="329" t="s">
        <v>1093</v>
      </c>
      <c r="G53" s="329">
        <v>3490</v>
      </c>
      <c r="H53" s="329"/>
      <c r="I53" s="329" t="s">
        <v>1094</v>
      </c>
      <c r="J53" s="264" t="s">
        <v>560</v>
      </c>
      <c r="K53" s="264"/>
      <c r="L53" s="265"/>
      <c r="M53" s="266"/>
      <c r="N53" s="264"/>
      <c r="O53" s="287"/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50"/>
      <c r="AL53" s="350"/>
    </row>
    <row r="54" spans="1:38" s="336" customFormat="1" ht="15" customHeight="1">
      <c r="A54" s="325"/>
      <c r="B54" s="326"/>
      <c r="C54" s="327"/>
      <c r="D54" s="328"/>
      <c r="E54" s="329"/>
      <c r="F54" s="329"/>
      <c r="G54" s="329"/>
      <c r="H54" s="329"/>
      <c r="I54" s="329"/>
      <c r="J54" s="264"/>
      <c r="K54" s="264"/>
      <c r="L54" s="265"/>
      <c r="M54" s="266"/>
      <c r="N54" s="264"/>
      <c r="O54" s="287"/>
      <c r="P54" s="268"/>
      <c r="Q54" s="268"/>
      <c r="R54" s="269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35"/>
      <c r="AL54" s="335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76"/>
      <c r="K55" s="276"/>
      <c r="L55" s="277"/>
      <c r="M55" s="278"/>
      <c r="N55" s="276"/>
      <c r="O55" s="279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1"/>
      <c r="AI55" s="1"/>
      <c r="AJ55" s="1"/>
      <c r="AK55" s="1"/>
      <c r="AL55" s="1"/>
    </row>
    <row r="56" spans="1:38" ht="44.25" customHeight="1">
      <c r="A56" s="112" t="s">
        <v>561</v>
      </c>
      <c r="B56" s="135"/>
      <c r="C56" s="135"/>
      <c r="D56" s="1"/>
      <c r="E56" s="6"/>
      <c r="F56" s="6"/>
      <c r="G56" s="6"/>
      <c r="H56" s="6" t="s">
        <v>573</v>
      </c>
      <c r="I56" s="6"/>
      <c r="J56" s="6"/>
      <c r="K56" s="108"/>
      <c r="L56" s="137"/>
      <c r="M56" s="108"/>
      <c r="N56" s="109"/>
      <c r="O56" s="108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63"/>
      <c r="AD56" s="263"/>
      <c r="AE56" s="263"/>
      <c r="AF56" s="263"/>
      <c r="AG56" s="263"/>
      <c r="AH56" s="263"/>
    </row>
    <row r="57" spans="1:38" ht="12.75" customHeight="1">
      <c r="A57" s="119" t="s">
        <v>562</v>
      </c>
      <c r="B57" s="112"/>
      <c r="C57" s="112"/>
      <c r="D57" s="112"/>
      <c r="E57" s="41"/>
      <c r="F57" s="120" t="s">
        <v>563</v>
      </c>
      <c r="G57" s="56"/>
      <c r="H57" s="41"/>
      <c r="I57" s="56"/>
      <c r="J57" s="6"/>
      <c r="K57" s="138"/>
      <c r="L57" s="139"/>
      <c r="M57" s="6"/>
      <c r="N57" s="102"/>
      <c r="O57" s="140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19"/>
      <c r="B58" s="112"/>
      <c r="C58" s="112"/>
      <c r="D58" s="112"/>
      <c r="E58" s="6"/>
      <c r="F58" s="120" t="s">
        <v>565</v>
      </c>
      <c r="G58" s="56"/>
      <c r="H58" s="41"/>
      <c r="I58" s="56"/>
      <c r="J58" s="6"/>
      <c r="K58" s="138"/>
      <c r="L58" s="139"/>
      <c r="M58" s="6"/>
      <c r="N58" s="102"/>
      <c r="O58" s="140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2"/>
      <c r="B59" s="112"/>
      <c r="C59" s="112"/>
      <c r="D59" s="112"/>
      <c r="E59" s="6"/>
      <c r="F59" s="6"/>
      <c r="G59" s="6"/>
      <c r="H59" s="6"/>
      <c r="I59" s="6"/>
      <c r="J59" s="125"/>
      <c r="K59" s="122"/>
      <c r="L59" s="123"/>
      <c r="M59" s="6"/>
      <c r="N59" s="126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1" t="s">
        <v>574</v>
      </c>
      <c r="B60" s="141"/>
      <c r="C60" s="141"/>
      <c r="D60" s="141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534</v>
      </c>
      <c r="C61" s="96"/>
      <c r="D61" s="97" t="s">
        <v>545</v>
      </c>
      <c r="E61" s="96" t="s">
        <v>546</v>
      </c>
      <c r="F61" s="96" t="s">
        <v>547</v>
      </c>
      <c r="G61" s="96" t="s">
        <v>567</v>
      </c>
      <c r="H61" s="96" t="s">
        <v>549</v>
      </c>
      <c r="I61" s="96" t="s">
        <v>550</v>
      </c>
      <c r="J61" s="95" t="s">
        <v>551</v>
      </c>
      <c r="K61" s="142" t="s">
        <v>575</v>
      </c>
      <c r="L61" s="98" t="s">
        <v>553</v>
      </c>
      <c r="M61" s="142" t="s">
        <v>576</v>
      </c>
      <c r="N61" s="96" t="s">
        <v>577</v>
      </c>
      <c r="O61" s="95" t="s">
        <v>555</v>
      </c>
      <c r="P61" s="97" t="s">
        <v>556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29" customFormat="1" ht="13.15" customHeight="1">
      <c r="A62" s="317">
        <v>1</v>
      </c>
      <c r="B62" s="316">
        <v>44739</v>
      </c>
      <c r="C62" s="318"/>
      <c r="D62" s="319" t="s">
        <v>847</v>
      </c>
      <c r="E62" s="317" t="s">
        <v>559</v>
      </c>
      <c r="F62" s="317">
        <v>2140</v>
      </c>
      <c r="G62" s="317">
        <v>2090</v>
      </c>
      <c r="H62" s="320">
        <v>2170</v>
      </c>
      <c r="I62" s="320" t="s">
        <v>848</v>
      </c>
      <c r="J62" s="321" t="s">
        <v>572</v>
      </c>
      <c r="K62" s="320">
        <f t="shared" ref="K62" si="55">H62-F62</f>
        <v>30</v>
      </c>
      <c r="L62" s="322">
        <f t="shared" ref="L62" si="56">(H62*N62)*0.07%</f>
        <v>379.75000000000006</v>
      </c>
      <c r="M62" s="323">
        <f t="shared" ref="M62" si="57">(K62*N62)-L62</f>
        <v>7120.25</v>
      </c>
      <c r="N62" s="320">
        <v>250</v>
      </c>
      <c r="O62" s="321" t="s">
        <v>557</v>
      </c>
      <c r="P62" s="316">
        <v>44743</v>
      </c>
      <c r="Q62" s="231"/>
      <c r="R62" s="235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75"/>
      <c r="AG62" s="272"/>
      <c r="AH62" s="231"/>
      <c r="AI62" s="231"/>
      <c r="AJ62" s="275"/>
      <c r="AK62" s="275"/>
      <c r="AL62" s="275"/>
    </row>
    <row r="63" spans="1:38" s="229" customFormat="1" ht="13.15" customHeight="1">
      <c r="A63" s="317">
        <v>2</v>
      </c>
      <c r="B63" s="316">
        <v>44742</v>
      </c>
      <c r="C63" s="319"/>
      <c r="D63" s="319" t="s">
        <v>883</v>
      </c>
      <c r="E63" s="317" t="s">
        <v>559</v>
      </c>
      <c r="F63" s="317">
        <v>3720</v>
      </c>
      <c r="G63" s="317">
        <v>3620</v>
      </c>
      <c r="H63" s="320">
        <v>3780</v>
      </c>
      <c r="I63" s="320" t="s">
        <v>884</v>
      </c>
      <c r="J63" s="321" t="s">
        <v>765</v>
      </c>
      <c r="K63" s="320">
        <f t="shared" ref="K63" si="58">H63-F63</f>
        <v>60</v>
      </c>
      <c r="L63" s="322">
        <f t="shared" ref="L63" si="59">(H63*N63)*0.07%</f>
        <v>463.05000000000007</v>
      </c>
      <c r="M63" s="323">
        <f t="shared" ref="M63" si="60">(K63*N63)-L63</f>
        <v>10036.950000000001</v>
      </c>
      <c r="N63" s="320">
        <v>175</v>
      </c>
      <c r="O63" s="321" t="s">
        <v>557</v>
      </c>
      <c r="P63" s="316">
        <v>44746</v>
      </c>
      <c r="Q63" s="231"/>
      <c r="R63" s="235" t="s">
        <v>832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75"/>
      <c r="AG63" s="272"/>
      <c r="AH63" s="231"/>
      <c r="AI63" s="231"/>
      <c r="AJ63" s="275"/>
      <c r="AK63" s="275"/>
      <c r="AL63" s="275"/>
    </row>
    <row r="64" spans="1:38" s="229" customFormat="1" ht="13.15" customHeight="1">
      <c r="A64" s="317">
        <v>3</v>
      </c>
      <c r="B64" s="316">
        <v>44742</v>
      </c>
      <c r="C64" s="319"/>
      <c r="D64" s="319" t="s">
        <v>843</v>
      </c>
      <c r="E64" s="317" t="s">
        <v>559</v>
      </c>
      <c r="F64" s="317">
        <v>1488</v>
      </c>
      <c r="G64" s="317">
        <v>1450</v>
      </c>
      <c r="H64" s="320">
        <v>1512</v>
      </c>
      <c r="I64" s="320" t="s">
        <v>885</v>
      </c>
      <c r="J64" s="321" t="s">
        <v>893</v>
      </c>
      <c r="K64" s="320">
        <f t="shared" ref="K64:K65" si="61">H64-F64</f>
        <v>24</v>
      </c>
      <c r="L64" s="322">
        <f t="shared" ref="L64:L65" si="62">(H64*N64)*0.07%</f>
        <v>370.44000000000005</v>
      </c>
      <c r="M64" s="323">
        <f t="shared" ref="M64:M65" si="63">(K64*N64)-L64</f>
        <v>8029.5599999999995</v>
      </c>
      <c r="N64" s="320">
        <v>350</v>
      </c>
      <c r="O64" s="321" t="s">
        <v>557</v>
      </c>
      <c r="P64" s="316">
        <v>44743</v>
      </c>
      <c r="Q64" s="231"/>
      <c r="R64" s="235" t="s">
        <v>558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75"/>
      <c r="AG64" s="272"/>
      <c r="AH64" s="231"/>
      <c r="AI64" s="231"/>
      <c r="AJ64" s="275"/>
      <c r="AK64" s="275"/>
      <c r="AL64" s="275"/>
    </row>
    <row r="65" spans="1:38" s="229" customFormat="1" ht="13.15" customHeight="1">
      <c r="A65" s="317">
        <v>4</v>
      </c>
      <c r="B65" s="316">
        <v>44743</v>
      </c>
      <c r="C65" s="319"/>
      <c r="D65" s="319" t="s">
        <v>904</v>
      </c>
      <c r="E65" s="317" t="s">
        <v>559</v>
      </c>
      <c r="F65" s="317">
        <v>2397.5</v>
      </c>
      <c r="G65" s="317">
        <v>2355</v>
      </c>
      <c r="H65" s="320">
        <v>2437.5</v>
      </c>
      <c r="I65" s="320" t="s">
        <v>890</v>
      </c>
      <c r="J65" s="321" t="s">
        <v>600</v>
      </c>
      <c r="K65" s="320">
        <f t="shared" si="61"/>
        <v>40</v>
      </c>
      <c r="L65" s="322">
        <f t="shared" si="62"/>
        <v>469.21875000000006</v>
      </c>
      <c r="M65" s="323">
        <f t="shared" si="63"/>
        <v>10530.78125</v>
      </c>
      <c r="N65" s="320">
        <v>275</v>
      </c>
      <c r="O65" s="321" t="s">
        <v>557</v>
      </c>
      <c r="P65" s="316">
        <v>44746</v>
      </c>
      <c r="Q65" s="231"/>
      <c r="R65" s="235" t="s">
        <v>832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5</v>
      </c>
      <c r="B66" s="316">
        <v>44747</v>
      </c>
      <c r="C66" s="319"/>
      <c r="D66" s="319" t="s">
        <v>914</v>
      </c>
      <c r="E66" s="317" t="s">
        <v>559</v>
      </c>
      <c r="F66" s="317">
        <v>653</v>
      </c>
      <c r="G66" s="317">
        <v>642</v>
      </c>
      <c r="H66" s="320">
        <v>663.5</v>
      </c>
      <c r="I66" s="320" t="s">
        <v>915</v>
      </c>
      <c r="J66" s="321" t="s">
        <v>926</v>
      </c>
      <c r="K66" s="320">
        <f t="shared" ref="K66:K68" si="64">H66-F66</f>
        <v>10.5</v>
      </c>
      <c r="L66" s="322">
        <f t="shared" ref="L66:L68" si="65">(H66*N66)*0.07%</f>
        <v>557.34</v>
      </c>
      <c r="M66" s="323">
        <f t="shared" ref="M66:M68" si="66">(K66*N66)-L66</f>
        <v>12042.66</v>
      </c>
      <c r="N66" s="320">
        <v>1200</v>
      </c>
      <c r="O66" s="321" t="s">
        <v>557</v>
      </c>
      <c r="P66" s="316">
        <v>44749</v>
      </c>
      <c r="Q66" s="231"/>
      <c r="R66" s="235" t="s">
        <v>558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317">
        <v>6</v>
      </c>
      <c r="B67" s="316">
        <v>44748</v>
      </c>
      <c r="C67" s="319"/>
      <c r="D67" s="319" t="s">
        <v>920</v>
      </c>
      <c r="E67" s="317" t="s">
        <v>559</v>
      </c>
      <c r="F67" s="317">
        <v>1361.5</v>
      </c>
      <c r="G67" s="317">
        <v>1335</v>
      </c>
      <c r="H67" s="320">
        <v>1384</v>
      </c>
      <c r="I67" s="320" t="s">
        <v>922</v>
      </c>
      <c r="J67" s="321" t="s">
        <v>927</v>
      </c>
      <c r="K67" s="320">
        <f t="shared" si="64"/>
        <v>22.5</v>
      </c>
      <c r="L67" s="322">
        <f t="shared" si="65"/>
        <v>460.18000000000006</v>
      </c>
      <c r="M67" s="323">
        <f t="shared" si="66"/>
        <v>10227.32</v>
      </c>
      <c r="N67" s="320">
        <v>475</v>
      </c>
      <c r="O67" s="321" t="s">
        <v>557</v>
      </c>
      <c r="P67" s="316">
        <v>44749</v>
      </c>
      <c r="Q67" s="231"/>
      <c r="R67" s="235" t="s">
        <v>832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317">
        <v>7</v>
      </c>
      <c r="B68" s="316">
        <v>44748</v>
      </c>
      <c r="C68" s="319"/>
      <c r="D68" s="319" t="s">
        <v>923</v>
      </c>
      <c r="E68" s="317" t="s">
        <v>559</v>
      </c>
      <c r="F68" s="317">
        <v>576</v>
      </c>
      <c r="G68" s="317">
        <v>562</v>
      </c>
      <c r="H68" s="320">
        <v>587</v>
      </c>
      <c r="I68" s="320" t="s">
        <v>924</v>
      </c>
      <c r="J68" s="321" t="s">
        <v>928</v>
      </c>
      <c r="K68" s="320">
        <f t="shared" si="64"/>
        <v>11</v>
      </c>
      <c r="L68" s="322">
        <f t="shared" si="65"/>
        <v>359.53750000000008</v>
      </c>
      <c r="M68" s="323">
        <f t="shared" si="66"/>
        <v>9265.4624999999996</v>
      </c>
      <c r="N68" s="320">
        <v>875</v>
      </c>
      <c r="O68" s="321" t="s">
        <v>557</v>
      </c>
      <c r="P68" s="316">
        <v>44749</v>
      </c>
      <c r="Q68" s="231"/>
      <c r="R68" s="235" t="s">
        <v>558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317">
        <v>8</v>
      </c>
      <c r="B69" s="316">
        <v>44749</v>
      </c>
      <c r="C69" s="319"/>
      <c r="D69" s="319" t="s">
        <v>936</v>
      </c>
      <c r="E69" s="317" t="s">
        <v>559</v>
      </c>
      <c r="F69" s="317">
        <v>743.5</v>
      </c>
      <c r="G69" s="317">
        <v>734.5</v>
      </c>
      <c r="H69" s="320">
        <v>751.5</v>
      </c>
      <c r="I69" s="320" t="s">
        <v>929</v>
      </c>
      <c r="J69" s="321" t="s">
        <v>938</v>
      </c>
      <c r="K69" s="320">
        <f t="shared" ref="K69:K71" si="67">H69-F69</f>
        <v>8</v>
      </c>
      <c r="L69" s="322">
        <f t="shared" ref="L69:L71" si="68">(H69*N69)*0.07%</f>
        <v>723.31875000000014</v>
      </c>
      <c r="M69" s="323">
        <f t="shared" ref="M69:M71" si="69">(K69*N69)-L69</f>
        <v>10276.68125</v>
      </c>
      <c r="N69" s="320">
        <v>1375</v>
      </c>
      <c r="O69" s="321" t="s">
        <v>557</v>
      </c>
      <c r="P69" s="316">
        <v>44750</v>
      </c>
      <c r="Q69" s="231"/>
      <c r="R69" s="235" t="s">
        <v>558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9</v>
      </c>
      <c r="B70" s="316">
        <v>44750</v>
      </c>
      <c r="C70" s="319"/>
      <c r="D70" s="319" t="s">
        <v>943</v>
      </c>
      <c r="E70" s="317" t="s">
        <v>559</v>
      </c>
      <c r="F70" s="317">
        <v>2755</v>
      </c>
      <c r="G70" s="317">
        <v>2710</v>
      </c>
      <c r="H70" s="320">
        <v>2797.5</v>
      </c>
      <c r="I70" s="320" t="s">
        <v>944</v>
      </c>
      <c r="J70" s="321" t="s">
        <v>950</v>
      </c>
      <c r="K70" s="320">
        <f t="shared" si="67"/>
        <v>42.5</v>
      </c>
      <c r="L70" s="322">
        <f t="shared" si="68"/>
        <v>489.56250000000006</v>
      </c>
      <c r="M70" s="323">
        <f t="shared" si="69"/>
        <v>10135.4375</v>
      </c>
      <c r="N70" s="320">
        <v>250</v>
      </c>
      <c r="O70" s="321" t="s">
        <v>557</v>
      </c>
      <c r="P70" s="316">
        <v>44753</v>
      </c>
      <c r="Q70" s="231"/>
      <c r="R70" s="235" t="s">
        <v>832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10</v>
      </c>
      <c r="B71" s="352">
        <v>44753</v>
      </c>
      <c r="C71" s="319"/>
      <c r="D71" s="319" t="s">
        <v>847</v>
      </c>
      <c r="E71" s="317" t="s">
        <v>559</v>
      </c>
      <c r="F71" s="317">
        <v>2235</v>
      </c>
      <c r="G71" s="317">
        <v>2190</v>
      </c>
      <c r="H71" s="320">
        <v>2280</v>
      </c>
      <c r="I71" s="320" t="s">
        <v>947</v>
      </c>
      <c r="J71" s="321" t="s">
        <v>969</v>
      </c>
      <c r="K71" s="320">
        <f t="shared" si="67"/>
        <v>45</v>
      </c>
      <c r="L71" s="322">
        <f t="shared" si="68"/>
        <v>399.00000000000006</v>
      </c>
      <c r="M71" s="323">
        <f t="shared" si="69"/>
        <v>10851</v>
      </c>
      <c r="N71" s="320">
        <v>250</v>
      </c>
      <c r="O71" s="321" t="s">
        <v>557</v>
      </c>
      <c r="P71" s="316">
        <v>44755</v>
      </c>
      <c r="Q71" s="231"/>
      <c r="R71" s="235" t="s">
        <v>832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11</v>
      </c>
      <c r="B72" s="352">
        <v>44753</v>
      </c>
      <c r="C72" s="319"/>
      <c r="D72" s="319" t="s">
        <v>948</v>
      </c>
      <c r="E72" s="317" t="s">
        <v>559</v>
      </c>
      <c r="F72" s="317">
        <v>16110</v>
      </c>
      <c r="G72" s="317">
        <v>15970</v>
      </c>
      <c r="H72" s="320">
        <v>16210</v>
      </c>
      <c r="I72" s="320" t="s">
        <v>949</v>
      </c>
      <c r="J72" s="321" t="s">
        <v>821</v>
      </c>
      <c r="K72" s="320">
        <f t="shared" ref="K72" si="70">H72-F72</f>
        <v>100</v>
      </c>
      <c r="L72" s="322">
        <f t="shared" ref="L72" si="71">(H72*N72)*0.07%</f>
        <v>567.35000000000014</v>
      </c>
      <c r="M72" s="323">
        <f t="shared" ref="M72" si="72">(K72*N72)-L72</f>
        <v>4432.6499999999996</v>
      </c>
      <c r="N72" s="320">
        <v>50</v>
      </c>
      <c r="O72" s="321" t="s">
        <v>557</v>
      </c>
      <c r="P72" s="316">
        <v>44753</v>
      </c>
      <c r="Q72" s="231"/>
      <c r="R72" s="235" t="s">
        <v>558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428">
        <v>12</v>
      </c>
      <c r="B73" s="389">
        <v>44753</v>
      </c>
      <c r="C73" s="429"/>
      <c r="D73" s="429" t="s">
        <v>953</v>
      </c>
      <c r="E73" s="428" t="s">
        <v>559</v>
      </c>
      <c r="F73" s="428">
        <v>579.5</v>
      </c>
      <c r="G73" s="428">
        <v>569</v>
      </c>
      <c r="H73" s="403">
        <v>569</v>
      </c>
      <c r="I73" s="403" t="s">
        <v>954</v>
      </c>
      <c r="J73" s="402" t="s">
        <v>962</v>
      </c>
      <c r="K73" s="403">
        <f t="shared" ref="K73:K74" si="73">H73-F73</f>
        <v>-10.5</v>
      </c>
      <c r="L73" s="404">
        <f t="shared" ref="L73:L74" si="74">(H73*N73)*0.07%</f>
        <v>537.70500000000004</v>
      </c>
      <c r="M73" s="405">
        <f t="shared" ref="M73:M74" si="75">(K73*N73)-L73</f>
        <v>-14712.705</v>
      </c>
      <c r="N73" s="403">
        <v>1350</v>
      </c>
      <c r="O73" s="402" t="s">
        <v>569</v>
      </c>
      <c r="P73" s="406">
        <v>44754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430">
        <v>13</v>
      </c>
      <c r="B74" s="431">
        <v>44754</v>
      </c>
      <c r="C74" s="432"/>
      <c r="D74" s="432" t="s">
        <v>959</v>
      </c>
      <c r="E74" s="430" t="s">
        <v>559</v>
      </c>
      <c r="F74" s="430">
        <v>16100</v>
      </c>
      <c r="G74" s="430">
        <v>15970</v>
      </c>
      <c r="H74" s="415">
        <v>16115</v>
      </c>
      <c r="I74" s="415" t="s">
        <v>949</v>
      </c>
      <c r="J74" s="414" t="s">
        <v>968</v>
      </c>
      <c r="K74" s="415">
        <f t="shared" si="73"/>
        <v>15</v>
      </c>
      <c r="L74" s="416">
        <f t="shared" si="74"/>
        <v>564.02500000000009</v>
      </c>
      <c r="M74" s="417">
        <f t="shared" si="75"/>
        <v>185.97499999999991</v>
      </c>
      <c r="N74" s="415">
        <v>50</v>
      </c>
      <c r="O74" s="414" t="s">
        <v>678</v>
      </c>
      <c r="P74" s="418">
        <v>44755</v>
      </c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428">
        <v>14</v>
      </c>
      <c r="B75" s="389">
        <v>44754</v>
      </c>
      <c r="C75" s="429"/>
      <c r="D75" s="429" t="s">
        <v>960</v>
      </c>
      <c r="E75" s="428" t="s">
        <v>559</v>
      </c>
      <c r="F75" s="428">
        <v>645</v>
      </c>
      <c r="G75" s="428">
        <v>632</v>
      </c>
      <c r="H75" s="403">
        <v>632</v>
      </c>
      <c r="I75" s="403" t="s">
        <v>961</v>
      </c>
      <c r="J75" s="402" t="s">
        <v>963</v>
      </c>
      <c r="K75" s="403">
        <f t="shared" ref="K75" si="76">H75-F75</f>
        <v>-13</v>
      </c>
      <c r="L75" s="404">
        <f t="shared" ref="L75:L77" si="77">(H75*N75)*0.07%</f>
        <v>442.40000000000009</v>
      </c>
      <c r="M75" s="405">
        <f t="shared" ref="M75:M77" si="78">(K75*N75)-L75</f>
        <v>-13442.4</v>
      </c>
      <c r="N75" s="403">
        <v>1000</v>
      </c>
      <c r="O75" s="402" t="s">
        <v>569</v>
      </c>
      <c r="P75" s="406">
        <v>44754</v>
      </c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15</v>
      </c>
      <c r="B76" s="352">
        <v>44755</v>
      </c>
      <c r="C76" s="319"/>
      <c r="D76" s="319" t="s">
        <v>965</v>
      </c>
      <c r="E76" s="317" t="s">
        <v>942</v>
      </c>
      <c r="F76" s="317">
        <v>35330</v>
      </c>
      <c r="G76" s="317">
        <v>35640</v>
      </c>
      <c r="H76" s="320">
        <v>35140</v>
      </c>
      <c r="I76" s="320" t="s">
        <v>966</v>
      </c>
      <c r="J76" s="321" t="s">
        <v>967</v>
      </c>
      <c r="K76" s="320">
        <f>F76-H76</f>
        <v>190</v>
      </c>
      <c r="L76" s="322">
        <f t="shared" si="77"/>
        <v>614.95000000000005</v>
      </c>
      <c r="M76" s="323">
        <f t="shared" si="78"/>
        <v>4135.05</v>
      </c>
      <c r="N76" s="320">
        <v>25</v>
      </c>
      <c r="O76" s="321" t="s">
        <v>557</v>
      </c>
      <c r="P76" s="316">
        <v>44755</v>
      </c>
      <c r="Q76" s="231"/>
      <c r="R76" s="235" t="s">
        <v>558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16</v>
      </c>
      <c r="B77" s="316">
        <v>44756</v>
      </c>
      <c r="C77" s="319"/>
      <c r="D77" s="319" t="s">
        <v>904</v>
      </c>
      <c r="E77" s="317" t="s">
        <v>559</v>
      </c>
      <c r="F77" s="317">
        <v>2647.5</v>
      </c>
      <c r="G77" s="317">
        <v>2600</v>
      </c>
      <c r="H77" s="320">
        <v>2681</v>
      </c>
      <c r="I77" s="320" t="s">
        <v>980</v>
      </c>
      <c r="J77" s="321" t="s">
        <v>994</v>
      </c>
      <c r="K77" s="320">
        <f t="shared" ref="K77" si="79">H77-F77</f>
        <v>33.5</v>
      </c>
      <c r="L77" s="322">
        <f t="shared" si="77"/>
        <v>516.09250000000009</v>
      </c>
      <c r="M77" s="323">
        <f t="shared" si="78"/>
        <v>8696.4074999999993</v>
      </c>
      <c r="N77" s="320">
        <v>275</v>
      </c>
      <c r="O77" s="321" t="s">
        <v>557</v>
      </c>
      <c r="P77" s="316">
        <v>44757</v>
      </c>
      <c r="Q77" s="231"/>
      <c r="R77" s="235" t="s">
        <v>832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17</v>
      </c>
      <c r="B78" s="316">
        <v>44756</v>
      </c>
      <c r="C78" s="319"/>
      <c r="D78" s="319" t="s">
        <v>923</v>
      </c>
      <c r="E78" s="317" t="s">
        <v>559</v>
      </c>
      <c r="F78" s="317">
        <v>579.5</v>
      </c>
      <c r="G78" s="317">
        <v>565</v>
      </c>
      <c r="H78" s="320">
        <v>588.5</v>
      </c>
      <c r="I78" s="320" t="s">
        <v>981</v>
      </c>
      <c r="J78" s="321" t="s">
        <v>764</v>
      </c>
      <c r="K78" s="320">
        <f t="shared" ref="K78:K79" si="80">H78-F78</f>
        <v>9</v>
      </c>
      <c r="L78" s="322">
        <f t="shared" ref="L78:L79" si="81">(H78*N78)*0.07%</f>
        <v>360.45625000000007</v>
      </c>
      <c r="M78" s="323">
        <f t="shared" ref="M78:M79" si="82">(K78*N78)-L78</f>
        <v>7514.5437499999998</v>
      </c>
      <c r="N78" s="320">
        <v>875</v>
      </c>
      <c r="O78" s="321" t="s">
        <v>557</v>
      </c>
      <c r="P78" s="316">
        <v>44757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18</v>
      </c>
      <c r="B79" s="316">
        <v>44757</v>
      </c>
      <c r="C79" s="319"/>
      <c r="D79" s="319" t="s">
        <v>985</v>
      </c>
      <c r="E79" s="317" t="s">
        <v>559</v>
      </c>
      <c r="F79" s="317">
        <v>675</v>
      </c>
      <c r="G79" s="317">
        <v>661</v>
      </c>
      <c r="H79" s="320">
        <v>684</v>
      </c>
      <c r="I79" s="320" t="s">
        <v>986</v>
      </c>
      <c r="J79" s="321" t="s">
        <v>993</v>
      </c>
      <c r="K79" s="320">
        <f t="shared" si="80"/>
        <v>9</v>
      </c>
      <c r="L79" s="322">
        <f t="shared" si="81"/>
        <v>478.80000000000007</v>
      </c>
      <c r="M79" s="323">
        <f t="shared" si="82"/>
        <v>8521.2000000000007</v>
      </c>
      <c r="N79" s="320">
        <v>1000</v>
      </c>
      <c r="O79" s="321" t="s">
        <v>557</v>
      </c>
      <c r="P79" s="316">
        <v>44757</v>
      </c>
      <c r="Q79" s="231"/>
      <c r="R79" s="235" t="s">
        <v>832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19</v>
      </c>
      <c r="B80" s="316">
        <v>44757</v>
      </c>
      <c r="C80" s="319"/>
      <c r="D80" s="319" t="s">
        <v>987</v>
      </c>
      <c r="E80" s="317" t="s">
        <v>559</v>
      </c>
      <c r="F80" s="317">
        <v>956</v>
      </c>
      <c r="G80" s="320">
        <v>935</v>
      </c>
      <c r="H80" s="320">
        <v>972</v>
      </c>
      <c r="I80" s="320" t="s">
        <v>988</v>
      </c>
      <c r="J80" s="321" t="s">
        <v>908</v>
      </c>
      <c r="K80" s="320">
        <f t="shared" ref="K80:K82" si="83">H80-F80</f>
        <v>16</v>
      </c>
      <c r="L80" s="322">
        <f t="shared" ref="L80:L82" si="84">(H80*N80)*0.07%</f>
        <v>442.26000000000005</v>
      </c>
      <c r="M80" s="323">
        <f t="shared" ref="M80:M82" si="85">(K80*N80)-L80</f>
        <v>9957.74</v>
      </c>
      <c r="N80" s="320">
        <v>650</v>
      </c>
      <c r="O80" s="321" t="s">
        <v>557</v>
      </c>
      <c r="P80" s="316">
        <v>44760</v>
      </c>
      <c r="Q80" s="231"/>
      <c r="R80" s="235" t="s">
        <v>558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20</v>
      </c>
      <c r="B81" s="316">
        <v>44757</v>
      </c>
      <c r="C81" s="319"/>
      <c r="D81" s="319" t="s">
        <v>989</v>
      </c>
      <c r="E81" s="317" t="s">
        <v>559</v>
      </c>
      <c r="F81" s="317">
        <v>1892.5</v>
      </c>
      <c r="G81" s="317">
        <v>1850</v>
      </c>
      <c r="H81" s="320">
        <v>1923</v>
      </c>
      <c r="I81" s="320" t="s">
        <v>990</v>
      </c>
      <c r="J81" s="321" t="s">
        <v>1011</v>
      </c>
      <c r="K81" s="320">
        <f t="shared" si="83"/>
        <v>30.5</v>
      </c>
      <c r="L81" s="322">
        <f t="shared" si="84"/>
        <v>403.83000000000004</v>
      </c>
      <c r="M81" s="323">
        <f t="shared" si="85"/>
        <v>8746.17</v>
      </c>
      <c r="N81" s="320">
        <v>300</v>
      </c>
      <c r="O81" s="321" t="s">
        <v>557</v>
      </c>
      <c r="P81" s="316">
        <v>44760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21</v>
      </c>
      <c r="B82" s="316">
        <v>44757</v>
      </c>
      <c r="C82" s="319"/>
      <c r="D82" s="319" t="s">
        <v>991</v>
      </c>
      <c r="E82" s="317" t="s">
        <v>559</v>
      </c>
      <c r="F82" s="317">
        <v>391.5</v>
      </c>
      <c r="G82" s="317">
        <v>382</v>
      </c>
      <c r="H82" s="320">
        <v>399</v>
      </c>
      <c r="I82" s="320" t="s">
        <v>992</v>
      </c>
      <c r="J82" s="321" t="s">
        <v>1024</v>
      </c>
      <c r="K82" s="320">
        <f t="shared" si="83"/>
        <v>7.5</v>
      </c>
      <c r="L82" s="322">
        <f t="shared" si="84"/>
        <v>418.95000000000005</v>
      </c>
      <c r="M82" s="323">
        <f t="shared" si="85"/>
        <v>10831.05</v>
      </c>
      <c r="N82" s="320">
        <v>1500</v>
      </c>
      <c r="O82" s="321" t="s">
        <v>557</v>
      </c>
      <c r="P82" s="316">
        <v>44761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428">
        <v>22</v>
      </c>
      <c r="B83" s="406">
        <v>44760</v>
      </c>
      <c r="C83" s="429"/>
      <c r="D83" s="429" t="s">
        <v>1005</v>
      </c>
      <c r="E83" s="428" t="s">
        <v>942</v>
      </c>
      <c r="F83" s="428">
        <v>1980</v>
      </c>
      <c r="G83" s="428">
        <v>2030</v>
      </c>
      <c r="H83" s="403">
        <v>2030</v>
      </c>
      <c r="I83" s="403" t="s">
        <v>1006</v>
      </c>
      <c r="J83" s="402" t="s">
        <v>1023</v>
      </c>
      <c r="K83" s="403">
        <f>F83-H83</f>
        <v>-50</v>
      </c>
      <c r="L83" s="404">
        <f t="shared" ref="L83" si="86">(H83*N83)*0.07%</f>
        <v>355.25000000000006</v>
      </c>
      <c r="M83" s="405">
        <f t="shared" ref="M83" si="87">(K83*N83)-L83</f>
        <v>-12855.25</v>
      </c>
      <c r="N83" s="403">
        <v>250</v>
      </c>
      <c r="O83" s="402" t="s">
        <v>569</v>
      </c>
      <c r="P83" s="406">
        <v>44761</v>
      </c>
      <c r="Q83" s="231"/>
      <c r="R83" s="235" t="s">
        <v>832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23</v>
      </c>
      <c r="B84" s="316">
        <v>44760</v>
      </c>
      <c r="C84" s="319"/>
      <c r="D84" s="319" t="s">
        <v>985</v>
      </c>
      <c r="E84" s="317" t="s">
        <v>559</v>
      </c>
      <c r="F84" s="317">
        <v>673</v>
      </c>
      <c r="G84" s="317">
        <v>658</v>
      </c>
      <c r="H84" s="320">
        <v>681</v>
      </c>
      <c r="I84" s="320" t="s">
        <v>986</v>
      </c>
      <c r="J84" s="321" t="s">
        <v>938</v>
      </c>
      <c r="K84" s="320">
        <f t="shared" ref="K84" si="88">H84-F84</f>
        <v>8</v>
      </c>
      <c r="L84" s="322">
        <f t="shared" ref="L84" si="89">(H84*N84)*0.07%</f>
        <v>476.70000000000005</v>
      </c>
      <c r="M84" s="323">
        <f t="shared" ref="M84" si="90">(K84*N84)-L84</f>
        <v>7523.3</v>
      </c>
      <c r="N84" s="320">
        <v>1000</v>
      </c>
      <c r="O84" s="321" t="s">
        <v>557</v>
      </c>
      <c r="P84" s="316">
        <v>44761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24</v>
      </c>
      <c r="B85" s="316">
        <v>44760</v>
      </c>
      <c r="C85" s="319"/>
      <c r="D85" s="319" t="s">
        <v>1007</v>
      </c>
      <c r="E85" s="317" t="s">
        <v>559</v>
      </c>
      <c r="F85" s="317">
        <v>6060</v>
      </c>
      <c r="G85" s="317">
        <v>5950</v>
      </c>
      <c r="H85" s="320">
        <v>6145</v>
      </c>
      <c r="I85" s="320" t="s">
        <v>1008</v>
      </c>
      <c r="J85" s="321" t="s">
        <v>1039</v>
      </c>
      <c r="K85" s="320">
        <f t="shared" ref="K85" si="91">H85-F85</f>
        <v>85</v>
      </c>
      <c r="L85" s="322">
        <f t="shared" ref="L85" si="92">(H85*N85)*0.07%</f>
        <v>537.68750000000011</v>
      </c>
      <c r="M85" s="323">
        <f t="shared" ref="M85" si="93">(K85*N85)-L85</f>
        <v>10087.3125</v>
      </c>
      <c r="N85" s="320">
        <v>125</v>
      </c>
      <c r="O85" s="321" t="s">
        <v>557</v>
      </c>
      <c r="P85" s="316">
        <v>44762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317">
        <v>25</v>
      </c>
      <c r="B86" s="316">
        <v>44760</v>
      </c>
      <c r="C86" s="319"/>
      <c r="D86" s="319" t="s">
        <v>847</v>
      </c>
      <c r="E86" s="317" t="s">
        <v>559</v>
      </c>
      <c r="F86" s="317">
        <v>2280</v>
      </c>
      <c r="G86" s="317">
        <v>2230</v>
      </c>
      <c r="H86" s="320">
        <v>2300</v>
      </c>
      <c r="I86" s="320" t="s">
        <v>1009</v>
      </c>
      <c r="J86" s="321" t="s">
        <v>839</v>
      </c>
      <c r="K86" s="320">
        <f t="shared" ref="K86" si="94">H86-F86</f>
        <v>20</v>
      </c>
      <c r="L86" s="322">
        <f t="shared" ref="L86" si="95">(H86*N86)*0.07%</f>
        <v>402.50000000000006</v>
      </c>
      <c r="M86" s="323">
        <f t="shared" ref="M86" si="96">(K86*N86)-L86</f>
        <v>4597.5</v>
      </c>
      <c r="N86" s="320">
        <v>250</v>
      </c>
      <c r="O86" s="321" t="s">
        <v>557</v>
      </c>
      <c r="P86" s="316">
        <v>44762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26</v>
      </c>
      <c r="B87" s="316">
        <v>44760</v>
      </c>
      <c r="C87" s="319"/>
      <c r="D87" s="319" t="s">
        <v>1012</v>
      </c>
      <c r="E87" s="317" t="s">
        <v>559</v>
      </c>
      <c r="F87" s="317">
        <v>237.5</v>
      </c>
      <c r="G87" s="317">
        <v>229</v>
      </c>
      <c r="H87" s="320">
        <v>248</v>
      </c>
      <c r="I87" s="320" t="s">
        <v>1010</v>
      </c>
      <c r="J87" s="321" t="s">
        <v>926</v>
      </c>
      <c r="K87" s="320">
        <f t="shared" ref="K87" si="97">H87-F87</f>
        <v>10.5</v>
      </c>
      <c r="L87" s="322">
        <f t="shared" ref="L87" si="98">(H87*N87)*0.07%</f>
        <v>269.08000000000004</v>
      </c>
      <c r="M87" s="323">
        <f t="shared" ref="M87" si="99">(K87*N87)-L87</f>
        <v>16005.92</v>
      </c>
      <c r="N87" s="320">
        <v>1550</v>
      </c>
      <c r="O87" s="321" t="s">
        <v>557</v>
      </c>
      <c r="P87" s="316">
        <v>44762</v>
      </c>
      <c r="Q87" s="231"/>
      <c r="R87" s="235" t="s">
        <v>558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428">
        <v>27</v>
      </c>
      <c r="B88" s="406">
        <v>44761</v>
      </c>
      <c r="C88" s="429"/>
      <c r="D88" s="429" t="s">
        <v>1025</v>
      </c>
      <c r="E88" s="428" t="s">
        <v>559</v>
      </c>
      <c r="F88" s="428">
        <v>1217</v>
      </c>
      <c r="G88" s="428">
        <v>1200</v>
      </c>
      <c r="H88" s="403">
        <v>1201</v>
      </c>
      <c r="I88" s="403" t="s">
        <v>1026</v>
      </c>
      <c r="J88" s="402" t="s">
        <v>1044</v>
      </c>
      <c r="K88" s="403">
        <f t="shared" ref="K88" si="100">H88-F88</f>
        <v>-16</v>
      </c>
      <c r="L88" s="404">
        <f t="shared" ref="L88:L90" si="101">(H88*N88)*0.07%</f>
        <v>609.50750000000005</v>
      </c>
      <c r="M88" s="405">
        <f t="shared" ref="M88:M90" si="102">(K88*N88)-L88</f>
        <v>-12209.5075</v>
      </c>
      <c r="N88" s="403">
        <v>725</v>
      </c>
      <c r="O88" s="402" t="s">
        <v>569</v>
      </c>
      <c r="P88" s="406">
        <v>44761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428">
        <v>28</v>
      </c>
      <c r="B89" s="406">
        <v>44762</v>
      </c>
      <c r="C89" s="429"/>
      <c r="D89" s="429" t="s">
        <v>1045</v>
      </c>
      <c r="E89" s="428" t="s">
        <v>942</v>
      </c>
      <c r="F89" s="428">
        <v>2705</v>
      </c>
      <c r="G89" s="428">
        <v>2750</v>
      </c>
      <c r="H89" s="403">
        <v>2750</v>
      </c>
      <c r="I89" s="403" t="s">
        <v>1046</v>
      </c>
      <c r="J89" s="402" t="s">
        <v>1095</v>
      </c>
      <c r="K89" s="403">
        <f>F89-H89</f>
        <v>-45</v>
      </c>
      <c r="L89" s="404">
        <f t="shared" si="101"/>
        <v>529.37500000000011</v>
      </c>
      <c r="M89" s="405">
        <f t="shared" si="102"/>
        <v>-12904.375</v>
      </c>
      <c r="N89" s="403">
        <v>275</v>
      </c>
      <c r="O89" s="402" t="s">
        <v>569</v>
      </c>
      <c r="P89" s="406">
        <v>44763</v>
      </c>
      <c r="Q89" s="231"/>
      <c r="R89" s="235" t="s">
        <v>558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428">
        <v>29</v>
      </c>
      <c r="B90" s="406">
        <v>44762</v>
      </c>
      <c r="C90" s="429"/>
      <c r="D90" s="429" t="s">
        <v>1047</v>
      </c>
      <c r="E90" s="428" t="s">
        <v>559</v>
      </c>
      <c r="F90" s="428">
        <v>1855</v>
      </c>
      <c r="G90" s="428">
        <v>1810</v>
      </c>
      <c r="H90" s="403">
        <v>1812</v>
      </c>
      <c r="I90" s="403" t="s">
        <v>1048</v>
      </c>
      <c r="J90" s="402" t="s">
        <v>963</v>
      </c>
      <c r="K90" s="403">
        <f t="shared" ref="K90" si="103">H90-F90</f>
        <v>-43</v>
      </c>
      <c r="L90" s="404">
        <f t="shared" si="101"/>
        <v>348.81000000000006</v>
      </c>
      <c r="M90" s="405">
        <f t="shared" si="102"/>
        <v>-12173.81</v>
      </c>
      <c r="N90" s="403">
        <v>275</v>
      </c>
      <c r="O90" s="402" t="s">
        <v>569</v>
      </c>
      <c r="P90" s="406">
        <v>44763</v>
      </c>
      <c r="Q90" s="231"/>
      <c r="R90" s="235" t="s">
        <v>832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233">
        <v>30</v>
      </c>
      <c r="B91" s="230">
        <v>44763</v>
      </c>
      <c r="C91" s="288"/>
      <c r="D91" s="288" t="s">
        <v>1096</v>
      </c>
      <c r="E91" s="233" t="s">
        <v>559</v>
      </c>
      <c r="F91" s="233" t="s">
        <v>1097</v>
      </c>
      <c r="G91" s="233">
        <v>953</v>
      </c>
      <c r="H91" s="234"/>
      <c r="I91" s="234" t="s">
        <v>1098</v>
      </c>
      <c r="J91" s="264" t="s">
        <v>560</v>
      </c>
      <c r="K91" s="288"/>
      <c r="L91" s="233"/>
      <c r="M91" s="233"/>
      <c r="N91" s="233"/>
      <c r="O91" s="234"/>
      <c r="P91" s="234"/>
      <c r="Q91" s="231"/>
      <c r="R91" s="235" t="s">
        <v>558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233"/>
      <c r="B92" s="230"/>
      <c r="C92" s="288"/>
      <c r="D92" s="288"/>
      <c r="E92" s="233"/>
      <c r="F92" s="233"/>
      <c r="G92" s="233"/>
      <c r="H92" s="234"/>
      <c r="I92" s="234"/>
      <c r="J92" s="264"/>
      <c r="K92" s="288"/>
      <c r="L92" s="233"/>
      <c r="M92" s="233"/>
      <c r="N92" s="233"/>
      <c r="O92" s="234"/>
      <c r="P92" s="234"/>
      <c r="Q92" s="231"/>
      <c r="R92" s="235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233"/>
      <c r="B93" s="230"/>
      <c r="C93" s="288"/>
      <c r="D93" s="288"/>
      <c r="E93" s="233"/>
      <c r="F93" s="233"/>
      <c r="G93" s="233"/>
      <c r="H93" s="234"/>
      <c r="I93" s="234"/>
      <c r="J93" s="264"/>
      <c r="K93" s="288"/>
      <c r="L93" s="233"/>
      <c r="M93" s="233"/>
      <c r="N93" s="233"/>
      <c r="O93" s="234"/>
      <c r="P93" s="234"/>
      <c r="Q93" s="231"/>
      <c r="R93" s="235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ht="13.5" customHeight="1">
      <c r="A94" s="275"/>
      <c r="B94" s="272"/>
      <c r="C94" s="231"/>
      <c r="D94" s="231"/>
      <c r="E94" s="275"/>
      <c r="F94" s="275"/>
      <c r="G94" s="275"/>
      <c r="H94" s="276"/>
      <c r="I94" s="276"/>
      <c r="J94" s="310"/>
      <c r="K94" s="276"/>
      <c r="L94" s="277"/>
      <c r="M94" s="311"/>
      <c r="N94" s="276"/>
      <c r="O94" s="312"/>
      <c r="P94" s="279"/>
      <c r="Q94" s="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100"/>
      <c r="B95" s="101"/>
      <c r="C95" s="135"/>
      <c r="D95" s="143"/>
      <c r="E95" s="144"/>
      <c r="F95" s="100"/>
      <c r="G95" s="100"/>
      <c r="H95" s="100"/>
      <c r="I95" s="136"/>
      <c r="J95" s="136"/>
      <c r="K95" s="136"/>
      <c r="L95" s="136"/>
      <c r="M95" s="136"/>
      <c r="N95" s="136"/>
      <c r="O95" s="136"/>
      <c r="P95" s="136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2.75" customHeight="1">
      <c r="A96" s="145"/>
      <c r="B96" s="101"/>
      <c r="C96" s="102"/>
      <c r="D96" s="146"/>
      <c r="E96" s="105"/>
      <c r="F96" s="105"/>
      <c r="G96" s="105"/>
      <c r="H96" s="105"/>
      <c r="I96" s="105"/>
      <c r="J96" s="6"/>
      <c r="K96" s="105"/>
      <c r="L96" s="105"/>
      <c r="M96" s="6"/>
      <c r="N96" s="1"/>
      <c r="O96" s="102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38.25" customHeight="1">
      <c r="A97" s="147" t="s">
        <v>579</v>
      </c>
      <c r="B97" s="147"/>
      <c r="C97" s="147"/>
      <c r="D97" s="147"/>
      <c r="E97" s="148"/>
      <c r="F97" s="105"/>
      <c r="G97" s="105"/>
      <c r="H97" s="105"/>
      <c r="I97" s="105"/>
      <c r="J97" s="1"/>
      <c r="K97" s="6"/>
      <c r="L97" s="6"/>
      <c r="M97" s="6"/>
      <c r="N97" s="1"/>
      <c r="O97" s="1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4.25" customHeight="1">
      <c r="A98" s="96" t="s">
        <v>16</v>
      </c>
      <c r="B98" s="96" t="s">
        <v>534</v>
      </c>
      <c r="C98" s="96"/>
      <c r="D98" s="97" t="s">
        <v>545</v>
      </c>
      <c r="E98" s="96" t="s">
        <v>546</v>
      </c>
      <c r="F98" s="96" t="s">
        <v>547</v>
      </c>
      <c r="G98" s="96" t="s">
        <v>567</v>
      </c>
      <c r="H98" s="96" t="s">
        <v>549</v>
      </c>
      <c r="I98" s="96" t="s">
        <v>550</v>
      </c>
      <c r="J98" s="95" t="s">
        <v>551</v>
      </c>
      <c r="K98" s="95" t="s">
        <v>580</v>
      </c>
      <c r="L98" s="98" t="s">
        <v>553</v>
      </c>
      <c r="M98" s="142" t="s">
        <v>576</v>
      </c>
      <c r="N98" s="96" t="s">
        <v>577</v>
      </c>
      <c r="O98" s="96" t="s">
        <v>555</v>
      </c>
      <c r="P98" s="97" t="s">
        <v>556</v>
      </c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s="229" customFormat="1" ht="12.75" customHeight="1">
      <c r="A99" s="397">
        <v>1</v>
      </c>
      <c r="B99" s="379">
        <v>44743</v>
      </c>
      <c r="C99" s="398"/>
      <c r="D99" s="398" t="s">
        <v>891</v>
      </c>
      <c r="E99" s="397" t="s">
        <v>559</v>
      </c>
      <c r="F99" s="397">
        <v>43</v>
      </c>
      <c r="G99" s="397">
        <v>30</v>
      </c>
      <c r="H99" s="397">
        <v>49.5</v>
      </c>
      <c r="I99" s="397" t="s">
        <v>892</v>
      </c>
      <c r="J99" s="321" t="s">
        <v>921</v>
      </c>
      <c r="K99" s="320">
        <f t="shared" ref="K99" si="104">H99-F99</f>
        <v>6.5</v>
      </c>
      <c r="L99" s="322">
        <v>100</v>
      </c>
      <c r="M99" s="323">
        <f t="shared" ref="M99" si="105">(K99*N99)-L99</f>
        <v>1850</v>
      </c>
      <c r="N99" s="320">
        <v>300</v>
      </c>
      <c r="O99" s="321" t="s">
        <v>557</v>
      </c>
      <c r="P99" s="316">
        <v>44747</v>
      </c>
      <c r="Q99" s="231"/>
      <c r="R99" s="232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</row>
    <row r="100" spans="1:38" s="229" customFormat="1" ht="12.75" customHeight="1">
      <c r="A100" s="397">
        <v>2</v>
      </c>
      <c r="B100" s="379">
        <v>44747</v>
      </c>
      <c r="C100" s="398"/>
      <c r="D100" s="398" t="s">
        <v>909</v>
      </c>
      <c r="E100" s="397" t="s">
        <v>559</v>
      </c>
      <c r="F100" s="397">
        <v>108</v>
      </c>
      <c r="G100" s="397">
        <v>68</v>
      </c>
      <c r="H100" s="397">
        <v>129</v>
      </c>
      <c r="I100" s="397" t="s">
        <v>910</v>
      </c>
      <c r="J100" s="321" t="s">
        <v>570</v>
      </c>
      <c r="K100" s="320">
        <f t="shared" ref="K100:K101" si="106">H100-F100</f>
        <v>21</v>
      </c>
      <c r="L100" s="322">
        <v>100</v>
      </c>
      <c r="M100" s="323">
        <f t="shared" ref="M100:M101" si="107">(K100*N100)-L100</f>
        <v>950</v>
      </c>
      <c r="N100" s="320">
        <v>50</v>
      </c>
      <c r="O100" s="321" t="s">
        <v>557</v>
      </c>
      <c r="P100" s="316">
        <v>44747</v>
      </c>
      <c r="Q100" s="231"/>
      <c r="R100" s="232" t="s">
        <v>832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</row>
    <row r="101" spans="1:38" s="229" customFormat="1" ht="12.75" customHeight="1">
      <c r="A101" s="399">
        <v>3</v>
      </c>
      <c r="B101" s="400">
        <v>44747</v>
      </c>
      <c r="C101" s="401"/>
      <c r="D101" s="401" t="s">
        <v>911</v>
      </c>
      <c r="E101" s="399" t="s">
        <v>559</v>
      </c>
      <c r="F101" s="399">
        <v>88</v>
      </c>
      <c r="G101" s="399">
        <v>50</v>
      </c>
      <c r="H101" s="399">
        <v>58</v>
      </c>
      <c r="I101" s="399" t="s">
        <v>912</v>
      </c>
      <c r="J101" s="402" t="s">
        <v>913</v>
      </c>
      <c r="K101" s="403">
        <f t="shared" si="106"/>
        <v>-30</v>
      </c>
      <c r="L101" s="404">
        <v>100</v>
      </c>
      <c r="M101" s="405">
        <f t="shared" si="107"/>
        <v>-1600</v>
      </c>
      <c r="N101" s="403">
        <v>50</v>
      </c>
      <c r="O101" s="402" t="s">
        <v>569</v>
      </c>
      <c r="P101" s="406">
        <v>44747</v>
      </c>
      <c r="Q101" s="231"/>
      <c r="R101" s="232" t="s">
        <v>832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</row>
    <row r="102" spans="1:38" s="229" customFormat="1" ht="12.75" customHeight="1">
      <c r="A102" s="397">
        <v>4</v>
      </c>
      <c r="B102" s="379">
        <v>44749</v>
      </c>
      <c r="C102" s="398"/>
      <c r="D102" s="398" t="s">
        <v>930</v>
      </c>
      <c r="E102" s="397" t="s">
        <v>559</v>
      </c>
      <c r="F102" s="397">
        <v>5.55</v>
      </c>
      <c r="G102" s="397">
        <v>2.35</v>
      </c>
      <c r="H102" s="397">
        <v>9.25</v>
      </c>
      <c r="I102" s="410" t="s">
        <v>931</v>
      </c>
      <c r="J102" s="321" t="s">
        <v>932</v>
      </c>
      <c r="K102" s="320">
        <f t="shared" ref="K102" si="108">H102-F102</f>
        <v>3.7</v>
      </c>
      <c r="L102" s="322">
        <v>100</v>
      </c>
      <c r="M102" s="323">
        <f t="shared" ref="M102" si="109">(K102*N102)-L102</f>
        <v>5635</v>
      </c>
      <c r="N102" s="320">
        <v>1550</v>
      </c>
      <c r="O102" s="321" t="s">
        <v>557</v>
      </c>
      <c r="P102" s="316">
        <v>44749</v>
      </c>
      <c r="Q102" s="231"/>
      <c r="R102" s="232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</row>
    <row r="103" spans="1:38" s="229" customFormat="1" ht="12.75" customHeight="1">
      <c r="A103" s="397">
        <v>5</v>
      </c>
      <c r="B103" s="379">
        <v>44749</v>
      </c>
      <c r="C103" s="398"/>
      <c r="D103" s="398" t="s">
        <v>933</v>
      </c>
      <c r="E103" s="397" t="s">
        <v>559</v>
      </c>
      <c r="F103" s="397">
        <v>37.5</v>
      </c>
      <c r="G103" s="397">
        <v>19</v>
      </c>
      <c r="H103" s="397">
        <v>64</v>
      </c>
      <c r="I103" s="397" t="s">
        <v>892</v>
      </c>
      <c r="J103" s="321" t="s">
        <v>1042</v>
      </c>
      <c r="K103" s="320">
        <f t="shared" ref="K103" si="110">H103-F103</f>
        <v>26.5</v>
      </c>
      <c r="L103" s="322">
        <v>100</v>
      </c>
      <c r="M103" s="323">
        <f t="shared" ref="M103" si="111">(K103*N103)-L103</f>
        <v>6525</v>
      </c>
      <c r="N103" s="320">
        <v>250</v>
      </c>
      <c r="O103" s="321" t="s">
        <v>557</v>
      </c>
      <c r="P103" s="316">
        <v>44762</v>
      </c>
      <c r="Q103" s="231"/>
      <c r="R103" s="232" t="s">
        <v>558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</row>
    <row r="104" spans="1:38" s="229" customFormat="1" ht="12.75" customHeight="1">
      <c r="A104" s="411">
        <v>6</v>
      </c>
      <c r="B104" s="412">
        <v>44749</v>
      </c>
      <c r="C104" s="413"/>
      <c r="D104" s="413" t="s">
        <v>934</v>
      </c>
      <c r="E104" s="411" t="s">
        <v>559</v>
      </c>
      <c r="F104" s="411">
        <v>30</v>
      </c>
      <c r="G104" s="411">
        <v>5</v>
      </c>
      <c r="H104" s="411">
        <v>36</v>
      </c>
      <c r="I104" s="411" t="s">
        <v>892</v>
      </c>
      <c r="J104" s="414" t="s">
        <v>935</v>
      </c>
      <c r="K104" s="415">
        <f t="shared" ref="K104" si="112">H104-F104</f>
        <v>6</v>
      </c>
      <c r="L104" s="416">
        <v>100</v>
      </c>
      <c r="M104" s="417">
        <f t="shared" ref="M104:M105" si="113">(K104*N104)-L104</f>
        <v>200</v>
      </c>
      <c r="N104" s="415">
        <v>50</v>
      </c>
      <c r="O104" s="414" t="s">
        <v>678</v>
      </c>
      <c r="P104" s="418">
        <v>44749</v>
      </c>
      <c r="Q104" s="231"/>
      <c r="R104" s="232" t="s">
        <v>558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</row>
    <row r="105" spans="1:38" s="229" customFormat="1" ht="12.75" customHeight="1">
      <c r="A105" s="397">
        <v>7</v>
      </c>
      <c r="B105" s="379">
        <v>44750</v>
      </c>
      <c r="C105" s="398"/>
      <c r="D105" s="398" t="s">
        <v>941</v>
      </c>
      <c r="E105" s="397" t="s">
        <v>942</v>
      </c>
      <c r="F105" s="397">
        <v>10</v>
      </c>
      <c r="G105" s="397">
        <v>17.5</v>
      </c>
      <c r="H105" s="397">
        <v>7.5</v>
      </c>
      <c r="I105" s="397">
        <v>0.5</v>
      </c>
      <c r="J105" s="321" t="s">
        <v>955</v>
      </c>
      <c r="K105" s="320">
        <f>F105-H105</f>
        <v>2.5</v>
      </c>
      <c r="L105" s="322">
        <v>100</v>
      </c>
      <c r="M105" s="323">
        <f t="shared" si="113"/>
        <v>1650</v>
      </c>
      <c r="N105" s="320">
        <v>700</v>
      </c>
      <c r="O105" s="321" t="s">
        <v>557</v>
      </c>
      <c r="P105" s="316">
        <v>44753</v>
      </c>
      <c r="Q105" s="231"/>
      <c r="R105" s="232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97">
        <v>8</v>
      </c>
      <c r="B106" s="379">
        <v>44754</v>
      </c>
      <c r="C106" s="398"/>
      <c r="D106" s="398" t="s">
        <v>964</v>
      </c>
      <c r="E106" s="397" t="s">
        <v>942</v>
      </c>
      <c r="F106" s="397">
        <v>5.75</v>
      </c>
      <c r="G106" s="397">
        <v>8.25</v>
      </c>
      <c r="H106" s="397">
        <v>4.1500000000000004</v>
      </c>
      <c r="I106" s="397">
        <v>0.5</v>
      </c>
      <c r="J106" s="321" t="s">
        <v>972</v>
      </c>
      <c r="K106" s="320">
        <f>F106-H106</f>
        <v>1.5999999999999996</v>
      </c>
      <c r="L106" s="322">
        <v>100</v>
      </c>
      <c r="M106" s="323">
        <f t="shared" ref="M106:M108" si="114">(K106*N106)-L106</f>
        <v>3099.9999999999991</v>
      </c>
      <c r="N106" s="320">
        <v>2000</v>
      </c>
      <c r="O106" s="321" t="s">
        <v>557</v>
      </c>
      <c r="P106" s="316">
        <v>44755</v>
      </c>
      <c r="Q106" s="231"/>
      <c r="R106" s="232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s="229" customFormat="1" ht="12.75" customHeight="1">
      <c r="A107" s="399">
        <v>9</v>
      </c>
      <c r="B107" s="400">
        <v>44755</v>
      </c>
      <c r="C107" s="401"/>
      <c r="D107" s="401" t="s">
        <v>973</v>
      </c>
      <c r="E107" s="399" t="s">
        <v>559</v>
      </c>
      <c r="F107" s="399">
        <v>63</v>
      </c>
      <c r="G107" s="399">
        <v>25</v>
      </c>
      <c r="H107" s="399">
        <v>50</v>
      </c>
      <c r="I107" s="399" t="s">
        <v>974</v>
      </c>
      <c r="J107" s="393" t="s">
        <v>963</v>
      </c>
      <c r="K107" s="399">
        <f t="shared" ref="K107:K108" si="115">H107-F107</f>
        <v>-13</v>
      </c>
      <c r="L107" s="433">
        <v>100</v>
      </c>
      <c r="M107" s="434">
        <f t="shared" si="114"/>
        <v>-750</v>
      </c>
      <c r="N107" s="399">
        <v>50</v>
      </c>
      <c r="O107" s="393" t="s">
        <v>569</v>
      </c>
      <c r="P107" s="400">
        <v>44755</v>
      </c>
      <c r="Q107" s="231"/>
      <c r="R107" s="232" t="s">
        <v>558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</row>
    <row r="108" spans="1:38" s="229" customFormat="1" ht="12.75" customHeight="1">
      <c r="A108" s="397">
        <v>10</v>
      </c>
      <c r="B108" s="379">
        <v>44755</v>
      </c>
      <c r="C108" s="398"/>
      <c r="D108" s="398" t="s">
        <v>977</v>
      </c>
      <c r="E108" s="397" t="s">
        <v>559</v>
      </c>
      <c r="F108" s="397">
        <v>160</v>
      </c>
      <c r="G108" s="397">
        <v>60</v>
      </c>
      <c r="H108" s="397">
        <v>205</v>
      </c>
      <c r="I108" s="397" t="s">
        <v>975</v>
      </c>
      <c r="J108" s="321" t="s">
        <v>969</v>
      </c>
      <c r="K108" s="320">
        <f t="shared" si="115"/>
        <v>45</v>
      </c>
      <c r="L108" s="322">
        <v>100</v>
      </c>
      <c r="M108" s="323">
        <f t="shared" si="114"/>
        <v>1025</v>
      </c>
      <c r="N108" s="320">
        <v>25</v>
      </c>
      <c r="O108" s="321" t="s">
        <v>557</v>
      </c>
      <c r="P108" s="316">
        <v>44755</v>
      </c>
      <c r="Q108" s="231"/>
      <c r="R108" s="232" t="s">
        <v>832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</row>
    <row r="109" spans="1:38" s="229" customFormat="1" ht="12.75" customHeight="1">
      <c r="A109" s="399">
        <v>11</v>
      </c>
      <c r="B109" s="400">
        <v>44756</v>
      </c>
      <c r="C109" s="401"/>
      <c r="D109" s="401" t="s">
        <v>982</v>
      </c>
      <c r="E109" s="399" t="s">
        <v>559</v>
      </c>
      <c r="F109" s="399">
        <v>75</v>
      </c>
      <c r="G109" s="399">
        <v>10</v>
      </c>
      <c r="H109" s="399">
        <v>10</v>
      </c>
      <c r="I109" s="399" t="s">
        <v>910</v>
      </c>
      <c r="J109" s="393" t="s">
        <v>983</v>
      </c>
      <c r="K109" s="399">
        <f t="shared" ref="K109:K110" si="116">H109-F109</f>
        <v>-65</v>
      </c>
      <c r="L109" s="433">
        <v>100</v>
      </c>
      <c r="M109" s="434">
        <f t="shared" ref="M109:M113" si="117">(K109*N109)-L109</f>
        <v>-1725</v>
      </c>
      <c r="N109" s="399">
        <v>25</v>
      </c>
      <c r="O109" s="393" t="s">
        <v>569</v>
      </c>
      <c r="P109" s="400">
        <v>44756</v>
      </c>
      <c r="Q109" s="231"/>
      <c r="R109" s="232" t="s">
        <v>832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</row>
    <row r="110" spans="1:38" s="229" customFormat="1" ht="12.75" customHeight="1">
      <c r="A110" s="397">
        <v>12</v>
      </c>
      <c r="B110" s="379">
        <v>44761</v>
      </c>
      <c r="C110" s="398"/>
      <c r="D110" s="398" t="s">
        <v>1021</v>
      </c>
      <c r="E110" s="397" t="s">
        <v>559</v>
      </c>
      <c r="F110" s="397">
        <v>10</v>
      </c>
      <c r="G110" s="397">
        <v>5</v>
      </c>
      <c r="H110" s="397">
        <v>12.75</v>
      </c>
      <c r="I110" s="397" t="s">
        <v>1022</v>
      </c>
      <c r="J110" s="321" t="s">
        <v>1031</v>
      </c>
      <c r="K110" s="320">
        <f t="shared" si="116"/>
        <v>2.75</v>
      </c>
      <c r="L110" s="322">
        <v>100</v>
      </c>
      <c r="M110" s="323">
        <f t="shared" si="117"/>
        <v>2375</v>
      </c>
      <c r="N110" s="320">
        <v>900</v>
      </c>
      <c r="O110" s="321" t="s">
        <v>557</v>
      </c>
      <c r="P110" s="316">
        <v>44761</v>
      </c>
      <c r="Q110" s="231"/>
      <c r="R110" s="232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7">
        <v>13</v>
      </c>
      <c r="B111" s="379">
        <v>44761</v>
      </c>
      <c r="C111" s="398"/>
      <c r="D111" s="398" t="s">
        <v>941</v>
      </c>
      <c r="E111" s="397" t="s">
        <v>942</v>
      </c>
      <c r="F111" s="397">
        <v>13.5</v>
      </c>
      <c r="G111" s="397">
        <v>22</v>
      </c>
      <c r="H111" s="397">
        <v>9.5</v>
      </c>
      <c r="I111" s="397">
        <v>0.5</v>
      </c>
      <c r="J111" s="321" t="s">
        <v>1032</v>
      </c>
      <c r="K111" s="320">
        <f t="shared" ref="K111:K112" si="118">F111-H111</f>
        <v>4</v>
      </c>
      <c r="L111" s="322">
        <v>100</v>
      </c>
      <c r="M111" s="323">
        <f t="shared" si="117"/>
        <v>2700</v>
      </c>
      <c r="N111" s="320">
        <v>700</v>
      </c>
      <c r="O111" s="321" t="s">
        <v>557</v>
      </c>
      <c r="P111" s="316">
        <v>44761</v>
      </c>
      <c r="Q111" s="231"/>
      <c r="R111" s="232" t="s">
        <v>558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7">
        <v>14</v>
      </c>
      <c r="B112" s="379">
        <v>44761</v>
      </c>
      <c r="C112" s="398"/>
      <c r="D112" s="398" t="s">
        <v>1030</v>
      </c>
      <c r="E112" s="397" t="s">
        <v>942</v>
      </c>
      <c r="F112" s="397">
        <v>17</v>
      </c>
      <c r="G112" s="397">
        <v>27</v>
      </c>
      <c r="H112" s="397">
        <v>13.25</v>
      </c>
      <c r="I112" s="397">
        <v>0.5</v>
      </c>
      <c r="J112" s="321" t="s">
        <v>1033</v>
      </c>
      <c r="K112" s="320">
        <f t="shared" si="118"/>
        <v>3.75</v>
      </c>
      <c r="L112" s="322">
        <v>100</v>
      </c>
      <c r="M112" s="323">
        <f t="shared" si="117"/>
        <v>1775</v>
      </c>
      <c r="N112" s="320">
        <v>500</v>
      </c>
      <c r="O112" s="321" t="s">
        <v>557</v>
      </c>
      <c r="P112" s="316">
        <v>44761</v>
      </c>
      <c r="Q112" s="231"/>
      <c r="R112" s="232" t="s">
        <v>558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7">
        <v>15</v>
      </c>
      <c r="B113" s="379">
        <v>44762</v>
      </c>
      <c r="C113" s="398"/>
      <c r="D113" s="398" t="s">
        <v>1050</v>
      </c>
      <c r="E113" s="397" t="s">
        <v>559</v>
      </c>
      <c r="F113" s="397">
        <v>50</v>
      </c>
      <c r="G113" s="397">
        <v>15</v>
      </c>
      <c r="H113" s="397">
        <v>60</v>
      </c>
      <c r="I113" s="397" t="s">
        <v>1051</v>
      </c>
      <c r="J113" s="321" t="s">
        <v>1043</v>
      </c>
      <c r="K113" s="320">
        <f t="shared" ref="K113" si="119">H113-F113</f>
        <v>10</v>
      </c>
      <c r="L113" s="322">
        <v>100</v>
      </c>
      <c r="M113" s="323">
        <f t="shared" si="117"/>
        <v>400</v>
      </c>
      <c r="N113" s="320">
        <v>50</v>
      </c>
      <c r="O113" s="321" t="s">
        <v>557</v>
      </c>
      <c r="P113" s="316">
        <v>44762</v>
      </c>
      <c r="Q113" s="231"/>
      <c r="R113" s="232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397">
        <v>16</v>
      </c>
      <c r="B114" s="379">
        <v>44763</v>
      </c>
      <c r="C114" s="398"/>
      <c r="D114" s="398" t="s">
        <v>1087</v>
      </c>
      <c r="E114" s="397" t="s">
        <v>559</v>
      </c>
      <c r="F114" s="397">
        <v>42.5</v>
      </c>
      <c r="G114" s="397">
        <v>14</v>
      </c>
      <c r="H114" s="397">
        <v>54</v>
      </c>
      <c r="I114" s="397" t="s">
        <v>1088</v>
      </c>
      <c r="J114" s="321" t="s">
        <v>1089</v>
      </c>
      <c r="K114" s="320">
        <f t="shared" ref="K114:K115" si="120">H114-F114</f>
        <v>11.5</v>
      </c>
      <c r="L114" s="322">
        <v>100</v>
      </c>
      <c r="M114" s="323">
        <f t="shared" ref="M114:M115" si="121">(K114*N114)-L114</f>
        <v>475</v>
      </c>
      <c r="N114" s="320">
        <v>50</v>
      </c>
      <c r="O114" s="321" t="s">
        <v>557</v>
      </c>
      <c r="P114" s="316">
        <v>44763</v>
      </c>
      <c r="Q114" s="231"/>
      <c r="R114" s="232" t="s">
        <v>558</v>
      </c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s="229" customFormat="1" ht="12.75" customHeight="1">
      <c r="A115" s="399">
        <v>17</v>
      </c>
      <c r="B115" s="400">
        <v>44763</v>
      </c>
      <c r="C115" s="401"/>
      <c r="D115" s="401" t="s">
        <v>1090</v>
      </c>
      <c r="E115" s="399" t="s">
        <v>559</v>
      </c>
      <c r="F115" s="399">
        <v>55</v>
      </c>
      <c r="G115" s="399">
        <v>0</v>
      </c>
      <c r="H115" s="399">
        <v>0</v>
      </c>
      <c r="I115" s="399" t="s">
        <v>1091</v>
      </c>
      <c r="J115" s="393" t="s">
        <v>1092</v>
      </c>
      <c r="K115" s="399">
        <f t="shared" si="120"/>
        <v>-55</v>
      </c>
      <c r="L115" s="433">
        <v>100</v>
      </c>
      <c r="M115" s="434">
        <f t="shared" si="121"/>
        <v>-1475</v>
      </c>
      <c r="N115" s="399">
        <v>25</v>
      </c>
      <c r="O115" s="393" t="s">
        <v>569</v>
      </c>
      <c r="P115" s="400">
        <v>44763</v>
      </c>
      <c r="Q115" s="231"/>
      <c r="R115" s="232" t="s">
        <v>832</v>
      </c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</row>
    <row r="116" spans="1:38" s="229" customFormat="1" ht="12.75" customHeight="1">
      <c r="A116" s="407"/>
      <c r="B116" s="341"/>
      <c r="C116" s="408"/>
      <c r="D116" s="408"/>
      <c r="E116" s="407"/>
      <c r="F116" s="407"/>
      <c r="G116" s="407"/>
      <c r="H116" s="407"/>
      <c r="I116" s="407"/>
      <c r="J116" s="455"/>
      <c r="K116" s="407"/>
      <c r="L116" s="456"/>
      <c r="M116" s="457"/>
      <c r="N116" s="407"/>
      <c r="O116" s="455"/>
      <c r="P116" s="341"/>
      <c r="Q116" s="231"/>
      <c r="R116" s="232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</row>
    <row r="117" spans="1:38" ht="15" customHeight="1">
      <c r="A117" s="305"/>
      <c r="B117" s="409"/>
      <c r="C117" s="306"/>
      <c r="D117" s="307"/>
      <c r="E117" s="305"/>
      <c r="F117" s="305"/>
      <c r="G117" s="305"/>
      <c r="H117" s="308"/>
      <c r="I117" s="309"/>
      <c r="J117" s="264"/>
      <c r="K117" s="234"/>
      <c r="L117" s="253"/>
      <c r="M117" s="254"/>
      <c r="N117" s="234"/>
      <c r="O117" s="264"/>
      <c r="P117" s="230"/>
      <c r="Q117" s="1"/>
      <c r="R117" s="23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44"/>
      <c r="B118" s="149"/>
      <c r="C118" s="149"/>
      <c r="D118" s="150"/>
      <c r="E118" s="144"/>
      <c r="F118" s="151"/>
      <c r="G118" s="144"/>
      <c r="H118" s="144"/>
      <c r="I118" s="144"/>
      <c r="J118" s="149"/>
      <c r="K118" s="152"/>
      <c r="L118" s="144"/>
      <c r="M118" s="144"/>
      <c r="N118" s="144"/>
      <c r="O118" s="153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38.25" customHeight="1">
      <c r="A119" s="94" t="s">
        <v>581</v>
      </c>
      <c r="B119" s="154"/>
      <c r="C119" s="154"/>
      <c r="D119" s="155"/>
      <c r="E119" s="128"/>
      <c r="F119" s="6"/>
      <c r="G119" s="6"/>
      <c r="H119" s="129"/>
      <c r="I119" s="156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s="229" customFormat="1" ht="14.25" customHeight="1">
      <c r="A120" s="95" t="s">
        <v>16</v>
      </c>
      <c r="B120" s="96" t="s">
        <v>534</v>
      </c>
      <c r="C120" s="96"/>
      <c r="D120" s="97" t="s">
        <v>545</v>
      </c>
      <c r="E120" s="96" t="s">
        <v>546</v>
      </c>
      <c r="F120" s="96" t="s">
        <v>547</v>
      </c>
      <c r="G120" s="96" t="s">
        <v>548</v>
      </c>
      <c r="H120" s="96" t="s">
        <v>549</v>
      </c>
      <c r="I120" s="96" t="s">
        <v>550</v>
      </c>
      <c r="J120" s="95" t="s">
        <v>551</v>
      </c>
      <c r="K120" s="132" t="s">
        <v>568</v>
      </c>
      <c r="L120" s="133" t="s">
        <v>553</v>
      </c>
      <c r="M120" s="98" t="s">
        <v>554</v>
      </c>
      <c r="N120" s="96" t="s">
        <v>555</v>
      </c>
      <c r="O120" s="97" t="s">
        <v>556</v>
      </c>
      <c r="P120" s="96" t="s">
        <v>787</v>
      </c>
      <c r="Q120" s="228"/>
      <c r="R120" s="6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71">
        <v>1</v>
      </c>
      <c r="B121" s="372">
        <v>44488</v>
      </c>
      <c r="C121" s="372"/>
      <c r="D121" s="373" t="s">
        <v>836</v>
      </c>
      <c r="E121" s="374" t="s">
        <v>830</v>
      </c>
      <c r="F121" s="374">
        <v>235.25</v>
      </c>
      <c r="G121" s="374">
        <v>198</v>
      </c>
      <c r="H121" s="374">
        <v>287.5</v>
      </c>
      <c r="I121" s="374" t="s">
        <v>792</v>
      </c>
      <c r="J121" s="368" t="s">
        <v>900</v>
      </c>
      <c r="K121" s="368">
        <f t="shared" ref="K121" si="122">H121-F121</f>
        <v>52.25</v>
      </c>
      <c r="L121" s="369">
        <f t="shared" ref="L121" si="123">(F121*-0.7)/100</f>
        <v>-1.6467499999999999</v>
      </c>
      <c r="M121" s="375">
        <f t="shared" ref="M121" si="124">(K121+L121)/F121</f>
        <v>0.21510414452709883</v>
      </c>
      <c r="N121" s="368" t="s">
        <v>557</v>
      </c>
      <c r="O121" s="376">
        <v>44746</v>
      </c>
      <c r="P121" s="368"/>
      <c r="Q121" s="228"/>
      <c r="R121" s="1" t="s">
        <v>558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ht="14.25" customHeight="1">
      <c r="A122" s="371">
        <v>2</v>
      </c>
      <c r="B122" s="372">
        <v>44736</v>
      </c>
      <c r="C122" s="372"/>
      <c r="D122" s="373" t="s">
        <v>845</v>
      </c>
      <c r="E122" s="374" t="s">
        <v>559</v>
      </c>
      <c r="F122" s="374">
        <v>1450</v>
      </c>
      <c r="G122" s="374">
        <v>1300</v>
      </c>
      <c r="H122" s="374">
        <v>1690</v>
      </c>
      <c r="I122" s="374" t="s">
        <v>846</v>
      </c>
      <c r="J122" s="368" t="s">
        <v>937</v>
      </c>
      <c r="K122" s="368">
        <f t="shared" ref="K122" si="125">H122-F122</f>
        <v>240</v>
      </c>
      <c r="L122" s="369">
        <f>(F122*-0.4)/100</f>
        <v>-5.8</v>
      </c>
      <c r="M122" s="375">
        <f t="shared" ref="M122" si="126">(K122+L122)/F122</f>
        <v>0.16151724137931034</v>
      </c>
      <c r="N122" s="368" t="s">
        <v>557</v>
      </c>
      <c r="O122" s="376">
        <v>44750</v>
      </c>
      <c r="P122" s="368"/>
      <c r="R122" s="228" t="s">
        <v>558</v>
      </c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2.75" customHeight="1">
      <c r="A123" s="157"/>
      <c r="B123" s="134"/>
      <c r="C123" s="158"/>
      <c r="D123" s="99"/>
      <c r="E123" s="159"/>
      <c r="F123" s="159"/>
      <c r="G123" s="159"/>
      <c r="H123" s="159"/>
      <c r="I123" s="159"/>
      <c r="J123" s="159"/>
      <c r="K123" s="160"/>
      <c r="L123" s="161"/>
      <c r="M123" s="159"/>
      <c r="N123" s="162"/>
      <c r="O123" s="163"/>
      <c r="P123" s="163"/>
      <c r="R123" s="6"/>
      <c r="S123" s="1"/>
      <c r="T123" s="1"/>
      <c r="U123" s="1"/>
      <c r="V123" s="1"/>
      <c r="W123" s="1"/>
      <c r="X123" s="1"/>
      <c r="Y123" s="1"/>
    </row>
    <row r="124" spans="1:38" ht="12.75" customHeight="1">
      <c r="A124" s="112" t="s">
        <v>561</v>
      </c>
      <c r="B124" s="112"/>
      <c r="C124" s="112"/>
      <c r="D124" s="112"/>
      <c r="E124" s="41"/>
      <c r="F124" s="120" t="s">
        <v>563</v>
      </c>
      <c r="G124" s="56"/>
      <c r="H124" s="56"/>
      <c r="I124" s="56"/>
      <c r="J124" s="6"/>
      <c r="K124" s="138"/>
      <c r="L124" s="139"/>
      <c r="M124" s="6"/>
      <c r="N124" s="102"/>
      <c r="O124" s="164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19" t="s">
        <v>562</v>
      </c>
      <c r="B125" s="112"/>
      <c r="C125" s="112"/>
      <c r="D125" s="112"/>
      <c r="E125" s="6"/>
      <c r="F125" s="120" t="s">
        <v>565</v>
      </c>
      <c r="G125" s="6"/>
      <c r="H125" s="6" t="s">
        <v>783</v>
      </c>
      <c r="I125" s="6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19"/>
      <c r="B126" s="112"/>
      <c r="C126" s="112"/>
      <c r="D126" s="112"/>
      <c r="E126" s="6"/>
      <c r="F126" s="120"/>
      <c r="G126" s="6"/>
      <c r="H126" s="6"/>
      <c r="I126" s="6"/>
      <c r="J126" s="1"/>
      <c r="K126" s="6"/>
      <c r="L126" s="6"/>
      <c r="M126" s="6"/>
      <c r="N126" s="1"/>
      <c r="O126" s="1"/>
      <c r="Q126" s="1"/>
      <c r="R126" s="5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9"/>
      <c r="B127" s="112"/>
      <c r="C127" s="112"/>
      <c r="D127" s="112"/>
      <c r="E127" s="6"/>
      <c r="F127" s="120"/>
      <c r="G127" s="56"/>
      <c r="H127" s="41"/>
      <c r="I127" s="56"/>
      <c r="J127" s="6"/>
      <c r="K127" s="138"/>
      <c r="L127" s="139"/>
      <c r="M127" s="6"/>
      <c r="N127" s="102"/>
      <c r="O127" s="140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56"/>
      <c r="B128" s="101"/>
      <c r="C128" s="101"/>
      <c r="D128" s="41"/>
      <c r="E128" s="56"/>
      <c r="F128" s="56"/>
      <c r="G128" s="56"/>
      <c r="H128" s="41"/>
      <c r="I128" s="56"/>
      <c r="J128" s="6"/>
      <c r="K128" s="138"/>
      <c r="L128" s="139"/>
      <c r="M128" s="6"/>
      <c r="N128" s="102"/>
      <c r="O128" s="140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41"/>
      <c r="B129" s="165" t="s">
        <v>582</v>
      </c>
      <c r="C129" s="165"/>
      <c r="D129" s="165"/>
      <c r="E129" s="165"/>
      <c r="F129" s="6"/>
      <c r="G129" s="6"/>
      <c r="H129" s="130"/>
      <c r="I129" s="6"/>
      <c r="J129" s="130"/>
      <c r="K129" s="131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95" t="s">
        <v>16</v>
      </c>
      <c r="B130" s="96" t="s">
        <v>534</v>
      </c>
      <c r="C130" s="96"/>
      <c r="D130" s="97" t="s">
        <v>545</v>
      </c>
      <c r="E130" s="96" t="s">
        <v>546</v>
      </c>
      <c r="F130" s="96" t="s">
        <v>547</v>
      </c>
      <c r="G130" s="96" t="s">
        <v>583</v>
      </c>
      <c r="H130" s="96" t="s">
        <v>584</v>
      </c>
      <c r="I130" s="96" t="s">
        <v>550</v>
      </c>
      <c r="J130" s="166" t="s">
        <v>551</v>
      </c>
      <c r="K130" s="96" t="s">
        <v>552</v>
      </c>
      <c r="L130" s="96" t="s">
        <v>585</v>
      </c>
      <c r="M130" s="96" t="s">
        <v>555</v>
      </c>
      <c r="N130" s="97" t="s">
        <v>556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1</v>
      </c>
      <c r="B131" s="168">
        <v>41579</v>
      </c>
      <c r="C131" s="168"/>
      <c r="D131" s="169" t="s">
        <v>586</v>
      </c>
      <c r="E131" s="170" t="s">
        <v>587</v>
      </c>
      <c r="F131" s="171">
        <v>82</v>
      </c>
      <c r="G131" s="170" t="s">
        <v>588</v>
      </c>
      <c r="H131" s="170">
        <v>100</v>
      </c>
      <c r="I131" s="172">
        <v>100</v>
      </c>
      <c r="J131" s="173" t="s">
        <v>589</v>
      </c>
      <c r="K131" s="174">
        <f t="shared" ref="K131:K183" si="127">H131-F131</f>
        <v>18</v>
      </c>
      <c r="L131" s="175">
        <f t="shared" ref="L131:L183" si="128">K131/F131</f>
        <v>0.21951219512195122</v>
      </c>
      <c r="M131" s="170" t="s">
        <v>557</v>
      </c>
      <c r="N131" s="176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2</v>
      </c>
      <c r="B132" s="168">
        <v>41794</v>
      </c>
      <c r="C132" s="168"/>
      <c r="D132" s="169" t="s">
        <v>590</v>
      </c>
      <c r="E132" s="170" t="s">
        <v>559</v>
      </c>
      <c r="F132" s="171">
        <v>257</v>
      </c>
      <c r="G132" s="170" t="s">
        <v>588</v>
      </c>
      <c r="H132" s="170">
        <v>300</v>
      </c>
      <c r="I132" s="172">
        <v>300</v>
      </c>
      <c r="J132" s="173" t="s">
        <v>589</v>
      </c>
      <c r="K132" s="174">
        <f t="shared" si="127"/>
        <v>43</v>
      </c>
      <c r="L132" s="175">
        <f t="shared" si="128"/>
        <v>0.16731517509727625</v>
      </c>
      <c r="M132" s="170" t="s">
        <v>557</v>
      </c>
      <c r="N132" s="176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3</v>
      </c>
      <c r="B133" s="168">
        <v>41828</v>
      </c>
      <c r="C133" s="168"/>
      <c r="D133" s="169" t="s">
        <v>591</v>
      </c>
      <c r="E133" s="170" t="s">
        <v>559</v>
      </c>
      <c r="F133" s="171">
        <v>393</v>
      </c>
      <c r="G133" s="170" t="s">
        <v>588</v>
      </c>
      <c r="H133" s="170">
        <v>468</v>
      </c>
      <c r="I133" s="172">
        <v>468</v>
      </c>
      <c r="J133" s="173" t="s">
        <v>589</v>
      </c>
      <c r="K133" s="174">
        <f t="shared" si="127"/>
        <v>75</v>
      </c>
      <c r="L133" s="175">
        <f t="shared" si="128"/>
        <v>0.19083969465648856</v>
      </c>
      <c r="M133" s="170" t="s">
        <v>557</v>
      </c>
      <c r="N133" s="176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4</v>
      </c>
      <c r="B134" s="168">
        <v>41857</v>
      </c>
      <c r="C134" s="168"/>
      <c r="D134" s="169" t="s">
        <v>592</v>
      </c>
      <c r="E134" s="170" t="s">
        <v>559</v>
      </c>
      <c r="F134" s="171">
        <v>205</v>
      </c>
      <c r="G134" s="170" t="s">
        <v>588</v>
      </c>
      <c r="H134" s="170">
        <v>275</v>
      </c>
      <c r="I134" s="172">
        <v>250</v>
      </c>
      <c r="J134" s="173" t="s">
        <v>589</v>
      </c>
      <c r="K134" s="174">
        <f t="shared" si="127"/>
        <v>70</v>
      </c>
      <c r="L134" s="175">
        <f t="shared" si="128"/>
        <v>0.34146341463414637</v>
      </c>
      <c r="M134" s="170" t="s">
        <v>557</v>
      </c>
      <c r="N134" s="176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5</v>
      </c>
      <c r="B135" s="168">
        <v>41886</v>
      </c>
      <c r="C135" s="168"/>
      <c r="D135" s="169" t="s">
        <v>593</v>
      </c>
      <c r="E135" s="170" t="s">
        <v>559</v>
      </c>
      <c r="F135" s="171">
        <v>162</v>
      </c>
      <c r="G135" s="170" t="s">
        <v>588</v>
      </c>
      <c r="H135" s="170">
        <v>190</v>
      </c>
      <c r="I135" s="172">
        <v>190</v>
      </c>
      <c r="J135" s="173" t="s">
        <v>589</v>
      </c>
      <c r="K135" s="174">
        <f t="shared" si="127"/>
        <v>28</v>
      </c>
      <c r="L135" s="175">
        <f t="shared" si="128"/>
        <v>0.1728395061728395</v>
      </c>
      <c r="M135" s="170" t="s">
        <v>557</v>
      </c>
      <c r="N135" s="176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6</v>
      </c>
      <c r="B136" s="168">
        <v>41886</v>
      </c>
      <c r="C136" s="168"/>
      <c r="D136" s="169" t="s">
        <v>594</v>
      </c>
      <c r="E136" s="170" t="s">
        <v>559</v>
      </c>
      <c r="F136" s="171">
        <v>75</v>
      </c>
      <c r="G136" s="170" t="s">
        <v>588</v>
      </c>
      <c r="H136" s="170">
        <v>91.5</v>
      </c>
      <c r="I136" s="172" t="s">
        <v>595</v>
      </c>
      <c r="J136" s="173" t="s">
        <v>596</v>
      </c>
      <c r="K136" s="174">
        <f t="shared" si="127"/>
        <v>16.5</v>
      </c>
      <c r="L136" s="175">
        <f t="shared" si="128"/>
        <v>0.22</v>
      </c>
      <c r="M136" s="170" t="s">
        <v>557</v>
      </c>
      <c r="N136" s="176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7</v>
      </c>
      <c r="B137" s="168">
        <v>41913</v>
      </c>
      <c r="C137" s="168"/>
      <c r="D137" s="169" t="s">
        <v>597</v>
      </c>
      <c r="E137" s="170" t="s">
        <v>559</v>
      </c>
      <c r="F137" s="171">
        <v>850</v>
      </c>
      <c r="G137" s="170" t="s">
        <v>588</v>
      </c>
      <c r="H137" s="170">
        <v>982.5</v>
      </c>
      <c r="I137" s="172">
        <v>1050</v>
      </c>
      <c r="J137" s="173" t="s">
        <v>598</v>
      </c>
      <c r="K137" s="174">
        <f t="shared" si="127"/>
        <v>132.5</v>
      </c>
      <c r="L137" s="175">
        <f t="shared" si="128"/>
        <v>0.15588235294117647</v>
      </c>
      <c r="M137" s="170" t="s">
        <v>557</v>
      </c>
      <c r="N137" s="176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8</v>
      </c>
      <c r="B138" s="168">
        <v>41913</v>
      </c>
      <c r="C138" s="168"/>
      <c r="D138" s="169" t="s">
        <v>599</v>
      </c>
      <c r="E138" s="170" t="s">
        <v>559</v>
      </c>
      <c r="F138" s="171">
        <v>475</v>
      </c>
      <c r="G138" s="170" t="s">
        <v>588</v>
      </c>
      <c r="H138" s="170">
        <v>515</v>
      </c>
      <c r="I138" s="172">
        <v>600</v>
      </c>
      <c r="J138" s="173" t="s">
        <v>600</v>
      </c>
      <c r="K138" s="174">
        <f t="shared" si="127"/>
        <v>40</v>
      </c>
      <c r="L138" s="175">
        <f t="shared" si="128"/>
        <v>8.4210526315789472E-2</v>
      </c>
      <c r="M138" s="170" t="s">
        <v>557</v>
      </c>
      <c r="N138" s="176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9</v>
      </c>
      <c r="B139" s="168">
        <v>41913</v>
      </c>
      <c r="C139" s="168"/>
      <c r="D139" s="169" t="s">
        <v>601</v>
      </c>
      <c r="E139" s="170" t="s">
        <v>559</v>
      </c>
      <c r="F139" s="171">
        <v>86</v>
      </c>
      <c r="G139" s="170" t="s">
        <v>588</v>
      </c>
      <c r="H139" s="170">
        <v>99</v>
      </c>
      <c r="I139" s="172">
        <v>140</v>
      </c>
      <c r="J139" s="173" t="s">
        <v>602</v>
      </c>
      <c r="K139" s="174">
        <f t="shared" si="127"/>
        <v>13</v>
      </c>
      <c r="L139" s="175">
        <f t="shared" si="128"/>
        <v>0.15116279069767441</v>
      </c>
      <c r="M139" s="170" t="s">
        <v>557</v>
      </c>
      <c r="N139" s="176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10</v>
      </c>
      <c r="B140" s="168">
        <v>41926</v>
      </c>
      <c r="C140" s="168"/>
      <c r="D140" s="169" t="s">
        <v>603</v>
      </c>
      <c r="E140" s="170" t="s">
        <v>559</v>
      </c>
      <c r="F140" s="171">
        <v>496.6</v>
      </c>
      <c r="G140" s="170" t="s">
        <v>588</v>
      </c>
      <c r="H140" s="170">
        <v>621</v>
      </c>
      <c r="I140" s="172">
        <v>580</v>
      </c>
      <c r="J140" s="173" t="s">
        <v>589</v>
      </c>
      <c r="K140" s="174">
        <f t="shared" si="127"/>
        <v>124.39999999999998</v>
      </c>
      <c r="L140" s="175">
        <f t="shared" si="128"/>
        <v>0.25050342327829234</v>
      </c>
      <c r="M140" s="170" t="s">
        <v>557</v>
      </c>
      <c r="N140" s="176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11</v>
      </c>
      <c r="B141" s="168">
        <v>41926</v>
      </c>
      <c r="C141" s="168"/>
      <c r="D141" s="169" t="s">
        <v>604</v>
      </c>
      <c r="E141" s="170" t="s">
        <v>559</v>
      </c>
      <c r="F141" s="171">
        <v>2481.9</v>
      </c>
      <c r="G141" s="170" t="s">
        <v>588</v>
      </c>
      <c r="H141" s="170">
        <v>2840</v>
      </c>
      <c r="I141" s="172">
        <v>2870</v>
      </c>
      <c r="J141" s="173" t="s">
        <v>605</v>
      </c>
      <c r="K141" s="174">
        <f t="shared" si="127"/>
        <v>358.09999999999991</v>
      </c>
      <c r="L141" s="175">
        <f t="shared" si="128"/>
        <v>0.14428462065353154</v>
      </c>
      <c r="M141" s="170" t="s">
        <v>557</v>
      </c>
      <c r="N141" s="176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12</v>
      </c>
      <c r="B142" s="168">
        <v>41928</v>
      </c>
      <c r="C142" s="168"/>
      <c r="D142" s="169" t="s">
        <v>606</v>
      </c>
      <c r="E142" s="170" t="s">
        <v>559</v>
      </c>
      <c r="F142" s="171">
        <v>84.5</v>
      </c>
      <c r="G142" s="170" t="s">
        <v>588</v>
      </c>
      <c r="H142" s="170">
        <v>93</v>
      </c>
      <c r="I142" s="172">
        <v>110</v>
      </c>
      <c r="J142" s="173" t="s">
        <v>607</v>
      </c>
      <c r="K142" s="174">
        <f t="shared" si="127"/>
        <v>8.5</v>
      </c>
      <c r="L142" s="175">
        <f t="shared" si="128"/>
        <v>0.10059171597633136</v>
      </c>
      <c r="M142" s="170" t="s">
        <v>557</v>
      </c>
      <c r="N142" s="176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13</v>
      </c>
      <c r="B143" s="168">
        <v>41928</v>
      </c>
      <c r="C143" s="168"/>
      <c r="D143" s="169" t="s">
        <v>608</v>
      </c>
      <c r="E143" s="170" t="s">
        <v>559</v>
      </c>
      <c r="F143" s="171">
        <v>401</v>
      </c>
      <c r="G143" s="170" t="s">
        <v>588</v>
      </c>
      <c r="H143" s="170">
        <v>428</v>
      </c>
      <c r="I143" s="172">
        <v>450</v>
      </c>
      <c r="J143" s="173" t="s">
        <v>609</v>
      </c>
      <c r="K143" s="174">
        <f t="shared" si="127"/>
        <v>27</v>
      </c>
      <c r="L143" s="175">
        <f t="shared" si="128"/>
        <v>6.7331670822942641E-2</v>
      </c>
      <c r="M143" s="170" t="s">
        <v>557</v>
      </c>
      <c r="N143" s="176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14</v>
      </c>
      <c r="B144" s="168">
        <v>41928</v>
      </c>
      <c r="C144" s="168"/>
      <c r="D144" s="169" t="s">
        <v>610</v>
      </c>
      <c r="E144" s="170" t="s">
        <v>559</v>
      </c>
      <c r="F144" s="171">
        <v>101</v>
      </c>
      <c r="G144" s="170" t="s">
        <v>588</v>
      </c>
      <c r="H144" s="170">
        <v>112</v>
      </c>
      <c r="I144" s="172">
        <v>120</v>
      </c>
      <c r="J144" s="173" t="s">
        <v>611</v>
      </c>
      <c r="K144" s="174">
        <f t="shared" si="127"/>
        <v>11</v>
      </c>
      <c r="L144" s="175">
        <f t="shared" si="128"/>
        <v>0.10891089108910891</v>
      </c>
      <c r="M144" s="170" t="s">
        <v>557</v>
      </c>
      <c r="N144" s="176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15</v>
      </c>
      <c r="B145" s="168">
        <v>41954</v>
      </c>
      <c r="C145" s="168"/>
      <c r="D145" s="169" t="s">
        <v>612</v>
      </c>
      <c r="E145" s="170" t="s">
        <v>559</v>
      </c>
      <c r="F145" s="171">
        <v>59</v>
      </c>
      <c r="G145" s="170" t="s">
        <v>588</v>
      </c>
      <c r="H145" s="170">
        <v>76</v>
      </c>
      <c r="I145" s="172">
        <v>76</v>
      </c>
      <c r="J145" s="173" t="s">
        <v>589</v>
      </c>
      <c r="K145" s="174">
        <f t="shared" si="127"/>
        <v>17</v>
      </c>
      <c r="L145" s="175">
        <f t="shared" si="128"/>
        <v>0.28813559322033899</v>
      </c>
      <c r="M145" s="170" t="s">
        <v>557</v>
      </c>
      <c r="N145" s="176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16</v>
      </c>
      <c r="B146" s="168">
        <v>41954</v>
      </c>
      <c r="C146" s="168"/>
      <c r="D146" s="169" t="s">
        <v>601</v>
      </c>
      <c r="E146" s="170" t="s">
        <v>559</v>
      </c>
      <c r="F146" s="171">
        <v>99</v>
      </c>
      <c r="G146" s="170" t="s">
        <v>588</v>
      </c>
      <c r="H146" s="170">
        <v>120</v>
      </c>
      <c r="I146" s="172">
        <v>120</v>
      </c>
      <c r="J146" s="173" t="s">
        <v>570</v>
      </c>
      <c r="K146" s="174">
        <f t="shared" si="127"/>
        <v>21</v>
      </c>
      <c r="L146" s="175">
        <f t="shared" si="128"/>
        <v>0.21212121212121213</v>
      </c>
      <c r="M146" s="170" t="s">
        <v>557</v>
      </c>
      <c r="N146" s="176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17</v>
      </c>
      <c r="B147" s="168">
        <v>41956</v>
      </c>
      <c r="C147" s="168"/>
      <c r="D147" s="169" t="s">
        <v>613</v>
      </c>
      <c r="E147" s="170" t="s">
        <v>559</v>
      </c>
      <c r="F147" s="171">
        <v>22</v>
      </c>
      <c r="G147" s="170" t="s">
        <v>588</v>
      </c>
      <c r="H147" s="170">
        <v>33.549999999999997</v>
      </c>
      <c r="I147" s="172">
        <v>32</v>
      </c>
      <c r="J147" s="173" t="s">
        <v>614</v>
      </c>
      <c r="K147" s="174">
        <f t="shared" si="127"/>
        <v>11.549999999999997</v>
      </c>
      <c r="L147" s="175">
        <f t="shared" si="128"/>
        <v>0.52499999999999991</v>
      </c>
      <c r="M147" s="170" t="s">
        <v>557</v>
      </c>
      <c r="N147" s="176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18</v>
      </c>
      <c r="B148" s="168">
        <v>41976</v>
      </c>
      <c r="C148" s="168"/>
      <c r="D148" s="169" t="s">
        <v>615</v>
      </c>
      <c r="E148" s="170" t="s">
        <v>559</v>
      </c>
      <c r="F148" s="171">
        <v>440</v>
      </c>
      <c r="G148" s="170" t="s">
        <v>588</v>
      </c>
      <c r="H148" s="170">
        <v>520</v>
      </c>
      <c r="I148" s="172">
        <v>520</v>
      </c>
      <c r="J148" s="173" t="s">
        <v>616</v>
      </c>
      <c r="K148" s="174">
        <f t="shared" si="127"/>
        <v>80</v>
      </c>
      <c r="L148" s="175">
        <f t="shared" si="128"/>
        <v>0.18181818181818182</v>
      </c>
      <c r="M148" s="170" t="s">
        <v>557</v>
      </c>
      <c r="N148" s="176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19</v>
      </c>
      <c r="B149" s="168">
        <v>41976</v>
      </c>
      <c r="C149" s="168"/>
      <c r="D149" s="169" t="s">
        <v>617</v>
      </c>
      <c r="E149" s="170" t="s">
        <v>559</v>
      </c>
      <c r="F149" s="171">
        <v>360</v>
      </c>
      <c r="G149" s="170" t="s">
        <v>588</v>
      </c>
      <c r="H149" s="170">
        <v>427</v>
      </c>
      <c r="I149" s="172">
        <v>425</v>
      </c>
      <c r="J149" s="173" t="s">
        <v>618</v>
      </c>
      <c r="K149" s="174">
        <f t="shared" si="127"/>
        <v>67</v>
      </c>
      <c r="L149" s="175">
        <f t="shared" si="128"/>
        <v>0.18611111111111112</v>
      </c>
      <c r="M149" s="170" t="s">
        <v>557</v>
      </c>
      <c r="N149" s="176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20</v>
      </c>
      <c r="B150" s="168">
        <v>42012</v>
      </c>
      <c r="C150" s="168"/>
      <c r="D150" s="169" t="s">
        <v>619</v>
      </c>
      <c r="E150" s="170" t="s">
        <v>559</v>
      </c>
      <c r="F150" s="171">
        <v>360</v>
      </c>
      <c r="G150" s="170" t="s">
        <v>588</v>
      </c>
      <c r="H150" s="170">
        <v>455</v>
      </c>
      <c r="I150" s="172">
        <v>420</v>
      </c>
      <c r="J150" s="173" t="s">
        <v>620</v>
      </c>
      <c r="K150" s="174">
        <f t="shared" si="127"/>
        <v>95</v>
      </c>
      <c r="L150" s="175">
        <f t="shared" si="128"/>
        <v>0.2638888888888889</v>
      </c>
      <c r="M150" s="170" t="s">
        <v>557</v>
      </c>
      <c r="N150" s="176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21</v>
      </c>
      <c r="B151" s="168">
        <v>42012</v>
      </c>
      <c r="C151" s="168"/>
      <c r="D151" s="169" t="s">
        <v>621</v>
      </c>
      <c r="E151" s="170" t="s">
        <v>559</v>
      </c>
      <c r="F151" s="171">
        <v>130</v>
      </c>
      <c r="G151" s="170"/>
      <c r="H151" s="170">
        <v>175.5</v>
      </c>
      <c r="I151" s="172">
        <v>165</v>
      </c>
      <c r="J151" s="173" t="s">
        <v>622</v>
      </c>
      <c r="K151" s="174">
        <f t="shared" si="127"/>
        <v>45.5</v>
      </c>
      <c r="L151" s="175">
        <f t="shared" si="128"/>
        <v>0.35</v>
      </c>
      <c r="M151" s="170" t="s">
        <v>557</v>
      </c>
      <c r="N151" s="176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22</v>
      </c>
      <c r="B152" s="168">
        <v>42040</v>
      </c>
      <c r="C152" s="168"/>
      <c r="D152" s="169" t="s">
        <v>372</v>
      </c>
      <c r="E152" s="170" t="s">
        <v>587</v>
      </c>
      <c r="F152" s="171">
        <v>98</v>
      </c>
      <c r="G152" s="170"/>
      <c r="H152" s="170">
        <v>120</v>
      </c>
      <c r="I152" s="172">
        <v>120</v>
      </c>
      <c r="J152" s="173" t="s">
        <v>589</v>
      </c>
      <c r="K152" s="174">
        <f t="shared" si="127"/>
        <v>22</v>
      </c>
      <c r="L152" s="175">
        <f t="shared" si="128"/>
        <v>0.22448979591836735</v>
      </c>
      <c r="M152" s="170" t="s">
        <v>557</v>
      </c>
      <c r="N152" s="176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23</v>
      </c>
      <c r="B153" s="168">
        <v>42040</v>
      </c>
      <c r="C153" s="168"/>
      <c r="D153" s="169" t="s">
        <v>623</v>
      </c>
      <c r="E153" s="170" t="s">
        <v>587</v>
      </c>
      <c r="F153" s="171">
        <v>196</v>
      </c>
      <c r="G153" s="170"/>
      <c r="H153" s="170">
        <v>262</v>
      </c>
      <c r="I153" s="172">
        <v>255</v>
      </c>
      <c r="J153" s="173" t="s">
        <v>589</v>
      </c>
      <c r="K153" s="174">
        <f t="shared" si="127"/>
        <v>66</v>
      </c>
      <c r="L153" s="175">
        <f t="shared" si="128"/>
        <v>0.33673469387755101</v>
      </c>
      <c r="M153" s="170" t="s">
        <v>557</v>
      </c>
      <c r="N153" s="176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7">
        <v>24</v>
      </c>
      <c r="B154" s="178">
        <v>42067</v>
      </c>
      <c r="C154" s="178"/>
      <c r="D154" s="179" t="s">
        <v>371</v>
      </c>
      <c r="E154" s="180" t="s">
        <v>587</v>
      </c>
      <c r="F154" s="181">
        <v>235</v>
      </c>
      <c r="G154" s="181"/>
      <c r="H154" s="182">
        <v>77</v>
      </c>
      <c r="I154" s="182" t="s">
        <v>624</v>
      </c>
      <c r="J154" s="183" t="s">
        <v>625</v>
      </c>
      <c r="K154" s="184">
        <f t="shared" si="127"/>
        <v>-158</v>
      </c>
      <c r="L154" s="185">
        <f t="shared" si="128"/>
        <v>-0.67234042553191486</v>
      </c>
      <c r="M154" s="181" t="s">
        <v>569</v>
      </c>
      <c r="N154" s="178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25</v>
      </c>
      <c r="B155" s="168">
        <v>42067</v>
      </c>
      <c r="C155" s="168"/>
      <c r="D155" s="169" t="s">
        <v>626</v>
      </c>
      <c r="E155" s="170" t="s">
        <v>587</v>
      </c>
      <c r="F155" s="171">
        <v>185</v>
      </c>
      <c r="G155" s="170"/>
      <c r="H155" s="170">
        <v>224</v>
      </c>
      <c r="I155" s="172" t="s">
        <v>627</v>
      </c>
      <c r="J155" s="173" t="s">
        <v>589</v>
      </c>
      <c r="K155" s="174">
        <f t="shared" si="127"/>
        <v>39</v>
      </c>
      <c r="L155" s="175">
        <f t="shared" si="128"/>
        <v>0.21081081081081082</v>
      </c>
      <c r="M155" s="170" t="s">
        <v>557</v>
      </c>
      <c r="N155" s="176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26</v>
      </c>
      <c r="B156" s="178">
        <v>42090</v>
      </c>
      <c r="C156" s="178"/>
      <c r="D156" s="186" t="s">
        <v>628</v>
      </c>
      <c r="E156" s="181" t="s">
        <v>587</v>
      </c>
      <c r="F156" s="181">
        <v>49.5</v>
      </c>
      <c r="G156" s="182"/>
      <c r="H156" s="182">
        <v>15.85</v>
      </c>
      <c r="I156" s="182">
        <v>67</v>
      </c>
      <c r="J156" s="183" t="s">
        <v>629</v>
      </c>
      <c r="K156" s="182">
        <f t="shared" si="127"/>
        <v>-33.65</v>
      </c>
      <c r="L156" s="187">
        <f t="shared" si="128"/>
        <v>-0.67979797979797973</v>
      </c>
      <c r="M156" s="181" t="s">
        <v>569</v>
      </c>
      <c r="N156" s="188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27</v>
      </c>
      <c r="B157" s="168">
        <v>42093</v>
      </c>
      <c r="C157" s="168"/>
      <c r="D157" s="169" t="s">
        <v>630</v>
      </c>
      <c r="E157" s="170" t="s">
        <v>587</v>
      </c>
      <c r="F157" s="171">
        <v>183.5</v>
      </c>
      <c r="G157" s="170"/>
      <c r="H157" s="170">
        <v>219</v>
      </c>
      <c r="I157" s="172">
        <v>218</v>
      </c>
      <c r="J157" s="173" t="s">
        <v>631</v>
      </c>
      <c r="K157" s="174">
        <f t="shared" si="127"/>
        <v>35.5</v>
      </c>
      <c r="L157" s="175">
        <f t="shared" si="128"/>
        <v>0.19346049046321526</v>
      </c>
      <c r="M157" s="170" t="s">
        <v>557</v>
      </c>
      <c r="N157" s="176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28</v>
      </c>
      <c r="B158" s="168">
        <v>42114</v>
      </c>
      <c r="C158" s="168"/>
      <c r="D158" s="169" t="s">
        <v>632</v>
      </c>
      <c r="E158" s="170" t="s">
        <v>587</v>
      </c>
      <c r="F158" s="171">
        <f>(227+237)/2</f>
        <v>232</v>
      </c>
      <c r="G158" s="170"/>
      <c r="H158" s="170">
        <v>298</v>
      </c>
      <c r="I158" s="172">
        <v>298</v>
      </c>
      <c r="J158" s="173" t="s">
        <v>589</v>
      </c>
      <c r="K158" s="174">
        <f t="shared" si="127"/>
        <v>66</v>
      </c>
      <c r="L158" s="175">
        <f t="shared" si="128"/>
        <v>0.28448275862068967</v>
      </c>
      <c r="M158" s="170" t="s">
        <v>557</v>
      </c>
      <c r="N158" s="176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29</v>
      </c>
      <c r="B159" s="168">
        <v>42128</v>
      </c>
      <c r="C159" s="168"/>
      <c r="D159" s="169" t="s">
        <v>633</v>
      </c>
      <c r="E159" s="170" t="s">
        <v>559</v>
      </c>
      <c r="F159" s="171">
        <v>385</v>
      </c>
      <c r="G159" s="170"/>
      <c r="H159" s="170">
        <f>212.5+331</f>
        <v>543.5</v>
      </c>
      <c r="I159" s="172">
        <v>510</v>
      </c>
      <c r="J159" s="173" t="s">
        <v>634</v>
      </c>
      <c r="K159" s="174">
        <f t="shared" si="127"/>
        <v>158.5</v>
      </c>
      <c r="L159" s="175">
        <f t="shared" si="128"/>
        <v>0.41168831168831171</v>
      </c>
      <c r="M159" s="170" t="s">
        <v>557</v>
      </c>
      <c r="N159" s="176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30</v>
      </c>
      <c r="B160" s="168">
        <v>42128</v>
      </c>
      <c r="C160" s="168"/>
      <c r="D160" s="169" t="s">
        <v>635</v>
      </c>
      <c r="E160" s="170" t="s">
        <v>559</v>
      </c>
      <c r="F160" s="171">
        <v>115.5</v>
      </c>
      <c r="G160" s="170"/>
      <c r="H160" s="170">
        <v>146</v>
      </c>
      <c r="I160" s="172">
        <v>142</v>
      </c>
      <c r="J160" s="173" t="s">
        <v>636</v>
      </c>
      <c r="K160" s="174">
        <f t="shared" si="127"/>
        <v>30.5</v>
      </c>
      <c r="L160" s="175">
        <f t="shared" si="128"/>
        <v>0.26406926406926406</v>
      </c>
      <c r="M160" s="170" t="s">
        <v>557</v>
      </c>
      <c r="N160" s="176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31</v>
      </c>
      <c r="B161" s="168">
        <v>42151</v>
      </c>
      <c r="C161" s="168"/>
      <c r="D161" s="169" t="s">
        <v>637</v>
      </c>
      <c r="E161" s="170" t="s">
        <v>559</v>
      </c>
      <c r="F161" s="171">
        <v>237.5</v>
      </c>
      <c r="G161" s="170"/>
      <c r="H161" s="170">
        <v>279.5</v>
      </c>
      <c r="I161" s="172">
        <v>278</v>
      </c>
      <c r="J161" s="173" t="s">
        <v>589</v>
      </c>
      <c r="K161" s="174">
        <f t="shared" si="127"/>
        <v>42</v>
      </c>
      <c r="L161" s="175">
        <f t="shared" si="128"/>
        <v>0.17684210526315788</v>
      </c>
      <c r="M161" s="170" t="s">
        <v>557</v>
      </c>
      <c r="N161" s="176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32</v>
      </c>
      <c r="B162" s="168">
        <v>42174</v>
      </c>
      <c r="C162" s="168"/>
      <c r="D162" s="169" t="s">
        <v>608</v>
      </c>
      <c r="E162" s="170" t="s">
        <v>587</v>
      </c>
      <c r="F162" s="171">
        <v>340</v>
      </c>
      <c r="G162" s="170"/>
      <c r="H162" s="170">
        <v>448</v>
      </c>
      <c r="I162" s="172">
        <v>448</v>
      </c>
      <c r="J162" s="173" t="s">
        <v>589</v>
      </c>
      <c r="K162" s="174">
        <f t="shared" si="127"/>
        <v>108</v>
      </c>
      <c r="L162" s="175">
        <f t="shared" si="128"/>
        <v>0.31764705882352939</v>
      </c>
      <c r="M162" s="170" t="s">
        <v>557</v>
      </c>
      <c r="N162" s="176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33</v>
      </c>
      <c r="B163" s="168">
        <v>42191</v>
      </c>
      <c r="C163" s="168"/>
      <c r="D163" s="169" t="s">
        <v>638</v>
      </c>
      <c r="E163" s="170" t="s">
        <v>587</v>
      </c>
      <c r="F163" s="171">
        <v>390</v>
      </c>
      <c r="G163" s="170"/>
      <c r="H163" s="170">
        <v>460</v>
      </c>
      <c r="I163" s="172">
        <v>460</v>
      </c>
      <c r="J163" s="173" t="s">
        <v>589</v>
      </c>
      <c r="K163" s="174">
        <f t="shared" si="127"/>
        <v>70</v>
      </c>
      <c r="L163" s="175">
        <f t="shared" si="128"/>
        <v>0.17948717948717949</v>
      </c>
      <c r="M163" s="170" t="s">
        <v>557</v>
      </c>
      <c r="N163" s="176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7">
        <v>34</v>
      </c>
      <c r="B164" s="178">
        <v>42195</v>
      </c>
      <c r="C164" s="178"/>
      <c r="D164" s="179" t="s">
        <v>639</v>
      </c>
      <c r="E164" s="180" t="s">
        <v>587</v>
      </c>
      <c r="F164" s="181">
        <v>122.5</v>
      </c>
      <c r="G164" s="181"/>
      <c r="H164" s="182">
        <v>61</v>
      </c>
      <c r="I164" s="182">
        <v>172</v>
      </c>
      <c r="J164" s="183" t="s">
        <v>640</v>
      </c>
      <c r="K164" s="184">
        <f t="shared" si="127"/>
        <v>-61.5</v>
      </c>
      <c r="L164" s="185">
        <f t="shared" si="128"/>
        <v>-0.50204081632653064</v>
      </c>
      <c r="M164" s="181" t="s">
        <v>569</v>
      </c>
      <c r="N164" s="178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35</v>
      </c>
      <c r="B165" s="168">
        <v>42219</v>
      </c>
      <c r="C165" s="168"/>
      <c r="D165" s="169" t="s">
        <v>641</v>
      </c>
      <c r="E165" s="170" t="s">
        <v>587</v>
      </c>
      <c r="F165" s="171">
        <v>297.5</v>
      </c>
      <c r="G165" s="170"/>
      <c r="H165" s="170">
        <v>350</v>
      </c>
      <c r="I165" s="172">
        <v>360</v>
      </c>
      <c r="J165" s="173" t="s">
        <v>642</v>
      </c>
      <c r="K165" s="174">
        <f t="shared" si="127"/>
        <v>52.5</v>
      </c>
      <c r="L165" s="175">
        <f t="shared" si="128"/>
        <v>0.17647058823529413</v>
      </c>
      <c r="M165" s="170" t="s">
        <v>557</v>
      </c>
      <c r="N165" s="176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36</v>
      </c>
      <c r="B166" s="168">
        <v>42219</v>
      </c>
      <c r="C166" s="168"/>
      <c r="D166" s="169" t="s">
        <v>643</v>
      </c>
      <c r="E166" s="170" t="s">
        <v>587</v>
      </c>
      <c r="F166" s="171">
        <v>115.5</v>
      </c>
      <c r="G166" s="170"/>
      <c r="H166" s="170">
        <v>149</v>
      </c>
      <c r="I166" s="172">
        <v>140</v>
      </c>
      <c r="J166" s="173" t="s">
        <v>644</v>
      </c>
      <c r="K166" s="174">
        <f t="shared" si="127"/>
        <v>33.5</v>
      </c>
      <c r="L166" s="175">
        <f t="shared" si="128"/>
        <v>0.29004329004329005</v>
      </c>
      <c r="M166" s="170" t="s">
        <v>557</v>
      </c>
      <c r="N166" s="176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37</v>
      </c>
      <c r="B167" s="168">
        <v>42251</v>
      </c>
      <c r="C167" s="168"/>
      <c r="D167" s="169" t="s">
        <v>637</v>
      </c>
      <c r="E167" s="170" t="s">
        <v>587</v>
      </c>
      <c r="F167" s="171">
        <v>226</v>
      </c>
      <c r="G167" s="170"/>
      <c r="H167" s="170">
        <v>292</v>
      </c>
      <c r="I167" s="172">
        <v>292</v>
      </c>
      <c r="J167" s="173" t="s">
        <v>645</v>
      </c>
      <c r="K167" s="174">
        <f t="shared" si="127"/>
        <v>66</v>
      </c>
      <c r="L167" s="175">
        <f t="shared" si="128"/>
        <v>0.29203539823008851</v>
      </c>
      <c r="M167" s="170" t="s">
        <v>557</v>
      </c>
      <c r="N167" s="176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38</v>
      </c>
      <c r="B168" s="168">
        <v>42254</v>
      </c>
      <c r="C168" s="168"/>
      <c r="D168" s="169" t="s">
        <v>632</v>
      </c>
      <c r="E168" s="170" t="s">
        <v>587</v>
      </c>
      <c r="F168" s="171">
        <v>232.5</v>
      </c>
      <c r="G168" s="170"/>
      <c r="H168" s="170">
        <v>312.5</v>
      </c>
      <c r="I168" s="172">
        <v>310</v>
      </c>
      <c r="J168" s="173" t="s">
        <v>589</v>
      </c>
      <c r="K168" s="174">
        <f t="shared" si="127"/>
        <v>80</v>
      </c>
      <c r="L168" s="175">
        <f t="shared" si="128"/>
        <v>0.34408602150537637</v>
      </c>
      <c r="M168" s="170" t="s">
        <v>557</v>
      </c>
      <c r="N168" s="176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39</v>
      </c>
      <c r="B169" s="168">
        <v>42268</v>
      </c>
      <c r="C169" s="168"/>
      <c r="D169" s="169" t="s">
        <v>646</v>
      </c>
      <c r="E169" s="170" t="s">
        <v>587</v>
      </c>
      <c r="F169" s="171">
        <v>196.5</v>
      </c>
      <c r="G169" s="170"/>
      <c r="H169" s="170">
        <v>238</v>
      </c>
      <c r="I169" s="172">
        <v>238</v>
      </c>
      <c r="J169" s="173" t="s">
        <v>645</v>
      </c>
      <c r="K169" s="174">
        <f t="shared" si="127"/>
        <v>41.5</v>
      </c>
      <c r="L169" s="175">
        <f t="shared" si="128"/>
        <v>0.21119592875318066</v>
      </c>
      <c r="M169" s="170" t="s">
        <v>557</v>
      </c>
      <c r="N169" s="176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40</v>
      </c>
      <c r="B170" s="168">
        <v>42271</v>
      </c>
      <c r="C170" s="168"/>
      <c r="D170" s="169" t="s">
        <v>586</v>
      </c>
      <c r="E170" s="170" t="s">
        <v>587</v>
      </c>
      <c r="F170" s="171">
        <v>65</v>
      </c>
      <c r="G170" s="170"/>
      <c r="H170" s="170">
        <v>82</v>
      </c>
      <c r="I170" s="172">
        <v>82</v>
      </c>
      <c r="J170" s="173" t="s">
        <v>645</v>
      </c>
      <c r="K170" s="174">
        <f t="shared" si="127"/>
        <v>17</v>
      </c>
      <c r="L170" s="175">
        <f t="shared" si="128"/>
        <v>0.26153846153846155</v>
      </c>
      <c r="M170" s="170" t="s">
        <v>557</v>
      </c>
      <c r="N170" s="176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41</v>
      </c>
      <c r="B171" s="168">
        <v>42291</v>
      </c>
      <c r="C171" s="168"/>
      <c r="D171" s="169" t="s">
        <v>647</v>
      </c>
      <c r="E171" s="170" t="s">
        <v>587</v>
      </c>
      <c r="F171" s="171">
        <v>144</v>
      </c>
      <c r="G171" s="170"/>
      <c r="H171" s="170">
        <v>182.5</v>
      </c>
      <c r="I171" s="172">
        <v>181</v>
      </c>
      <c r="J171" s="173" t="s">
        <v>645</v>
      </c>
      <c r="K171" s="174">
        <f t="shared" si="127"/>
        <v>38.5</v>
      </c>
      <c r="L171" s="175">
        <f t="shared" si="128"/>
        <v>0.2673611111111111</v>
      </c>
      <c r="M171" s="170" t="s">
        <v>557</v>
      </c>
      <c r="N171" s="176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42</v>
      </c>
      <c r="B172" s="168">
        <v>42291</v>
      </c>
      <c r="C172" s="168"/>
      <c r="D172" s="169" t="s">
        <v>648</v>
      </c>
      <c r="E172" s="170" t="s">
        <v>587</v>
      </c>
      <c r="F172" s="171">
        <v>264</v>
      </c>
      <c r="G172" s="170"/>
      <c r="H172" s="170">
        <v>311</v>
      </c>
      <c r="I172" s="172">
        <v>311</v>
      </c>
      <c r="J172" s="173" t="s">
        <v>645</v>
      </c>
      <c r="K172" s="174">
        <f t="shared" si="127"/>
        <v>47</v>
      </c>
      <c r="L172" s="175">
        <f t="shared" si="128"/>
        <v>0.17803030303030304</v>
      </c>
      <c r="M172" s="170" t="s">
        <v>557</v>
      </c>
      <c r="N172" s="176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43</v>
      </c>
      <c r="B173" s="168">
        <v>42318</v>
      </c>
      <c r="C173" s="168"/>
      <c r="D173" s="169" t="s">
        <v>649</v>
      </c>
      <c r="E173" s="170" t="s">
        <v>559</v>
      </c>
      <c r="F173" s="171">
        <v>549.5</v>
      </c>
      <c r="G173" s="170"/>
      <c r="H173" s="170">
        <v>630</v>
      </c>
      <c r="I173" s="172">
        <v>630</v>
      </c>
      <c r="J173" s="173" t="s">
        <v>645</v>
      </c>
      <c r="K173" s="174">
        <f t="shared" si="127"/>
        <v>80.5</v>
      </c>
      <c r="L173" s="175">
        <f t="shared" si="128"/>
        <v>0.1464968152866242</v>
      </c>
      <c r="M173" s="170" t="s">
        <v>557</v>
      </c>
      <c r="N173" s="176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44</v>
      </c>
      <c r="B174" s="168">
        <v>42342</v>
      </c>
      <c r="C174" s="168"/>
      <c r="D174" s="169" t="s">
        <v>650</v>
      </c>
      <c r="E174" s="170" t="s">
        <v>587</v>
      </c>
      <c r="F174" s="171">
        <v>1027.5</v>
      </c>
      <c r="G174" s="170"/>
      <c r="H174" s="170">
        <v>1315</v>
      </c>
      <c r="I174" s="172">
        <v>1250</v>
      </c>
      <c r="J174" s="173" t="s">
        <v>645</v>
      </c>
      <c r="K174" s="174">
        <f t="shared" si="127"/>
        <v>287.5</v>
      </c>
      <c r="L174" s="175">
        <f t="shared" si="128"/>
        <v>0.27980535279805352</v>
      </c>
      <c r="M174" s="170" t="s">
        <v>557</v>
      </c>
      <c r="N174" s="176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45</v>
      </c>
      <c r="B175" s="168">
        <v>42367</v>
      </c>
      <c r="C175" s="168"/>
      <c r="D175" s="169" t="s">
        <v>651</v>
      </c>
      <c r="E175" s="170" t="s">
        <v>587</v>
      </c>
      <c r="F175" s="171">
        <v>465</v>
      </c>
      <c r="G175" s="170"/>
      <c r="H175" s="170">
        <v>540</v>
      </c>
      <c r="I175" s="172">
        <v>540</v>
      </c>
      <c r="J175" s="173" t="s">
        <v>645</v>
      </c>
      <c r="K175" s="174">
        <f t="shared" si="127"/>
        <v>75</v>
      </c>
      <c r="L175" s="175">
        <f t="shared" si="128"/>
        <v>0.16129032258064516</v>
      </c>
      <c r="M175" s="170" t="s">
        <v>557</v>
      </c>
      <c r="N175" s="176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46</v>
      </c>
      <c r="B176" s="168">
        <v>42380</v>
      </c>
      <c r="C176" s="168"/>
      <c r="D176" s="169" t="s">
        <v>372</v>
      </c>
      <c r="E176" s="170" t="s">
        <v>559</v>
      </c>
      <c r="F176" s="171">
        <v>81</v>
      </c>
      <c r="G176" s="170"/>
      <c r="H176" s="170">
        <v>110</v>
      </c>
      <c r="I176" s="172">
        <v>110</v>
      </c>
      <c r="J176" s="173" t="s">
        <v>645</v>
      </c>
      <c r="K176" s="174">
        <f t="shared" si="127"/>
        <v>29</v>
      </c>
      <c r="L176" s="175">
        <f t="shared" si="128"/>
        <v>0.35802469135802467</v>
      </c>
      <c r="M176" s="170" t="s">
        <v>557</v>
      </c>
      <c r="N176" s="176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47</v>
      </c>
      <c r="B177" s="168">
        <v>42382</v>
      </c>
      <c r="C177" s="168"/>
      <c r="D177" s="169" t="s">
        <v>652</v>
      </c>
      <c r="E177" s="170" t="s">
        <v>559</v>
      </c>
      <c r="F177" s="171">
        <v>417.5</v>
      </c>
      <c r="G177" s="170"/>
      <c r="H177" s="170">
        <v>547</v>
      </c>
      <c r="I177" s="172">
        <v>535</v>
      </c>
      <c r="J177" s="173" t="s">
        <v>645</v>
      </c>
      <c r="K177" s="174">
        <f t="shared" si="127"/>
        <v>129.5</v>
      </c>
      <c r="L177" s="175">
        <f t="shared" si="128"/>
        <v>0.31017964071856285</v>
      </c>
      <c r="M177" s="170" t="s">
        <v>557</v>
      </c>
      <c r="N177" s="176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48</v>
      </c>
      <c r="B178" s="168">
        <v>42408</v>
      </c>
      <c r="C178" s="168"/>
      <c r="D178" s="169" t="s">
        <v>653</v>
      </c>
      <c r="E178" s="170" t="s">
        <v>587</v>
      </c>
      <c r="F178" s="171">
        <v>650</v>
      </c>
      <c r="G178" s="170"/>
      <c r="H178" s="170">
        <v>800</v>
      </c>
      <c r="I178" s="172">
        <v>800</v>
      </c>
      <c r="J178" s="173" t="s">
        <v>645</v>
      </c>
      <c r="K178" s="174">
        <f t="shared" si="127"/>
        <v>150</v>
      </c>
      <c r="L178" s="175">
        <f t="shared" si="128"/>
        <v>0.23076923076923078</v>
      </c>
      <c r="M178" s="170" t="s">
        <v>557</v>
      </c>
      <c r="N178" s="176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49</v>
      </c>
      <c r="B179" s="168">
        <v>42433</v>
      </c>
      <c r="C179" s="168"/>
      <c r="D179" s="169" t="s">
        <v>209</v>
      </c>
      <c r="E179" s="170" t="s">
        <v>587</v>
      </c>
      <c r="F179" s="171">
        <v>437.5</v>
      </c>
      <c r="G179" s="170"/>
      <c r="H179" s="170">
        <v>504.5</v>
      </c>
      <c r="I179" s="172">
        <v>522</v>
      </c>
      <c r="J179" s="173" t="s">
        <v>654</v>
      </c>
      <c r="K179" s="174">
        <f t="shared" si="127"/>
        <v>67</v>
      </c>
      <c r="L179" s="175">
        <f t="shared" si="128"/>
        <v>0.15314285714285714</v>
      </c>
      <c r="M179" s="170" t="s">
        <v>557</v>
      </c>
      <c r="N179" s="176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50</v>
      </c>
      <c r="B180" s="168">
        <v>42438</v>
      </c>
      <c r="C180" s="168"/>
      <c r="D180" s="169" t="s">
        <v>655</v>
      </c>
      <c r="E180" s="170" t="s">
        <v>587</v>
      </c>
      <c r="F180" s="171">
        <v>189.5</v>
      </c>
      <c r="G180" s="170"/>
      <c r="H180" s="170">
        <v>218</v>
      </c>
      <c r="I180" s="172">
        <v>218</v>
      </c>
      <c r="J180" s="173" t="s">
        <v>645</v>
      </c>
      <c r="K180" s="174">
        <f t="shared" si="127"/>
        <v>28.5</v>
      </c>
      <c r="L180" s="175">
        <f t="shared" si="128"/>
        <v>0.15039577836411611</v>
      </c>
      <c r="M180" s="170" t="s">
        <v>557</v>
      </c>
      <c r="N180" s="176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51</v>
      </c>
      <c r="B181" s="178">
        <v>42471</v>
      </c>
      <c r="C181" s="178"/>
      <c r="D181" s="186" t="s">
        <v>656</v>
      </c>
      <c r="E181" s="181" t="s">
        <v>587</v>
      </c>
      <c r="F181" s="181">
        <v>36.5</v>
      </c>
      <c r="G181" s="182"/>
      <c r="H181" s="182">
        <v>15.85</v>
      </c>
      <c r="I181" s="182">
        <v>60</v>
      </c>
      <c r="J181" s="183" t="s">
        <v>657</v>
      </c>
      <c r="K181" s="184">
        <f t="shared" si="127"/>
        <v>-20.65</v>
      </c>
      <c r="L181" s="185">
        <f t="shared" si="128"/>
        <v>-0.5657534246575342</v>
      </c>
      <c r="M181" s="181" t="s">
        <v>569</v>
      </c>
      <c r="N181" s="189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52</v>
      </c>
      <c r="B182" s="168">
        <v>42472</v>
      </c>
      <c r="C182" s="168"/>
      <c r="D182" s="169" t="s">
        <v>658</v>
      </c>
      <c r="E182" s="170" t="s">
        <v>587</v>
      </c>
      <c r="F182" s="171">
        <v>93</v>
      </c>
      <c r="G182" s="170"/>
      <c r="H182" s="170">
        <v>149</v>
      </c>
      <c r="I182" s="172">
        <v>140</v>
      </c>
      <c r="J182" s="173" t="s">
        <v>659</v>
      </c>
      <c r="K182" s="174">
        <f t="shared" si="127"/>
        <v>56</v>
      </c>
      <c r="L182" s="175">
        <f t="shared" si="128"/>
        <v>0.60215053763440862</v>
      </c>
      <c r="M182" s="170" t="s">
        <v>557</v>
      </c>
      <c r="N182" s="176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53</v>
      </c>
      <c r="B183" s="168">
        <v>42472</v>
      </c>
      <c r="C183" s="168"/>
      <c r="D183" s="169" t="s">
        <v>660</v>
      </c>
      <c r="E183" s="170" t="s">
        <v>587</v>
      </c>
      <c r="F183" s="171">
        <v>130</v>
      </c>
      <c r="G183" s="170"/>
      <c r="H183" s="170">
        <v>150</v>
      </c>
      <c r="I183" s="172" t="s">
        <v>661</v>
      </c>
      <c r="J183" s="173" t="s">
        <v>645</v>
      </c>
      <c r="K183" s="174">
        <f t="shared" si="127"/>
        <v>20</v>
      </c>
      <c r="L183" s="175">
        <f t="shared" si="128"/>
        <v>0.15384615384615385</v>
      </c>
      <c r="M183" s="170" t="s">
        <v>557</v>
      </c>
      <c r="N183" s="176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54</v>
      </c>
      <c r="B184" s="168">
        <v>42473</v>
      </c>
      <c r="C184" s="168"/>
      <c r="D184" s="169" t="s">
        <v>662</v>
      </c>
      <c r="E184" s="170" t="s">
        <v>587</v>
      </c>
      <c r="F184" s="171">
        <v>196</v>
      </c>
      <c r="G184" s="170"/>
      <c r="H184" s="170">
        <v>299</v>
      </c>
      <c r="I184" s="172">
        <v>299</v>
      </c>
      <c r="J184" s="173" t="s">
        <v>645</v>
      </c>
      <c r="K184" s="174">
        <v>103</v>
      </c>
      <c r="L184" s="175">
        <v>0.52551020408163296</v>
      </c>
      <c r="M184" s="170" t="s">
        <v>557</v>
      </c>
      <c r="N184" s="176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55</v>
      </c>
      <c r="B185" s="168">
        <v>42473</v>
      </c>
      <c r="C185" s="168"/>
      <c r="D185" s="169" t="s">
        <v>663</v>
      </c>
      <c r="E185" s="170" t="s">
        <v>587</v>
      </c>
      <c r="F185" s="171">
        <v>88</v>
      </c>
      <c r="G185" s="170"/>
      <c r="H185" s="170">
        <v>103</v>
      </c>
      <c r="I185" s="172">
        <v>103</v>
      </c>
      <c r="J185" s="173" t="s">
        <v>645</v>
      </c>
      <c r="K185" s="174">
        <v>15</v>
      </c>
      <c r="L185" s="175">
        <v>0.170454545454545</v>
      </c>
      <c r="M185" s="170" t="s">
        <v>557</v>
      </c>
      <c r="N185" s="176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56</v>
      </c>
      <c r="B186" s="168">
        <v>42492</v>
      </c>
      <c r="C186" s="168"/>
      <c r="D186" s="169" t="s">
        <v>664</v>
      </c>
      <c r="E186" s="170" t="s">
        <v>587</v>
      </c>
      <c r="F186" s="171">
        <v>127.5</v>
      </c>
      <c r="G186" s="170"/>
      <c r="H186" s="170">
        <v>148</v>
      </c>
      <c r="I186" s="172" t="s">
        <v>665</v>
      </c>
      <c r="J186" s="173" t="s">
        <v>645</v>
      </c>
      <c r="K186" s="174">
        <f>H186-F186</f>
        <v>20.5</v>
      </c>
      <c r="L186" s="175">
        <f>K186/F186</f>
        <v>0.16078431372549021</v>
      </c>
      <c r="M186" s="170" t="s">
        <v>557</v>
      </c>
      <c r="N186" s="176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57</v>
      </c>
      <c r="B187" s="168">
        <v>42493</v>
      </c>
      <c r="C187" s="168"/>
      <c r="D187" s="169" t="s">
        <v>666</v>
      </c>
      <c r="E187" s="170" t="s">
        <v>587</v>
      </c>
      <c r="F187" s="171">
        <v>675</v>
      </c>
      <c r="G187" s="170"/>
      <c r="H187" s="170">
        <v>815</v>
      </c>
      <c r="I187" s="172" t="s">
        <v>667</v>
      </c>
      <c r="J187" s="173" t="s">
        <v>645</v>
      </c>
      <c r="K187" s="174">
        <f>H187-F187</f>
        <v>140</v>
      </c>
      <c r="L187" s="175">
        <f>K187/F187</f>
        <v>0.2074074074074074</v>
      </c>
      <c r="M187" s="170" t="s">
        <v>557</v>
      </c>
      <c r="N187" s="176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7">
        <v>58</v>
      </c>
      <c r="B188" s="178">
        <v>42522</v>
      </c>
      <c r="C188" s="178"/>
      <c r="D188" s="179" t="s">
        <v>668</v>
      </c>
      <c r="E188" s="180" t="s">
        <v>587</v>
      </c>
      <c r="F188" s="181">
        <v>500</v>
      </c>
      <c r="G188" s="181"/>
      <c r="H188" s="182">
        <v>232.5</v>
      </c>
      <c r="I188" s="182" t="s">
        <v>669</v>
      </c>
      <c r="J188" s="183" t="s">
        <v>670</v>
      </c>
      <c r="K188" s="184">
        <f>H188-F188</f>
        <v>-267.5</v>
      </c>
      <c r="L188" s="185">
        <f>K188/F188</f>
        <v>-0.53500000000000003</v>
      </c>
      <c r="M188" s="181" t="s">
        <v>569</v>
      </c>
      <c r="N188" s="178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59</v>
      </c>
      <c r="B189" s="168">
        <v>42527</v>
      </c>
      <c r="C189" s="168"/>
      <c r="D189" s="169" t="s">
        <v>512</v>
      </c>
      <c r="E189" s="170" t="s">
        <v>587</v>
      </c>
      <c r="F189" s="171">
        <v>110</v>
      </c>
      <c r="G189" s="170"/>
      <c r="H189" s="170">
        <v>126.5</v>
      </c>
      <c r="I189" s="172">
        <v>125</v>
      </c>
      <c r="J189" s="173" t="s">
        <v>596</v>
      </c>
      <c r="K189" s="174">
        <f>H189-F189</f>
        <v>16.5</v>
      </c>
      <c r="L189" s="175">
        <f>K189/F189</f>
        <v>0.15</v>
      </c>
      <c r="M189" s="170" t="s">
        <v>557</v>
      </c>
      <c r="N189" s="176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60</v>
      </c>
      <c r="B190" s="168">
        <v>42538</v>
      </c>
      <c r="C190" s="168"/>
      <c r="D190" s="169" t="s">
        <v>671</v>
      </c>
      <c r="E190" s="170" t="s">
        <v>587</v>
      </c>
      <c r="F190" s="171">
        <v>44</v>
      </c>
      <c r="G190" s="170"/>
      <c r="H190" s="170">
        <v>69.5</v>
      </c>
      <c r="I190" s="172">
        <v>69.5</v>
      </c>
      <c r="J190" s="173" t="s">
        <v>672</v>
      </c>
      <c r="K190" s="174">
        <f>H190-F190</f>
        <v>25.5</v>
      </c>
      <c r="L190" s="175">
        <f>K190/F190</f>
        <v>0.57954545454545459</v>
      </c>
      <c r="M190" s="170" t="s">
        <v>557</v>
      </c>
      <c r="N190" s="176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61</v>
      </c>
      <c r="B191" s="168">
        <v>42549</v>
      </c>
      <c r="C191" s="168"/>
      <c r="D191" s="169" t="s">
        <v>673</v>
      </c>
      <c r="E191" s="170" t="s">
        <v>587</v>
      </c>
      <c r="F191" s="171">
        <v>262.5</v>
      </c>
      <c r="G191" s="170"/>
      <c r="H191" s="170">
        <v>340</v>
      </c>
      <c r="I191" s="172">
        <v>333</v>
      </c>
      <c r="J191" s="173" t="s">
        <v>674</v>
      </c>
      <c r="K191" s="174">
        <v>77.5</v>
      </c>
      <c r="L191" s="175">
        <v>0.29523809523809502</v>
      </c>
      <c r="M191" s="170" t="s">
        <v>557</v>
      </c>
      <c r="N191" s="176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62</v>
      </c>
      <c r="B192" s="168">
        <v>42549</v>
      </c>
      <c r="C192" s="168"/>
      <c r="D192" s="169" t="s">
        <v>675</v>
      </c>
      <c r="E192" s="170" t="s">
        <v>587</v>
      </c>
      <c r="F192" s="171">
        <v>840</v>
      </c>
      <c r="G192" s="170"/>
      <c r="H192" s="170">
        <v>1230</v>
      </c>
      <c r="I192" s="172">
        <v>1230</v>
      </c>
      <c r="J192" s="173" t="s">
        <v>645</v>
      </c>
      <c r="K192" s="174">
        <v>390</v>
      </c>
      <c r="L192" s="175">
        <v>0.46428571428571402</v>
      </c>
      <c r="M192" s="170" t="s">
        <v>557</v>
      </c>
      <c r="N192" s="176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0">
        <v>63</v>
      </c>
      <c r="B193" s="191">
        <v>42556</v>
      </c>
      <c r="C193" s="191"/>
      <c r="D193" s="192" t="s">
        <v>676</v>
      </c>
      <c r="E193" s="193" t="s">
        <v>587</v>
      </c>
      <c r="F193" s="193">
        <v>395</v>
      </c>
      <c r="G193" s="194"/>
      <c r="H193" s="194">
        <f>(468.5+342.5)/2</f>
        <v>405.5</v>
      </c>
      <c r="I193" s="194">
        <v>510</v>
      </c>
      <c r="J193" s="195" t="s">
        <v>677</v>
      </c>
      <c r="K193" s="196">
        <f t="shared" ref="K193:K199" si="129">H193-F193</f>
        <v>10.5</v>
      </c>
      <c r="L193" s="197">
        <f t="shared" ref="L193:L199" si="130">K193/F193</f>
        <v>2.6582278481012658E-2</v>
      </c>
      <c r="M193" s="193" t="s">
        <v>678</v>
      </c>
      <c r="N193" s="191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64</v>
      </c>
      <c r="B194" s="178">
        <v>42584</v>
      </c>
      <c r="C194" s="178"/>
      <c r="D194" s="179" t="s">
        <v>679</v>
      </c>
      <c r="E194" s="180" t="s">
        <v>559</v>
      </c>
      <c r="F194" s="181">
        <f>169.5-12.8</f>
        <v>156.69999999999999</v>
      </c>
      <c r="G194" s="181"/>
      <c r="H194" s="182">
        <v>77</v>
      </c>
      <c r="I194" s="182" t="s">
        <v>680</v>
      </c>
      <c r="J194" s="183" t="s">
        <v>681</v>
      </c>
      <c r="K194" s="184">
        <f t="shared" si="129"/>
        <v>-79.699999999999989</v>
      </c>
      <c r="L194" s="185">
        <f t="shared" si="130"/>
        <v>-0.50861518825781749</v>
      </c>
      <c r="M194" s="181" t="s">
        <v>569</v>
      </c>
      <c r="N194" s="178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7">
        <v>65</v>
      </c>
      <c r="B195" s="178">
        <v>42586</v>
      </c>
      <c r="C195" s="178"/>
      <c r="D195" s="179" t="s">
        <v>682</v>
      </c>
      <c r="E195" s="180" t="s">
        <v>587</v>
      </c>
      <c r="F195" s="181">
        <v>400</v>
      </c>
      <c r="G195" s="181"/>
      <c r="H195" s="182">
        <v>305</v>
      </c>
      <c r="I195" s="182">
        <v>475</v>
      </c>
      <c r="J195" s="183" t="s">
        <v>683</v>
      </c>
      <c r="K195" s="184">
        <f t="shared" si="129"/>
        <v>-95</v>
      </c>
      <c r="L195" s="185">
        <f t="shared" si="130"/>
        <v>-0.23749999999999999</v>
      </c>
      <c r="M195" s="181" t="s">
        <v>569</v>
      </c>
      <c r="N195" s="178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66</v>
      </c>
      <c r="B196" s="168">
        <v>42593</v>
      </c>
      <c r="C196" s="168"/>
      <c r="D196" s="169" t="s">
        <v>684</v>
      </c>
      <c r="E196" s="170" t="s">
        <v>587</v>
      </c>
      <c r="F196" s="171">
        <v>86.5</v>
      </c>
      <c r="G196" s="170"/>
      <c r="H196" s="170">
        <v>130</v>
      </c>
      <c r="I196" s="172">
        <v>130</v>
      </c>
      <c r="J196" s="173" t="s">
        <v>685</v>
      </c>
      <c r="K196" s="174">
        <f t="shared" si="129"/>
        <v>43.5</v>
      </c>
      <c r="L196" s="175">
        <f t="shared" si="130"/>
        <v>0.50289017341040465</v>
      </c>
      <c r="M196" s="170" t="s">
        <v>557</v>
      </c>
      <c r="N196" s="176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7">
        <v>67</v>
      </c>
      <c r="B197" s="178">
        <v>42600</v>
      </c>
      <c r="C197" s="178"/>
      <c r="D197" s="179" t="s">
        <v>109</v>
      </c>
      <c r="E197" s="180" t="s">
        <v>587</v>
      </c>
      <c r="F197" s="181">
        <v>133.5</v>
      </c>
      <c r="G197" s="181"/>
      <c r="H197" s="182">
        <v>126.5</v>
      </c>
      <c r="I197" s="182">
        <v>178</v>
      </c>
      <c r="J197" s="183" t="s">
        <v>686</v>
      </c>
      <c r="K197" s="184">
        <f t="shared" si="129"/>
        <v>-7</v>
      </c>
      <c r="L197" s="185">
        <f t="shared" si="130"/>
        <v>-5.2434456928838954E-2</v>
      </c>
      <c r="M197" s="181" t="s">
        <v>569</v>
      </c>
      <c r="N197" s="178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68</v>
      </c>
      <c r="B198" s="168">
        <v>42613</v>
      </c>
      <c r="C198" s="168"/>
      <c r="D198" s="169" t="s">
        <v>687</v>
      </c>
      <c r="E198" s="170" t="s">
        <v>587</v>
      </c>
      <c r="F198" s="171">
        <v>560</v>
      </c>
      <c r="G198" s="170"/>
      <c r="H198" s="170">
        <v>725</v>
      </c>
      <c r="I198" s="172">
        <v>725</v>
      </c>
      <c r="J198" s="173" t="s">
        <v>589</v>
      </c>
      <c r="K198" s="174">
        <f t="shared" si="129"/>
        <v>165</v>
      </c>
      <c r="L198" s="175">
        <f t="shared" si="130"/>
        <v>0.29464285714285715</v>
      </c>
      <c r="M198" s="170" t="s">
        <v>557</v>
      </c>
      <c r="N198" s="176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69</v>
      </c>
      <c r="B199" s="168">
        <v>42614</v>
      </c>
      <c r="C199" s="168"/>
      <c r="D199" s="169" t="s">
        <v>688</v>
      </c>
      <c r="E199" s="170" t="s">
        <v>587</v>
      </c>
      <c r="F199" s="171">
        <v>160.5</v>
      </c>
      <c r="G199" s="170"/>
      <c r="H199" s="170">
        <v>210</v>
      </c>
      <c r="I199" s="172">
        <v>210</v>
      </c>
      <c r="J199" s="173" t="s">
        <v>589</v>
      </c>
      <c r="K199" s="174">
        <f t="shared" si="129"/>
        <v>49.5</v>
      </c>
      <c r="L199" s="175">
        <f t="shared" si="130"/>
        <v>0.30841121495327101</v>
      </c>
      <c r="M199" s="170" t="s">
        <v>557</v>
      </c>
      <c r="N199" s="176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70</v>
      </c>
      <c r="B200" s="168">
        <v>42646</v>
      </c>
      <c r="C200" s="168"/>
      <c r="D200" s="169" t="s">
        <v>386</v>
      </c>
      <c r="E200" s="170" t="s">
        <v>587</v>
      </c>
      <c r="F200" s="171">
        <v>430</v>
      </c>
      <c r="G200" s="170"/>
      <c r="H200" s="170">
        <v>596</v>
      </c>
      <c r="I200" s="172">
        <v>575</v>
      </c>
      <c r="J200" s="173" t="s">
        <v>689</v>
      </c>
      <c r="K200" s="174">
        <v>166</v>
      </c>
      <c r="L200" s="175">
        <v>0.38604651162790699</v>
      </c>
      <c r="M200" s="170" t="s">
        <v>557</v>
      </c>
      <c r="N200" s="176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71</v>
      </c>
      <c r="B201" s="168">
        <v>42657</v>
      </c>
      <c r="C201" s="168"/>
      <c r="D201" s="169" t="s">
        <v>690</v>
      </c>
      <c r="E201" s="170" t="s">
        <v>587</v>
      </c>
      <c r="F201" s="171">
        <v>280</v>
      </c>
      <c r="G201" s="170"/>
      <c r="H201" s="170">
        <v>345</v>
      </c>
      <c r="I201" s="172">
        <v>345</v>
      </c>
      <c r="J201" s="173" t="s">
        <v>589</v>
      </c>
      <c r="K201" s="174">
        <f t="shared" ref="K201:K206" si="131">H201-F201</f>
        <v>65</v>
      </c>
      <c r="L201" s="175">
        <f>K201/F201</f>
        <v>0.23214285714285715</v>
      </c>
      <c r="M201" s="170" t="s">
        <v>557</v>
      </c>
      <c r="N201" s="176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72</v>
      </c>
      <c r="B202" s="168">
        <v>42657</v>
      </c>
      <c r="C202" s="168"/>
      <c r="D202" s="169" t="s">
        <v>691</v>
      </c>
      <c r="E202" s="170" t="s">
        <v>587</v>
      </c>
      <c r="F202" s="171">
        <v>245</v>
      </c>
      <c r="G202" s="170"/>
      <c r="H202" s="170">
        <v>325.5</v>
      </c>
      <c r="I202" s="172">
        <v>330</v>
      </c>
      <c r="J202" s="173" t="s">
        <v>692</v>
      </c>
      <c r="K202" s="174">
        <f t="shared" si="131"/>
        <v>80.5</v>
      </c>
      <c r="L202" s="175">
        <f>K202/F202</f>
        <v>0.32857142857142857</v>
      </c>
      <c r="M202" s="170" t="s">
        <v>557</v>
      </c>
      <c r="N202" s="176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73</v>
      </c>
      <c r="B203" s="168">
        <v>42660</v>
      </c>
      <c r="C203" s="168"/>
      <c r="D203" s="169" t="s">
        <v>339</v>
      </c>
      <c r="E203" s="170" t="s">
        <v>587</v>
      </c>
      <c r="F203" s="171">
        <v>125</v>
      </c>
      <c r="G203" s="170"/>
      <c r="H203" s="170">
        <v>160</v>
      </c>
      <c r="I203" s="172">
        <v>160</v>
      </c>
      <c r="J203" s="173" t="s">
        <v>645</v>
      </c>
      <c r="K203" s="174">
        <f t="shared" si="131"/>
        <v>35</v>
      </c>
      <c r="L203" s="175">
        <v>0.28000000000000003</v>
      </c>
      <c r="M203" s="170" t="s">
        <v>557</v>
      </c>
      <c r="N203" s="176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74</v>
      </c>
      <c r="B204" s="168">
        <v>42660</v>
      </c>
      <c r="C204" s="168"/>
      <c r="D204" s="169" t="s">
        <v>446</v>
      </c>
      <c r="E204" s="170" t="s">
        <v>587</v>
      </c>
      <c r="F204" s="171">
        <v>114</v>
      </c>
      <c r="G204" s="170"/>
      <c r="H204" s="170">
        <v>145</v>
      </c>
      <c r="I204" s="172">
        <v>145</v>
      </c>
      <c r="J204" s="173" t="s">
        <v>645</v>
      </c>
      <c r="K204" s="174">
        <f t="shared" si="131"/>
        <v>31</v>
      </c>
      <c r="L204" s="175">
        <f>K204/F204</f>
        <v>0.27192982456140352</v>
      </c>
      <c r="M204" s="170" t="s">
        <v>557</v>
      </c>
      <c r="N204" s="176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75</v>
      </c>
      <c r="B205" s="168">
        <v>42660</v>
      </c>
      <c r="C205" s="168"/>
      <c r="D205" s="169" t="s">
        <v>693</v>
      </c>
      <c r="E205" s="170" t="s">
        <v>587</v>
      </c>
      <c r="F205" s="171">
        <v>212</v>
      </c>
      <c r="G205" s="170"/>
      <c r="H205" s="170">
        <v>280</v>
      </c>
      <c r="I205" s="172">
        <v>276</v>
      </c>
      <c r="J205" s="173" t="s">
        <v>694</v>
      </c>
      <c r="K205" s="174">
        <f t="shared" si="131"/>
        <v>68</v>
      </c>
      <c r="L205" s="175">
        <f>K205/F205</f>
        <v>0.32075471698113206</v>
      </c>
      <c r="M205" s="170" t="s">
        <v>557</v>
      </c>
      <c r="N205" s="176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76</v>
      </c>
      <c r="B206" s="168">
        <v>42678</v>
      </c>
      <c r="C206" s="168"/>
      <c r="D206" s="169" t="s">
        <v>436</v>
      </c>
      <c r="E206" s="170" t="s">
        <v>587</v>
      </c>
      <c r="F206" s="171">
        <v>155</v>
      </c>
      <c r="G206" s="170"/>
      <c r="H206" s="170">
        <v>210</v>
      </c>
      <c r="I206" s="172">
        <v>210</v>
      </c>
      <c r="J206" s="173" t="s">
        <v>695</v>
      </c>
      <c r="K206" s="174">
        <f t="shared" si="131"/>
        <v>55</v>
      </c>
      <c r="L206" s="175">
        <f>K206/F206</f>
        <v>0.35483870967741937</v>
      </c>
      <c r="M206" s="170" t="s">
        <v>557</v>
      </c>
      <c r="N206" s="176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7">
        <v>77</v>
      </c>
      <c r="B207" s="178">
        <v>42710</v>
      </c>
      <c r="C207" s="178"/>
      <c r="D207" s="179" t="s">
        <v>696</v>
      </c>
      <c r="E207" s="180" t="s">
        <v>587</v>
      </c>
      <c r="F207" s="181">
        <v>150.5</v>
      </c>
      <c r="G207" s="181"/>
      <c r="H207" s="182">
        <v>72.5</v>
      </c>
      <c r="I207" s="182">
        <v>174</v>
      </c>
      <c r="J207" s="183" t="s">
        <v>697</v>
      </c>
      <c r="K207" s="184">
        <v>-78</v>
      </c>
      <c r="L207" s="185">
        <v>-0.51827242524916906</v>
      </c>
      <c r="M207" s="181" t="s">
        <v>569</v>
      </c>
      <c r="N207" s="178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78</v>
      </c>
      <c r="B208" s="168">
        <v>42712</v>
      </c>
      <c r="C208" s="168"/>
      <c r="D208" s="169" t="s">
        <v>698</v>
      </c>
      <c r="E208" s="170" t="s">
        <v>587</v>
      </c>
      <c r="F208" s="171">
        <v>380</v>
      </c>
      <c r="G208" s="170"/>
      <c r="H208" s="170">
        <v>478</v>
      </c>
      <c r="I208" s="172">
        <v>468</v>
      </c>
      <c r="J208" s="173" t="s">
        <v>645</v>
      </c>
      <c r="K208" s="174">
        <f>H208-F208</f>
        <v>98</v>
      </c>
      <c r="L208" s="175">
        <f>K208/F208</f>
        <v>0.25789473684210529</v>
      </c>
      <c r="M208" s="170" t="s">
        <v>557</v>
      </c>
      <c r="N208" s="176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79</v>
      </c>
      <c r="B209" s="168">
        <v>42734</v>
      </c>
      <c r="C209" s="168"/>
      <c r="D209" s="169" t="s">
        <v>108</v>
      </c>
      <c r="E209" s="170" t="s">
        <v>587</v>
      </c>
      <c r="F209" s="171">
        <v>305</v>
      </c>
      <c r="G209" s="170"/>
      <c r="H209" s="170">
        <v>375</v>
      </c>
      <c r="I209" s="172">
        <v>375</v>
      </c>
      <c r="J209" s="173" t="s">
        <v>645</v>
      </c>
      <c r="K209" s="174">
        <f>H209-F209</f>
        <v>70</v>
      </c>
      <c r="L209" s="175">
        <f>K209/F209</f>
        <v>0.22950819672131148</v>
      </c>
      <c r="M209" s="170" t="s">
        <v>557</v>
      </c>
      <c r="N209" s="176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80</v>
      </c>
      <c r="B210" s="168">
        <v>42739</v>
      </c>
      <c r="C210" s="168"/>
      <c r="D210" s="169" t="s">
        <v>94</v>
      </c>
      <c r="E210" s="170" t="s">
        <v>587</v>
      </c>
      <c r="F210" s="171">
        <v>99.5</v>
      </c>
      <c r="G210" s="170"/>
      <c r="H210" s="170">
        <v>158</v>
      </c>
      <c r="I210" s="172">
        <v>158</v>
      </c>
      <c r="J210" s="173" t="s">
        <v>645</v>
      </c>
      <c r="K210" s="174">
        <f>H210-F210</f>
        <v>58.5</v>
      </c>
      <c r="L210" s="175">
        <f>K210/F210</f>
        <v>0.5879396984924623</v>
      </c>
      <c r="M210" s="170" t="s">
        <v>557</v>
      </c>
      <c r="N210" s="176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81</v>
      </c>
      <c r="B211" s="168">
        <v>42739</v>
      </c>
      <c r="C211" s="168"/>
      <c r="D211" s="169" t="s">
        <v>94</v>
      </c>
      <c r="E211" s="170" t="s">
        <v>587</v>
      </c>
      <c r="F211" s="171">
        <v>99.5</v>
      </c>
      <c r="G211" s="170"/>
      <c r="H211" s="170">
        <v>158</v>
      </c>
      <c r="I211" s="172">
        <v>158</v>
      </c>
      <c r="J211" s="173" t="s">
        <v>645</v>
      </c>
      <c r="K211" s="174">
        <v>58.5</v>
      </c>
      <c r="L211" s="175">
        <v>0.58793969849246197</v>
      </c>
      <c r="M211" s="170" t="s">
        <v>557</v>
      </c>
      <c r="N211" s="176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82</v>
      </c>
      <c r="B212" s="168">
        <v>42786</v>
      </c>
      <c r="C212" s="168"/>
      <c r="D212" s="169" t="s">
        <v>184</v>
      </c>
      <c r="E212" s="170" t="s">
        <v>587</v>
      </c>
      <c r="F212" s="171">
        <v>140.5</v>
      </c>
      <c r="G212" s="170"/>
      <c r="H212" s="170">
        <v>220</v>
      </c>
      <c r="I212" s="172">
        <v>220</v>
      </c>
      <c r="J212" s="173" t="s">
        <v>645</v>
      </c>
      <c r="K212" s="174">
        <f>H212-F212</f>
        <v>79.5</v>
      </c>
      <c r="L212" s="175">
        <f>K212/F212</f>
        <v>0.5658362989323843</v>
      </c>
      <c r="M212" s="170" t="s">
        <v>557</v>
      </c>
      <c r="N212" s="176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83</v>
      </c>
      <c r="B213" s="168">
        <v>42786</v>
      </c>
      <c r="C213" s="168"/>
      <c r="D213" s="169" t="s">
        <v>699</v>
      </c>
      <c r="E213" s="170" t="s">
        <v>587</v>
      </c>
      <c r="F213" s="171">
        <v>202.5</v>
      </c>
      <c r="G213" s="170"/>
      <c r="H213" s="170">
        <v>234</v>
      </c>
      <c r="I213" s="172">
        <v>234</v>
      </c>
      <c r="J213" s="173" t="s">
        <v>645</v>
      </c>
      <c r="K213" s="174">
        <v>31.5</v>
      </c>
      <c r="L213" s="175">
        <v>0.155555555555556</v>
      </c>
      <c r="M213" s="170" t="s">
        <v>557</v>
      </c>
      <c r="N213" s="176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84</v>
      </c>
      <c r="B214" s="168">
        <v>42818</v>
      </c>
      <c r="C214" s="168"/>
      <c r="D214" s="169" t="s">
        <v>700</v>
      </c>
      <c r="E214" s="170" t="s">
        <v>587</v>
      </c>
      <c r="F214" s="171">
        <v>300.5</v>
      </c>
      <c r="G214" s="170"/>
      <c r="H214" s="170">
        <v>417.5</v>
      </c>
      <c r="I214" s="172">
        <v>420</v>
      </c>
      <c r="J214" s="173" t="s">
        <v>701</v>
      </c>
      <c r="K214" s="174">
        <f>H214-F214</f>
        <v>117</v>
      </c>
      <c r="L214" s="175">
        <f>K214/F214</f>
        <v>0.38935108153078202</v>
      </c>
      <c r="M214" s="170" t="s">
        <v>557</v>
      </c>
      <c r="N214" s="176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85</v>
      </c>
      <c r="B215" s="168">
        <v>42818</v>
      </c>
      <c r="C215" s="168"/>
      <c r="D215" s="169" t="s">
        <v>675</v>
      </c>
      <c r="E215" s="170" t="s">
        <v>587</v>
      </c>
      <c r="F215" s="171">
        <v>850</v>
      </c>
      <c r="G215" s="170"/>
      <c r="H215" s="170">
        <v>1042.5</v>
      </c>
      <c r="I215" s="172">
        <v>1023</v>
      </c>
      <c r="J215" s="173" t="s">
        <v>702</v>
      </c>
      <c r="K215" s="174">
        <v>192.5</v>
      </c>
      <c r="L215" s="175">
        <v>0.22647058823529401</v>
      </c>
      <c r="M215" s="170" t="s">
        <v>557</v>
      </c>
      <c r="N215" s="176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86</v>
      </c>
      <c r="B216" s="168">
        <v>42830</v>
      </c>
      <c r="C216" s="168"/>
      <c r="D216" s="169" t="s">
        <v>465</v>
      </c>
      <c r="E216" s="170" t="s">
        <v>587</v>
      </c>
      <c r="F216" s="171">
        <v>785</v>
      </c>
      <c r="G216" s="170"/>
      <c r="H216" s="170">
        <v>930</v>
      </c>
      <c r="I216" s="172">
        <v>920</v>
      </c>
      <c r="J216" s="173" t="s">
        <v>703</v>
      </c>
      <c r="K216" s="174">
        <f>H216-F216</f>
        <v>145</v>
      </c>
      <c r="L216" s="175">
        <f>K216/F216</f>
        <v>0.18471337579617833</v>
      </c>
      <c r="M216" s="170" t="s">
        <v>557</v>
      </c>
      <c r="N216" s="176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7">
        <v>87</v>
      </c>
      <c r="B217" s="178">
        <v>42831</v>
      </c>
      <c r="C217" s="178"/>
      <c r="D217" s="179" t="s">
        <v>704</v>
      </c>
      <c r="E217" s="180" t="s">
        <v>587</v>
      </c>
      <c r="F217" s="181">
        <v>40</v>
      </c>
      <c r="G217" s="181"/>
      <c r="H217" s="182">
        <v>13.1</v>
      </c>
      <c r="I217" s="182">
        <v>60</v>
      </c>
      <c r="J217" s="183" t="s">
        <v>705</v>
      </c>
      <c r="K217" s="184">
        <v>-26.9</v>
      </c>
      <c r="L217" s="185">
        <v>-0.67249999999999999</v>
      </c>
      <c r="M217" s="181" t="s">
        <v>569</v>
      </c>
      <c r="N217" s="178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88</v>
      </c>
      <c r="B218" s="168">
        <v>42837</v>
      </c>
      <c r="C218" s="168"/>
      <c r="D218" s="169" t="s">
        <v>93</v>
      </c>
      <c r="E218" s="170" t="s">
        <v>587</v>
      </c>
      <c r="F218" s="171">
        <v>289.5</v>
      </c>
      <c r="G218" s="170"/>
      <c r="H218" s="170">
        <v>354</v>
      </c>
      <c r="I218" s="172">
        <v>360</v>
      </c>
      <c r="J218" s="173" t="s">
        <v>706</v>
      </c>
      <c r="K218" s="174">
        <f t="shared" ref="K218:K226" si="132">H218-F218</f>
        <v>64.5</v>
      </c>
      <c r="L218" s="175">
        <f t="shared" ref="L218:L226" si="133">K218/F218</f>
        <v>0.22279792746113988</v>
      </c>
      <c r="M218" s="170" t="s">
        <v>557</v>
      </c>
      <c r="N218" s="176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89</v>
      </c>
      <c r="B219" s="168">
        <v>42845</v>
      </c>
      <c r="C219" s="168"/>
      <c r="D219" s="169" t="s">
        <v>411</v>
      </c>
      <c r="E219" s="170" t="s">
        <v>587</v>
      </c>
      <c r="F219" s="171">
        <v>700</v>
      </c>
      <c r="G219" s="170"/>
      <c r="H219" s="170">
        <v>840</v>
      </c>
      <c r="I219" s="172">
        <v>840</v>
      </c>
      <c r="J219" s="173" t="s">
        <v>707</v>
      </c>
      <c r="K219" s="174">
        <f t="shared" si="132"/>
        <v>140</v>
      </c>
      <c r="L219" s="175">
        <f t="shared" si="133"/>
        <v>0.2</v>
      </c>
      <c r="M219" s="170" t="s">
        <v>557</v>
      </c>
      <c r="N219" s="176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90</v>
      </c>
      <c r="B220" s="168">
        <v>42887</v>
      </c>
      <c r="C220" s="168"/>
      <c r="D220" s="169" t="s">
        <v>708</v>
      </c>
      <c r="E220" s="170" t="s">
        <v>587</v>
      </c>
      <c r="F220" s="171">
        <v>130</v>
      </c>
      <c r="G220" s="170"/>
      <c r="H220" s="170">
        <v>144.25</v>
      </c>
      <c r="I220" s="172">
        <v>170</v>
      </c>
      <c r="J220" s="173" t="s">
        <v>709</v>
      </c>
      <c r="K220" s="174">
        <f t="shared" si="132"/>
        <v>14.25</v>
      </c>
      <c r="L220" s="175">
        <f t="shared" si="133"/>
        <v>0.10961538461538461</v>
      </c>
      <c r="M220" s="170" t="s">
        <v>557</v>
      </c>
      <c r="N220" s="176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91</v>
      </c>
      <c r="B221" s="168">
        <v>42901</v>
      </c>
      <c r="C221" s="168"/>
      <c r="D221" s="169" t="s">
        <v>710</v>
      </c>
      <c r="E221" s="170" t="s">
        <v>587</v>
      </c>
      <c r="F221" s="171">
        <v>214.5</v>
      </c>
      <c r="G221" s="170"/>
      <c r="H221" s="170">
        <v>262</v>
      </c>
      <c r="I221" s="172">
        <v>262</v>
      </c>
      <c r="J221" s="173" t="s">
        <v>711</v>
      </c>
      <c r="K221" s="174">
        <f t="shared" si="132"/>
        <v>47.5</v>
      </c>
      <c r="L221" s="175">
        <f t="shared" si="133"/>
        <v>0.22144522144522144</v>
      </c>
      <c r="M221" s="170" t="s">
        <v>557</v>
      </c>
      <c r="N221" s="176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92</v>
      </c>
      <c r="B222" s="199">
        <v>42933</v>
      </c>
      <c r="C222" s="199"/>
      <c r="D222" s="200" t="s">
        <v>712</v>
      </c>
      <c r="E222" s="201" t="s">
        <v>587</v>
      </c>
      <c r="F222" s="202">
        <v>370</v>
      </c>
      <c r="G222" s="201"/>
      <c r="H222" s="201">
        <v>447.5</v>
      </c>
      <c r="I222" s="203">
        <v>450</v>
      </c>
      <c r="J222" s="204" t="s">
        <v>645</v>
      </c>
      <c r="K222" s="174">
        <f t="shared" si="132"/>
        <v>77.5</v>
      </c>
      <c r="L222" s="205">
        <f t="shared" si="133"/>
        <v>0.20945945945945946</v>
      </c>
      <c r="M222" s="201" t="s">
        <v>557</v>
      </c>
      <c r="N222" s="206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93</v>
      </c>
      <c r="B223" s="199">
        <v>42943</v>
      </c>
      <c r="C223" s="199"/>
      <c r="D223" s="200" t="s">
        <v>182</v>
      </c>
      <c r="E223" s="201" t="s">
        <v>587</v>
      </c>
      <c r="F223" s="202">
        <v>657.5</v>
      </c>
      <c r="G223" s="201"/>
      <c r="H223" s="201">
        <v>825</v>
      </c>
      <c r="I223" s="203">
        <v>820</v>
      </c>
      <c r="J223" s="204" t="s">
        <v>645</v>
      </c>
      <c r="K223" s="174">
        <f t="shared" si="132"/>
        <v>167.5</v>
      </c>
      <c r="L223" s="205">
        <f t="shared" si="133"/>
        <v>0.25475285171102663</v>
      </c>
      <c r="M223" s="201" t="s">
        <v>557</v>
      </c>
      <c r="N223" s="206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94</v>
      </c>
      <c r="B224" s="168">
        <v>42964</v>
      </c>
      <c r="C224" s="168"/>
      <c r="D224" s="169" t="s">
        <v>354</v>
      </c>
      <c r="E224" s="170" t="s">
        <v>587</v>
      </c>
      <c r="F224" s="171">
        <v>605</v>
      </c>
      <c r="G224" s="170"/>
      <c r="H224" s="170">
        <v>750</v>
      </c>
      <c r="I224" s="172">
        <v>750</v>
      </c>
      <c r="J224" s="173" t="s">
        <v>703</v>
      </c>
      <c r="K224" s="174">
        <f t="shared" si="132"/>
        <v>145</v>
      </c>
      <c r="L224" s="175">
        <f t="shared" si="133"/>
        <v>0.23966942148760331</v>
      </c>
      <c r="M224" s="170" t="s">
        <v>557</v>
      </c>
      <c r="N224" s="176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7">
        <v>95</v>
      </c>
      <c r="B225" s="178">
        <v>42979</v>
      </c>
      <c r="C225" s="178"/>
      <c r="D225" s="186" t="s">
        <v>713</v>
      </c>
      <c r="E225" s="181" t="s">
        <v>587</v>
      </c>
      <c r="F225" s="181">
        <v>255</v>
      </c>
      <c r="G225" s="182"/>
      <c r="H225" s="182">
        <v>217.25</v>
      </c>
      <c r="I225" s="182">
        <v>320</v>
      </c>
      <c r="J225" s="183" t="s">
        <v>714</v>
      </c>
      <c r="K225" s="184">
        <f t="shared" si="132"/>
        <v>-37.75</v>
      </c>
      <c r="L225" s="187">
        <f t="shared" si="133"/>
        <v>-0.14803921568627451</v>
      </c>
      <c r="M225" s="181" t="s">
        <v>569</v>
      </c>
      <c r="N225" s="178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96</v>
      </c>
      <c r="B226" s="168">
        <v>42997</v>
      </c>
      <c r="C226" s="168"/>
      <c r="D226" s="169" t="s">
        <v>715</v>
      </c>
      <c r="E226" s="170" t="s">
        <v>587</v>
      </c>
      <c r="F226" s="171">
        <v>215</v>
      </c>
      <c r="G226" s="170"/>
      <c r="H226" s="170">
        <v>258</v>
      </c>
      <c r="I226" s="172">
        <v>258</v>
      </c>
      <c r="J226" s="173" t="s">
        <v>645</v>
      </c>
      <c r="K226" s="174">
        <f t="shared" si="132"/>
        <v>43</v>
      </c>
      <c r="L226" s="175">
        <f t="shared" si="133"/>
        <v>0.2</v>
      </c>
      <c r="M226" s="170" t="s">
        <v>557</v>
      </c>
      <c r="N226" s="176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97</v>
      </c>
      <c r="B227" s="168">
        <v>42997</v>
      </c>
      <c r="C227" s="168"/>
      <c r="D227" s="169" t="s">
        <v>715</v>
      </c>
      <c r="E227" s="170" t="s">
        <v>587</v>
      </c>
      <c r="F227" s="171">
        <v>215</v>
      </c>
      <c r="G227" s="170"/>
      <c r="H227" s="170">
        <v>258</v>
      </c>
      <c r="I227" s="172">
        <v>258</v>
      </c>
      <c r="J227" s="204" t="s">
        <v>645</v>
      </c>
      <c r="K227" s="174">
        <v>43</v>
      </c>
      <c r="L227" s="175">
        <v>0.2</v>
      </c>
      <c r="M227" s="170" t="s">
        <v>557</v>
      </c>
      <c r="N227" s="176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98</v>
      </c>
      <c r="B228" s="199">
        <v>42998</v>
      </c>
      <c r="C228" s="199"/>
      <c r="D228" s="200" t="s">
        <v>716</v>
      </c>
      <c r="E228" s="201" t="s">
        <v>587</v>
      </c>
      <c r="F228" s="171">
        <v>75</v>
      </c>
      <c r="G228" s="201"/>
      <c r="H228" s="201">
        <v>90</v>
      </c>
      <c r="I228" s="203">
        <v>90</v>
      </c>
      <c r="J228" s="173" t="s">
        <v>717</v>
      </c>
      <c r="K228" s="174">
        <f t="shared" ref="K228:K233" si="134">H228-F228</f>
        <v>15</v>
      </c>
      <c r="L228" s="175">
        <f t="shared" ref="L228:L233" si="135">K228/F228</f>
        <v>0.2</v>
      </c>
      <c r="M228" s="170" t="s">
        <v>557</v>
      </c>
      <c r="N228" s="176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99</v>
      </c>
      <c r="B229" s="199">
        <v>43011</v>
      </c>
      <c r="C229" s="199"/>
      <c r="D229" s="200" t="s">
        <v>571</v>
      </c>
      <c r="E229" s="201" t="s">
        <v>587</v>
      </c>
      <c r="F229" s="202">
        <v>315</v>
      </c>
      <c r="G229" s="201"/>
      <c r="H229" s="201">
        <v>392</v>
      </c>
      <c r="I229" s="203">
        <v>384</v>
      </c>
      <c r="J229" s="204" t="s">
        <v>718</v>
      </c>
      <c r="K229" s="174">
        <f t="shared" si="134"/>
        <v>77</v>
      </c>
      <c r="L229" s="205">
        <f t="shared" si="135"/>
        <v>0.24444444444444444</v>
      </c>
      <c r="M229" s="201" t="s">
        <v>557</v>
      </c>
      <c r="N229" s="206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100</v>
      </c>
      <c r="B230" s="199">
        <v>43013</v>
      </c>
      <c r="C230" s="199"/>
      <c r="D230" s="200" t="s">
        <v>441</v>
      </c>
      <c r="E230" s="201" t="s">
        <v>587</v>
      </c>
      <c r="F230" s="202">
        <v>145</v>
      </c>
      <c r="G230" s="201"/>
      <c r="H230" s="201">
        <v>179</v>
      </c>
      <c r="I230" s="203">
        <v>180</v>
      </c>
      <c r="J230" s="204" t="s">
        <v>719</v>
      </c>
      <c r="K230" s="174">
        <f t="shared" si="134"/>
        <v>34</v>
      </c>
      <c r="L230" s="205">
        <f t="shared" si="135"/>
        <v>0.23448275862068965</v>
      </c>
      <c r="M230" s="201" t="s">
        <v>557</v>
      </c>
      <c r="N230" s="206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101</v>
      </c>
      <c r="B231" s="199">
        <v>43014</v>
      </c>
      <c r="C231" s="199"/>
      <c r="D231" s="200" t="s">
        <v>329</v>
      </c>
      <c r="E231" s="201" t="s">
        <v>587</v>
      </c>
      <c r="F231" s="202">
        <v>256</v>
      </c>
      <c r="G231" s="201"/>
      <c r="H231" s="201">
        <v>323</v>
      </c>
      <c r="I231" s="203">
        <v>320</v>
      </c>
      <c r="J231" s="204" t="s">
        <v>645</v>
      </c>
      <c r="K231" s="174">
        <f t="shared" si="134"/>
        <v>67</v>
      </c>
      <c r="L231" s="205">
        <f t="shared" si="135"/>
        <v>0.26171875</v>
      </c>
      <c r="M231" s="201" t="s">
        <v>557</v>
      </c>
      <c r="N231" s="206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102</v>
      </c>
      <c r="B232" s="199">
        <v>43017</v>
      </c>
      <c r="C232" s="199"/>
      <c r="D232" s="200" t="s">
        <v>344</v>
      </c>
      <c r="E232" s="201" t="s">
        <v>587</v>
      </c>
      <c r="F232" s="202">
        <v>137.5</v>
      </c>
      <c r="G232" s="201"/>
      <c r="H232" s="201">
        <v>184</v>
      </c>
      <c r="I232" s="203">
        <v>183</v>
      </c>
      <c r="J232" s="204" t="s">
        <v>720</v>
      </c>
      <c r="K232" s="174">
        <f t="shared" si="134"/>
        <v>46.5</v>
      </c>
      <c r="L232" s="205">
        <f t="shared" si="135"/>
        <v>0.33818181818181819</v>
      </c>
      <c r="M232" s="201" t="s">
        <v>557</v>
      </c>
      <c r="N232" s="206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103</v>
      </c>
      <c r="B233" s="199">
        <v>43018</v>
      </c>
      <c r="C233" s="199"/>
      <c r="D233" s="200" t="s">
        <v>721</v>
      </c>
      <c r="E233" s="201" t="s">
        <v>587</v>
      </c>
      <c r="F233" s="202">
        <v>125.5</v>
      </c>
      <c r="G233" s="201"/>
      <c r="H233" s="201">
        <v>158</v>
      </c>
      <c r="I233" s="203">
        <v>155</v>
      </c>
      <c r="J233" s="204" t="s">
        <v>722</v>
      </c>
      <c r="K233" s="174">
        <f t="shared" si="134"/>
        <v>32.5</v>
      </c>
      <c r="L233" s="205">
        <f t="shared" si="135"/>
        <v>0.25896414342629481</v>
      </c>
      <c r="M233" s="201" t="s">
        <v>557</v>
      </c>
      <c r="N233" s="206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104</v>
      </c>
      <c r="B234" s="199">
        <v>43018</v>
      </c>
      <c r="C234" s="199"/>
      <c r="D234" s="200" t="s">
        <v>723</v>
      </c>
      <c r="E234" s="201" t="s">
        <v>587</v>
      </c>
      <c r="F234" s="202">
        <v>895</v>
      </c>
      <c r="G234" s="201"/>
      <c r="H234" s="201">
        <v>1122.5</v>
      </c>
      <c r="I234" s="203">
        <v>1078</v>
      </c>
      <c r="J234" s="204" t="s">
        <v>724</v>
      </c>
      <c r="K234" s="174">
        <v>227.5</v>
      </c>
      <c r="L234" s="205">
        <v>0.25418994413407803</v>
      </c>
      <c r="M234" s="201" t="s">
        <v>557</v>
      </c>
      <c r="N234" s="206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105</v>
      </c>
      <c r="B235" s="199">
        <v>43020</v>
      </c>
      <c r="C235" s="199"/>
      <c r="D235" s="200" t="s">
        <v>338</v>
      </c>
      <c r="E235" s="201" t="s">
        <v>587</v>
      </c>
      <c r="F235" s="202">
        <v>525</v>
      </c>
      <c r="G235" s="201"/>
      <c r="H235" s="201">
        <v>629</v>
      </c>
      <c r="I235" s="203">
        <v>629</v>
      </c>
      <c r="J235" s="204" t="s">
        <v>645</v>
      </c>
      <c r="K235" s="174">
        <v>104</v>
      </c>
      <c r="L235" s="205">
        <v>0.19809523809523799</v>
      </c>
      <c r="M235" s="201" t="s">
        <v>557</v>
      </c>
      <c r="N235" s="206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106</v>
      </c>
      <c r="B236" s="199">
        <v>43046</v>
      </c>
      <c r="C236" s="199"/>
      <c r="D236" s="200" t="s">
        <v>377</v>
      </c>
      <c r="E236" s="201" t="s">
        <v>587</v>
      </c>
      <c r="F236" s="202">
        <v>740</v>
      </c>
      <c r="G236" s="201"/>
      <c r="H236" s="201">
        <v>892.5</v>
      </c>
      <c r="I236" s="203">
        <v>900</v>
      </c>
      <c r="J236" s="204" t="s">
        <v>725</v>
      </c>
      <c r="K236" s="174">
        <f>H236-F236</f>
        <v>152.5</v>
      </c>
      <c r="L236" s="205">
        <f>K236/F236</f>
        <v>0.20608108108108109</v>
      </c>
      <c r="M236" s="201" t="s">
        <v>557</v>
      </c>
      <c r="N236" s="206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7">
        <v>107</v>
      </c>
      <c r="B237" s="168">
        <v>43073</v>
      </c>
      <c r="C237" s="168"/>
      <c r="D237" s="169" t="s">
        <v>726</v>
      </c>
      <c r="E237" s="170" t="s">
        <v>587</v>
      </c>
      <c r="F237" s="171">
        <v>118.5</v>
      </c>
      <c r="G237" s="170"/>
      <c r="H237" s="170">
        <v>143.5</v>
      </c>
      <c r="I237" s="172">
        <v>145</v>
      </c>
      <c r="J237" s="173" t="s">
        <v>578</v>
      </c>
      <c r="K237" s="174">
        <f>H237-F237</f>
        <v>25</v>
      </c>
      <c r="L237" s="175">
        <f>K237/F237</f>
        <v>0.2109704641350211</v>
      </c>
      <c r="M237" s="170" t="s">
        <v>557</v>
      </c>
      <c r="N237" s="176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7">
        <v>108</v>
      </c>
      <c r="B238" s="178">
        <v>43090</v>
      </c>
      <c r="C238" s="178"/>
      <c r="D238" s="179" t="s">
        <v>416</v>
      </c>
      <c r="E238" s="180" t="s">
        <v>587</v>
      </c>
      <c r="F238" s="181">
        <v>715</v>
      </c>
      <c r="G238" s="181"/>
      <c r="H238" s="182">
        <v>500</v>
      </c>
      <c r="I238" s="182">
        <v>872</v>
      </c>
      <c r="J238" s="183" t="s">
        <v>727</v>
      </c>
      <c r="K238" s="184">
        <f>H238-F238</f>
        <v>-215</v>
      </c>
      <c r="L238" s="185">
        <f>K238/F238</f>
        <v>-0.30069930069930068</v>
      </c>
      <c r="M238" s="181" t="s">
        <v>569</v>
      </c>
      <c r="N238" s="178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7">
        <v>109</v>
      </c>
      <c r="B239" s="168">
        <v>43098</v>
      </c>
      <c r="C239" s="168"/>
      <c r="D239" s="169" t="s">
        <v>571</v>
      </c>
      <c r="E239" s="170" t="s">
        <v>587</v>
      </c>
      <c r="F239" s="171">
        <v>435</v>
      </c>
      <c r="G239" s="170"/>
      <c r="H239" s="170">
        <v>542.5</v>
      </c>
      <c r="I239" s="172">
        <v>539</v>
      </c>
      <c r="J239" s="173" t="s">
        <v>645</v>
      </c>
      <c r="K239" s="174">
        <v>107.5</v>
      </c>
      <c r="L239" s="175">
        <v>0.247126436781609</v>
      </c>
      <c r="M239" s="170" t="s">
        <v>557</v>
      </c>
      <c r="N239" s="176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7">
        <v>110</v>
      </c>
      <c r="B240" s="168">
        <v>43098</v>
      </c>
      <c r="C240" s="168"/>
      <c r="D240" s="169" t="s">
        <v>529</v>
      </c>
      <c r="E240" s="170" t="s">
        <v>587</v>
      </c>
      <c r="F240" s="171">
        <v>885</v>
      </c>
      <c r="G240" s="170"/>
      <c r="H240" s="170">
        <v>1090</v>
      </c>
      <c r="I240" s="172">
        <v>1084</v>
      </c>
      <c r="J240" s="173" t="s">
        <v>645</v>
      </c>
      <c r="K240" s="174">
        <v>205</v>
      </c>
      <c r="L240" s="175">
        <v>0.23163841807909599</v>
      </c>
      <c r="M240" s="170" t="s">
        <v>557</v>
      </c>
      <c r="N240" s="176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111</v>
      </c>
      <c r="B241" s="208">
        <v>43192</v>
      </c>
      <c r="C241" s="208"/>
      <c r="D241" s="186" t="s">
        <v>728</v>
      </c>
      <c r="E241" s="181" t="s">
        <v>587</v>
      </c>
      <c r="F241" s="209">
        <v>478.5</v>
      </c>
      <c r="G241" s="181"/>
      <c r="H241" s="181">
        <v>442</v>
      </c>
      <c r="I241" s="182">
        <v>613</v>
      </c>
      <c r="J241" s="183" t="s">
        <v>729</v>
      </c>
      <c r="K241" s="184">
        <f>H241-F241</f>
        <v>-36.5</v>
      </c>
      <c r="L241" s="185">
        <f>K241/F241</f>
        <v>-7.6280041797283177E-2</v>
      </c>
      <c r="M241" s="181" t="s">
        <v>569</v>
      </c>
      <c r="N241" s="178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7">
        <v>112</v>
      </c>
      <c r="B242" s="178">
        <v>43194</v>
      </c>
      <c r="C242" s="178"/>
      <c r="D242" s="179" t="s">
        <v>730</v>
      </c>
      <c r="E242" s="180" t="s">
        <v>587</v>
      </c>
      <c r="F242" s="181">
        <f>141.5-7.3</f>
        <v>134.19999999999999</v>
      </c>
      <c r="G242" s="181"/>
      <c r="H242" s="182">
        <v>77</v>
      </c>
      <c r="I242" s="182">
        <v>180</v>
      </c>
      <c r="J242" s="183" t="s">
        <v>731</v>
      </c>
      <c r="K242" s="184">
        <f>H242-F242</f>
        <v>-57.199999999999989</v>
      </c>
      <c r="L242" s="185">
        <f>K242/F242</f>
        <v>-0.42622950819672129</v>
      </c>
      <c r="M242" s="181" t="s">
        <v>569</v>
      </c>
      <c r="N242" s="178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7">
        <v>113</v>
      </c>
      <c r="B243" s="178">
        <v>43209</v>
      </c>
      <c r="C243" s="178"/>
      <c r="D243" s="179" t="s">
        <v>732</v>
      </c>
      <c r="E243" s="180" t="s">
        <v>587</v>
      </c>
      <c r="F243" s="181">
        <v>430</v>
      </c>
      <c r="G243" s="181"/>
      <c r="H243" s="182">
        <v>220</v>
      </c>
      <c r="I243" s="182">
        <v>537</v>
      </c>
      <c r="J243" s="183" t="s">
        <v>733</v>
      </c>
      <c r="K243" s="184">
        <f>H243-F243</f>
        <v>-210</v>
      </c>
      <c r="L243" s="185">
        <f>K243/F243</f>
        <v>-0.48837209302325579</v>
      </c>
      <c r="M243" s="181" t="s">
        <v>569</v>
      </c>
      <c r="N243" s="178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114</v>
      </c>
      <c r="B244" s="199">
        <v>43220</v>
      </c>
      <c r="C244" s="199"/>
      <c r="D244" s="200" t="s">
        <v>378</v>
      </c>
      <c r="E244" s="201" t="s">
        <v>587</v>
      </c>
      <c r="F244" s="201">
        <v>153.5</v>
      </c>
      <c r="G244" s="201"/>
      <c r="H244" s="201">
        <v>196</v>
      </c>
      <c r="I244" s="203">
        <v>196</v>
      </c>
      <c r="J244" s="173" t="s">
        <v>734</v>
      </c>
      <c r="K244" s="174">
        <f>H244-F244</f>
        <v>42.5</v>
      </c>
      <c r="L244" s="175">
        <f>K244/F244</f>
        <v>0.27687296416938112</v>
      </c>
      <c r="M244" s="170" t="s">
        <v>557</v>
      </c>
      <c r="N244" s="176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7">
        <v>115</v>
      </c>
      <c r="B245" s="178">
        <v>43306</v>
      </c>
      <c r="C245" s="178"/>
      <c r="D245" s="179" t="s">
        <v>704</v>
      </c>
      <c r="E245" s="180" t="s">
        <v>587</v>
      </c>
      <c r="F245" s="181">
        <v>27.5</v>
      </c>
      <c r="G245" s="181"/>
      <c r="H245" s="182">
        <v>13.1</v>
      </c>
      <c r="I245" s="182">
        <v>60</v>
      </c>
      <c r="J245" s="183" t="s">
        <v>735</v>
      </c>
      <c r="K245" s="184">
        <v>-14.4</v>
      </c>
      <c r="L245" s="185">
        <v>-0.52363636363636401</v>
      </c>
      <c r="M245" s="181" t="s">
        <v>569</v>
      </c>
      <c r="N245" s="178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116</v>
      </c>
      <c r="B246" s="208">
        <v>43318</v>
      </c>
      <c r="C246" s="208"/>
      <c r="D246" s="186" t="s">
        <v>736</v>
      </c>
      <c r="E246" s="181" t="s">
        <v>587</v>
      </c>
      <c r="F246" s="181">
        <v>148.5</v>
      </c>
      <c r="G246" s="181"/>
      <c r="H246" s="181">
        <v>102</v>
      </c>
      <c r="I246" s="182">
        <v>182</v>
      </c>
      <c r="J246" s="183" t="s">
        <v>737</v>
      </c>
      <c r="K246" s="184">
        <f>H246-F246</f>
        <v>-46.5</v>
      </c>
      <c r="L246" s="185">
        <f>K246/F246</f>
        <v>-0.31313131313131315</v>
      </c>
      <c r="M246" s="181" t="s">
        <v>569</v>
      </c>
      <c r="N246" s="178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7">
        <v>117</v>
      </c>
      <c r="B247" s="168">
        <v>43335</v>
      </c>
      <c r="C247" s="168"/>
      <c r="D247" s="169" t="s">
        <v>738</v>
      </c>
      <c r="E247" s="170" t="s">
        <v>587</v>
      </c>
      <c r="F247" s="201">
        <v>285</v>
      </c>
      <c r="G247" s="170"/>
      <c r="H247" s="170">
        <v>355</v>
      </c>
      <c r="I247" s="172">
        <v>364</v>
      </c>
      <c r="J247" s="173" t="s">
        <v>739</v>
      </c>
      <c r="K247" s="174">
        <v>70</v>
      </c>
      <c r="L247" s="175">
        <v>0.24561403508771901</v>
      </c>
      <c r="M247" s="170" t="s">
        <v>557</v>
      </c>
      <c r="N247" s="176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7">
        <v>118</v>
      </c>
      <c r="B248" s="168">
        <v>43341</v>
      </c>
      <c r="C248" s="168"/>
      <c r="D248" s="169" t="s">
        <v>366</v>
      </c>
      <c r="E248" s="170" t="s">
        <v>587</v>
      </c>
      <c r="F248" s="201">
        <v>525</v>
      </c>
      <c r="G248" s="170"/>
      <c r="H248" s="170">
        <v>585</v>
      </c>
      <c r="I248" s="172">
        <v>635</v>
      </c>
      <c r="J248" s="173" t="s">
        <v>740</v>
      </c>
      <c r="K248" s="174">
        <f t="shared" ref="K248:K265" si="136">H248-F248</f>
        <v>60</v>
      </c>
      <c r="L248" s="175">
        <f t="shared" ref="L248:L265" si="137">K248/F248</f>
        <v>0.11428571428571428</v>
      </c>
      <c r="M248" s="170" t="s">
        <v>557</v>
      </c>
      <c r="N248" s="176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7">
        <v>119</v>
      </c>
      <c r="B249" s="168">
        <v>43395</v>
      </c>
      <c r="C249" s="168"/>
      <c r="D249" s="169" t="s">
        <v>354</v>
      </c>
      <c r="E249" s="170" t="s">
        <v>587</v>
      </c>
      <c r="F249" s="201">
        <v>475</v>
      </c>
      <c r="G249" s="170"/>
      <c r="H249" s="170">
        <v>574</v>
      </c>
      <c r="I249" s="172">
        <v>570</v>
      </c>
      <c r="J249" s="173" t="s">
        <v>645</v>
      </c>
      <c r="K249" s="174">
        <f t="shared" si="136"/>
        <v>99</v>
      </c>
      <c r="L249" s="175">
        <f t="shared" si="137"/>
        <v>0.20842105263157895</v>
      </c>
      <c r="M249" s="170" t="s">
        <v>557</v>
      </c>
      <c r="N249" s="176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120</v>
      </c>
      <c r="B250" s="199">
        <v>43397</v>
      </c>
      <c r="C250" s="199"/>
      <c r="D250" s="200" t="s">
        <v>373</v>
      </c>
      <c r="E250" s="201" t="s">
        <v>587</v>
      </c>
      <c r="F250" s="201">
        <v>707.5</v>
      </c>
      <c r="G250" s="201"/>
      <c r="H250" s="201">
        <v>872</v>
      </c>
      <c r="I250" s="203">
        <v>872</v>
      </c>
      <c r="J250" s="204" t="s">
        <v>645</v>
      </c>
      <c r="K250" s="174">
        <f t="shared" si="136"/>
        <v>164.5</v>
      </c>
      <c r="L250" s="205">
        <f t="shared" si="137"/>
        <v>0.23250883392226149</v>
      </c>
      <c r="M250" s="201" t="s">
        <v>557</v>
      </c>
      <c r="N250" s="206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121</v>
      </c>
      <c r="B251" s="199">
        <v>43398</v>
      </c>
      <c r="C251" s="199"/>
      <c r="D251" s="200" t="s">
        <v>741</v>
      </c>
      <c r="E251" s="201" t="s">
        <v>587</v>
      </c>
      <c r="F251" s="201">
        <v>162</v>
      </c>
      <c r="G251" s="201"/>
      <c r="H251" s="201">
        <v>204</v>
      </c>
      <c r="I251" s="203">
        <v>209</v>
      </c>
      <c r="J251" s="204" t="s">
        <v>742</v>
      </c>
      <c r="K251" s="174">
        <f t="shared" si="136"/>
        <v>42</v>
      </c>
      <c r="L251" s="205">
        <f t="shared" si="137"/>
        <v>0.25925925925925924</v>
      </c>
      <c r="M251" s="201" t="s">
        <v>557</v>
      </c>
      <c r="N251" s="206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122</v>
      </c>
      <c r="B252" s="199">
        <v>43399</v>
      </c>
      <c r="C252" s="199"/>
      <c r="D252" s="200" t="s">
        <v>458</v>
      </c>
      <c r="E252" s="201" t="s">
        <v>587</v>
      </c>
      <c r="F252" s="201">
        <v>240</v>
      </c>
      <c r="G252" s="201"/>
      <c r="H252" s="201">
        <v>297</v>
      </c>
      <c r="I252" s="203">
        <v>297</v>
      </c>
      <c r="J252" s="204" t="s">
        <v>645</v>
      </c>
      <c r="K252" s="210">
        <f t="shared" si="136"/>
        <v>57</v>
      </c>
      <c r="L252" s="205">
        <f t="shared" si="137"/>
        <v>0.23749999999999999</v>
      </c>
      <c r="M252" s="201" t="s">
        <v>557</v>
      </c>
      <c r="N252" s="206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7">
        <v>123</v>
      </c>
      <c r="B253" s="168">
        <v>43439</v>
      </c>
      <c r="C253" s="168"/>
      <c r="D253" s="169" t="s">
        <v>743</v>
      </c>
      <c r="E253" s="170" t="s">
        <v>587</v>
      </c>
      <c r="F253" s="170">
        <v>202.5</v>
      </c>
      <c r="G253" s="170"/>
      <c r="H253" s="170">
        <v>255</v>
      </c>
      <c r="I253" s="172">
        <v>252</v>
      </c>
      <c r="J253" s="173" t="s">
        <v>645</v>
      </c>
      <c r="K253" s="174">
        <f t="shared" si="136"/>
        <v>52.5</v>
      </c>
      <c r="L253" s="175">
        <f t="shared" si="137"/>
        <v>0.25925925925925924</v>
      </c>
      <c r="M253" s="170" t="s">
        <v>557</v>
      </c>
      <c r="N253" s="176">
        <v>43542</v>
      </c>
      <c r="O253" s="1"/>
      <c r="P253" s="1"/>
      <c r="Q253" s="1"/>
      <c r="R253" s="6" t="s">
        <v>744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124</v>
      </c>
      <c r="B254" s="199">
        <v>43465</v>
      </c>
      <c r="C254" s="168"/>
      <c r="D254" s="200" t="s">
        <v>403</v>
      </c>
      <c r="E254" s="201" t="s">
        <v>587</v>
      </c>
      <c r="F254" s="201">
        <v>710</v>
      </c>
      <c r="G254" s="201"/>
      <c r="H254" s="201">
        <v>866</v>
      </c>
      <c r="I254" s="203">
        <v>866</v>
      </c>
      <c r="J254" s="204" t="s">
        <v>645</v>
      </c>
      <c r="K254" s="174">
        <f t="shared" si="136"/>
        <v>156</v>
      </c>
      <c r="L254" s="175">
        <f t="shared" si="137"/>
        <v>0.21971830985915494</v>
      </c>
      <c r="M254" s="170" t="s">
        <v>557</v>
      </c>
      <c r="N254" s="176">
        <v>43553</v>
      </c>
      <c r="O254" s="1"/>
      <c r="P254" s="1"/>
      <c r="Q254" s="1"/>
      <c r="R254" s="6" t="s">
        <v>744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125</v>
      </c>
      <c r="B255" s="199">
        <v>43522</v>
      </c>
      <c r="C255" s="199"/>
      <c r="D255" s="200" t="s">
        <v>152</v>
      </c>
      <c r="E255" s="201" t="s">
        <v>587</v>
      </c>
      <c r="F255" s="201">
        <v>337.25</v>
      </c>
      <c r="G255" s="201"/>
      <c r="H255" s="201">
        <v>398.5</v>
      </c>
      <c r="I255" s="203">
        <v>411</v>
      </c>
      <c r="J255" s="173" t="s">
        <v>745</v>
      </c>
      <c r="K255" s="174">
        <f t="shared" si="136"/>
        <v>61.25</v>
      </c>
      <c r="L255" s="175">
        <f t="shared" si="137"/>
        <v>0.1816160118606375</v>
      </c>
      <c r="M255" s="170" t="s">
        <v>557</v>
      </c>
      <c r="N255" s="176">
        <v>43760</v>
      </c>
      <c r="O255" s="1"/>
      <c r="P255" s="1"/>
      <c r="Q255" s="1"/>
      <c r="R255" s="6" t="s">
        <v>744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1">
        <v>126</v>
      </c>
      <c r="B256" s="212">
        <v>43559</v>
      </c>
      <c r="C256" s="212"/>
      <c r="D256" s="213" t="s">
        <v>746</v>
      </c>
      <c r="E256" s="214" t="s">
        <v>587</v>
      </c>
      <c r="F256" s="214">
        <v>130</v>
      </c>
      <c r="G256" s="214"/>
      <c r="H256" s="214">
        <v>65</v>
      </c>
      <c r="I256" s="215">
        <v>158</v>
      </c>
      <c r="J256" s="183" t="s">
        <v>747</v>
      </c>
      <c r="K256" s="184">
        <f t="shared" si="136"/>
        <v>-65</v>
      </c>
      <c r="L256" s="185">
        <f t="shared" si="137"/>
        <v>-0.5</v>
      </c>
      <c r="M256" s="181" t="s">
        <v>569</v>
      </c>
      <c r="N256" s="178">
        <v>43726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127</v>
      </c>
      <c r="B257" s="199">
        <v>43017</v>
      </c>
      <c r="C257" s="199"/>
      <c r="D257" s="200" t="s">
        <v>184</v>
      </c>
      <c r="E257" s="201" t="s">
        <v>587</v>
      </c>
      <c r="F257" s="201">
        <v>141.5</v>
      </c>
      <c r="G257" s="201"/>
      <c r="H257" s="201">
        <v>183.5</v>
      </c>
      <c r="I257" s="203">
        <v>210</v>
      </c>
      <c r="J257" s="173" t="s">
        <v>742</v>
      </c>
      <c r="K257" s="174">
        <f t="shared" si="136"/>
        <v>42</v>
      </c>
      <c r="L257" s="175">
        <f t="shared" si="137"/>
        <v>0.29681978798586572</v>
      </c>
      <c r="M257" s="170" t="s">
        <v>557</v>
      </c>
      <c r="N257" s="176">
        <v>43042</v>
      </c>
      <c r="O257" s="1"/>
      <c r="P257" s="1"/>
      <c r="Q257" s="1"/>
      <c r="R257" s="6" t="s">
        <v>748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1">
        <v>128</v>
      </c>
      <c r="B258" s="212">
        <v>43074</v>
      </c>
      <c r="C258" s="212"/>
      <c r="D258" s="213" t="s">
        <v>749</v>
      </c>
      <c r="E258" s="214" t="s">
        <v>587</v>
      </c>
      <c r="F258" s="209">
        <v>172</v>
      </c>
      <c r="G258" s="214"/>
      <c r="H258" s="214">
        <v>155.25</v>
      </c>
      <c r="I258" s="215">
        <v>230</v>
      </c>
      <c r="J258" s="183" t="s">
        <v>750</v>
      </c>
      <c r="K258" s="184">
        <f t="shared" si="136"/>
        <v>-16.75</v>
      </c>
      <c r="L258" s="185">
        <f t="shared" si="137"/>
        <v>-9.7383720930232565E-2</v>
      </c>
      <c r="M258" s="181" t="s">
        <v>569</v>
      </c>
      <c r="N258" s="178">
        <v>43787</v>
      </c>
      <c r="O258" s="1"/>
      <c r="P258" s="1"/>
      <c r="Q258" s="1"/>
      <c r="R258" s="6" t="s">
        <v>748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129</v>
      </c>
      <c r="B259" s="199">
        <v>43398</v>
      </c>
      <c r="C259" s="199"/>
      <c r="D259" s="200" t="s">
        <v>107</v>
      </c>
      <c r="E259" s="201" t="s">
        <v>587</v>
      </c>
      <c r="F259" s="201">
        <v>698.5</v>
      </c>
      <c r="G259" s="201"/>
      <c r="H259" s="201">
        <v>890</v>
      </c>
      <c r="I259" s="203">
        <v>890</v>
      </c>
      <c r="J259" s="173" t="s">
        <v>818</v>
      </c>
      <c r="K259" s="174">
        <f t="shared" si="136"/>
        <v>191.5</v>
      </c>
      <c r="L259" s="175">
        <f t="shared" si="137"/>
        <v>0.27415891195418757</v>
      </c>
      <c r="M259" s="170" t="s">
        <v>557</v>
      </c>
      <c r="N259" s="176">
        <v>44328</v>
      </c>
      <c r="O259" s="1"/>
      <c r="P259" s="1"/>
      <c r="Q259" s="1"/>
      <c r="R259" s="6" t="s">
        <v>744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130</v>
      </c>
      <c r="B260" s="199">
        <v>42877</v>
      </c>
      <c r="C260" s="199"/>
      <c r="D260" s="200" t="s">
        <v>365</v>
      </c>
      <c r="E260" s="201" t="s">
        <v>587</v>
      </c>
      <c r="F260" s="201">
        <v>127.6</v>
      </c>
      <c r="G260" s="201"/>
      <c r="H260" s="201">
        <v>138</v>
      </c>
      <c r="I260" s="203">
        <v>190</v>
      </c>
      <c r="J260" s="173" t="s">
        <v>751</v>
      </c>
      <c r="K260" s="174">
        <f t="shared" si="136"/>
        <v>10.400000000000006</v>
      </c>
      <c r="L260" s="175">
        <f t="shared" si="137"/>
        <v>8.1504702194357417E-2</v>
      </c>
      <c r="M260" s="170" t="s">
        <v>557</v>
      </c>
      <c r="N260" s="176">
        <v>43774</v>
      </c>
      <c r="O260" s="1"/>
      <c r="P260" s="1"/>
      <c r="Q260" s="1"/>
      <c r="R260" s="6" t="s">
        <v>748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131</v>
      </c>
      <c r="B261" s="199">
        <v>43158</v>
      </c>
      <c r="C261" s="199"/>
      <c r="D261" s="200" t="s">
        <v>752</v>
      </c>
      <c r="E261" s="201" t="s">
        <v>587</v>
      </c>
      <c r="F261" s="201">
        <v>317</v>
      </c>
      <c r="G261" s="201"/>
      <c r="H261" s="201">
        <v>382.5</v>
      </c>
      <c r="I261" s="203">
        <v>398</v>
      </c>
      <c r="J261" s="173" t="s">
        <v>753</v>
      </c>
      <c r="K261" s="174">
        <f t="shared" si="136"/>
        <v>65.5</v>
      </c>
      <c r="L261" s="175">
        <f t="shared" si="137"/>
        <v>0.20662460567823343</v>
      </c>
      <c r="M261" s="170" t="s">
        <v>557</v>
      </c>
      <c r="N261" s="176">
        <v>44238</v>
      </c>
      <c r="O261" s="1"/>
      <c r="P261" s="1"/>
      <c r="Q261" s="1"/>
      <c r="R261" s="6" t="s">
        <v>748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1">
        <v>132</v>
      </c>
      <c r="B262" s="212">
        <v>43164</v>
      </c>
      <c r="C262" s="212"/>
      <c r="D262" s="213" t="s">
        <v>144</v>
      </c>
      <c r="E262" s="214" t="s">
        <v>587</v>
      </c>
      <c r="F262" s="209">
        <f>510-14.4</f>
        <v>495.6</v>
      </c>
      <c r="G262" s="214"/>
      <c r="H262" s="214">
        <v>350</v>
      </c>
      <c r="I262" s="215">
        <v>672</v>
      </c>
      <c r="J262" s="183" t="s">
        <v>754</v>
      </c>
      <c r="K262" s="184">
        <f t="shared" si="136"/>
        <v>-145.60000000000002</v>
      </c>
      <c r="L262" s="185">
        <f t="shared" si="137"/>
        <v>-0.29378531073446329</v>
      </c>
      <c r="M262" s="181" t="s">
        <v>569</v>
      </c>
      <c r="N262" s="178">
        <v>43887</v>
      </c>
      <c r="O262" s="1"/>
      <c r="P262" s="1"/>
      <c r="Q262" s="1"/>
      <c r="R262" s="6" t="s">
        <v>744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1">
        <v>133</v>
      </c>
      <c r="B263" s="212">
        <v>43237</v>
      </c>
      <c r="C263" s="212"/>
      <c r="D263" s="213" t="s">
        <v>450</v>
      </c>
      <c r="E263" s="214" t="s">
        <v>587</v>
      </c>
      <c r="F263" s="209">
        <v>230.3</v>
      </c>
      <c r="G263" s="214"/>
      <c r="H263" s="214">
        <v>102.5</v>
      </c>
      <c r="I263" s="215">
        <v>348</v>
      </c>
      <c r="J263" s="183" t="s">
        <v>755</v>
      </c>
      <c r="K263" s="184">
        <f t="shared" si="136"/>
        <v>-127.80000000000001</v>
      </c>
      <c r="L263" s="185">
        <f t="shared" si="137"/>
        <v>-0.55492835432045162</v>
      </c>
      <c r="M263" s="181" t="s">
        <v>569</v>
      </c>
      <c r="N263" s="178">
        <v>43896</v>
      </c>
      <c r="O263" s="1"/>
      <c r="P263" s="1"/>
      <c r="Q263" s="1"/>
      <c r="R263" s="6" t="s">
        <v>744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134</v>
      </c>
      <c r="B264" s="199">
        <v>43258</v>
      </c>
      <c r="C264" s="199"/>
      <c r="D264" s="200" t="s">
        <v>420</v>
      </c>
      <c r="E264" s="201" t="s">
        <v>587</v>
      </c>
      <c r="F264" s="201">
        <f>342.5-5.1</f>
        <v>337.4</v>
      </c>
      <c r="G264" s="201"/>
      <c r="H264" s="201">
        <v>412.5</v>
      </c>
      <c r="I264" s="203">
        <v>439</v>
      </c>
      <c r="J264" s="173" t="s">
        <v>756</v>
      </c>
      <c r="K264" s="174">
        <f t="shared" si="136"/>
        <v>75.100000000000023</v>
      </c>
      <c r="L264" s="175">
        <f t="shared" si="137"/>
        <v>0.22258446947243635</v>
      </c>
      <c r="M264" s="170" t="s">
        <v>557</v>
      </c>
      <c r="N264" s="176">
        <v>44230</v>
      </c>
      <c r="O264" s="1"/>
      <c r="P264" s="1"/>
      <c r="Q264" s="1"/>
      <c r="R264" s="6" t="s">
        <v>748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135</v>
      </c>
      <c r="B265" s="191">
        <v>43285</v>
      </c>
      <c r="C265" s="191"/>
      <c r="D265" s="192" t="s">
        <v>55</v>
      </c>
      <c r="E265" s="193" t="s">
        <v>587</v>
      </c>
      <c r="F265" s="193">
        <f>127.5-5.53</f>
        <v>121.97</v>
      </c>
      <c r="G265" s="194"/>
      <c r="H265" s="194">
        <v>122.5</v>
      </c>
      <c r="I265" s="194">
        <v>170</v>
      </c>
      <c r="J265" s="195" t="s">
        <v>785</v>
      </c>
      <c r="K265" s="196">
        <f t="shared" si="136"/>
        <v>0.53000000000000114</v>
      </c>
      <c r="L265" s="197">
        <f t="shared" si="137"/>
        <v>4.3453308190538747E-3</v>
      </c>
      <c r="M265" s="193" t="s">
        <v>678</v>
      </c>
      <c r="N265" s="191">
        <v>44431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1">
        <v>136</v>
      </c>
      <c r="B266" s="212">
        <v>43294</v>
      </c>
      <c r="C266" s="212"/>
      <c r="D266" s="213" t="s">
        <v>356</v>
      </c>
      <c r="E266" s="214" t="s">
        <v>587</v>
      </c>
      <c r="F266" s="209">
        <v>46.5</v>
      </c>
      <c r="G266" s="214"/>
      <c r="H266" s="214">
        <v>17</v>
      </c>
      <c r="I266" s="215">
        <v>59</v>
      </c>
      <c r="J266" s="183" t="s">
        <v>757</v>
      </c>
      <c r="K266" s="184">
        <f t="shared" ref="K266:K274" si="138">H266-F266</f>
        <v>-29.5</v>
      </c>
      <c r="L266" s="185">
        <f t="shared" ref="L266:L274" si="139">K266/F266</f>
        <v>-0.63440860215053763</v>
      </c>
      <c r="M266" s="181" t="s">
        <v>569</v>
      </c>
      <c r="N266" s="178">
        <v>43887</v>
      </c>
      <c r="O266" s="1"/>
      <c r="P266" s="1"/>
      <c r="Q266" s="1"/>
      <c r="R266" s="6" t="s">
        <v>744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137</v>
      </c>
      <c r="B267" s="199">
        <v>43396</v>
      </c>
      <c r="C267" s="199"/>
      <c r="D267" s="200" t="s">
        <v>405</v>
      </c>
      <c r="E267" s="201" t="s">
        <v>587</v>
      </c>
      <c r="F267" s="201">
        <v>156.5</v>
      </c>
      <c r="G267" s="201"/>
      <c r="H267" s="201">
        <v>207.5</v>
      </c>
      <c r="I267" s="203">
        <v>191</v>
      </c>
      <c r="J267" s="173" t="s">
        <v>645</v>
      </c>
      <c r="K267" s="174">
        <f t="shared" si="138"/>
        <v>51</v>
      </c>
      <c r="L267" s="175">
        <f t="shared" si="139"/>
        <v>0.32587859424920129</v>
      </c>
      <c r="M267" s="170" t="s">
        <v>557</v>
      </c>
      <c r="N267" s="176">
        <v>44369</v>
      </c>
      <c r="O267" s="1"/>
      <c r="P267" s="1"/>
      <c r="Q267" s="1"/>
      <c r="R267" s="6" t="s">
        <v>744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138</v>
      </c>
      <c r="B268" s="199">
        <v>43439</v>
      </c>
      <c r="C268" s="199"/>
      <c r="D268" s="200" t="s">
        <v>319</v>
      </c>
      <c r="E268" s="201" t="s">
        <v>587</v>
      </c>
      <c r="F268" s="201">
        <v>259.5</v>
      </c>
      <c r="G268" s="201"/>
      <c r="H268" s="201">
        <v>320</v>
      </c>
      <c r="I268" s="203">
        <v>320</v>
      </c>
      <c r="J268" s="173" t="s">
        <v>645</v>
      </c>
      <c r="K268" s="174">
        <f t="shared" si="138"/>
        <v>60.5</v>
      </c>
      <c r="L268" s="175">
        <f t="shared" si="139"/>
        <v>0.23314065510597304</v>
      </c>
      <c r="M268" s="170" t="s">
        <v>557</v>
      </c>
      <c r="N268" s="176">
        <v>44323</v>
      </c>
      <c r="O268" s="1"/>
      <c r="P268" s="1"/>
      <c r="Q268" s="1"/>
      <c r="R268" s="6" t="s">
        <v>744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139</v>
      </c>
      <c r="B269" s="212">
        <v>43439</v>
      </c>
      <c r="C269" s="212"/>
      <c r="D269" s="213" t="s">
        <v>758</v>
      </c>
      <c r="E269" s="214" t="s">
        <v>587</v>
      </c>
      <c r="F269" s="214">
        <v>715</v>
      </c>
      <c r="G269" s="214"/>
      <c r="H269" s="214">
        <v>445</v>
      </c>
      <c r="I269" s="215">
        <v>840</v>
      </c>
      <c r="J269" s="183" t="s">
        <v>759</v>
      </c>
      <c r="K269" s="184">
        <f t="shared" si="138"/>
        <v>-270</v>
      </c>
      <c r="L269" s="185">
        <f t="shared" si="139"/>
        <v>-0.3776223776223776</v>
      </c>
      <c r="M269" s="181" t="s">
        <v>569</v>
      </c>
      <c r="N269" s="178">
        <v>43800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140</v>
      </c>
      <c r="B270" s="199">
        <v>43469</v>
      </c>
      <c r="C270" s="199"/>
      <c r="D270" s="200" t="s">
        <v>157</v>
      </c>
      <c r="E270" s="201" t="s">
        <v>587</v>
      </c>
      <c r="F270" s="201">
        <v>875</v>
      </c>
      <c r="G270" s="201"/>
      <c r="H270" s="201">
        <v>1165</v>
      </c>
      <c r="I270" s="203">
        <v>1185</v>
      </c>
      <c r="J270" s="173" t="s">
        <v>760</v>
      </c>
      <c r="K270" s="174">
        <f t="shared" si="138"/>
        <v>290</v>
      </c>
      <c r="L270" s="175">
        <f t="shared" si="139"/>
        <v>0.33142857142857141</v>
      </c>
      <c r="M270" s="170" t="s">
        <v>557</v>
      </c>
      <c r="N270" s="176">
        <v>43847</v>
      </c>
      <c r="O270" s="1"/>
      <c r="P270" s="1"/>
      <c r="Q270" s="1"/>
      <c r="R270" s="6" t="s">
        <v>744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141</v>
      </c>
      <c r="B271" s="199">
        <v>43559</v>
      </c>
      <c r="C271" s="199"/>
      <c r="D271" s="200" t="s">
        <v>335</v>
      </c>
      <c r="E271" s="201" t="s">
        <v>587</v>
      </c>
      <c r="F271" s="201">
        <f>387-14.63</f>
        <v>372.37</v>
      </c>
      <c r="G271" s="201"/>
      <c r="H271" s="201">
        <v>490</v>
      </c>
      <c r="I271" s="203">
        <v>490</v>
      </c>
      <c r="J271" s="173" t="s">
        <v>645</v>
      </c>
      <c r="K271" s="174">
        <f t="shared" si="138"/>
        <v>117.63</v>
      </c>
      <c r="L271" s="175">
        <f t="shared" si="139"/>
        <v>0.31589548030185027</v>
      </c>
      <c r="M271" s="170" t="s">
        <v>557</v>
      </c>
      <c r="N271" s="176">
        <v>43850</v>
      </c>
      <c r="O271" s="1"/>
      <c r="P271" s="1"/>
      <c r="Q271" s="1"/>
      <c r="R271" s="6" t="s">
        <v>744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142</v>
      </c>
      <c r="B272" s="212">
        <v>43578</v>
      </c>
      <c r="C272" s="212"/>
      <c r="D272" s="213" t="s">
        <v>761</v>
      </c>
      <c r="E272" s="214" t="s">
        <v>559</v>
      </c>
      <c r="F272" s="214">
        <v>220</v>
      </c>
      <c r="G272" s="214"/>
      <c r="H272" s="214">
        <v>127.5</v>
      </c>
      <c r="I272" s="215">
        <v>284</v>
      </c>
      <c r="J272" s="183" t="s">
        <v>762</v>
      </c>
      <c r="K272" s="184">
        <f t="shared" si="138"/>
        <v>-92.5</v>
      </c>
      <c r="L272" s="185">
        <f t="shared" si="139"/>
        <v>-0.42045454545454547</v>
      </c>
      <c r="M272" s="181" t="s">
        <v>569</v>
      </c>
      <c r="N272" s="178">
        <v>43896</v>
      </c>
      <c r="O272" s="1"/>
      <c r="P272" s="1"/>
      <c r="Q272" s="1"/>
      <c r="R272" s="6" t="s">
        <v>744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143</v>
      </c>
      <c r="B273" s="199">
        <v>43622</v>
      </c>
      <c r="C273" s="199"/>
      <c r="D273" s="200" t="s">
        <v>459</v>
      </c>
      <c r="E273" s="201" t="s">
        <v>559</v>
      </c>
      <c r="F273" s="201">
        <v>332.8</v>
      </c>
      <c r="G273" s="201"/>
      <c r="H273" s="201">
        <v>405</v>
      </c>
      <c r="I273" s="203">
        <v>419</v>
      </c>
      <c r="J273" s="173" t="s">
        <v>763</v>
      </c>
      <c r="K273" s="174">
        <f t="shared" si="138"/>
        <v>72.199999999999989</v>
      </c>
      <c r="L273" s="175">
        <f t="shared" si="139"/>
        <v>0.21694711538461534</v>
      </c>
      <c r="M273" s="170" t="s">
        <v>557</v>
      </c>
      <c r="N273" s="176">
        <v>43860</v>
      </c>
      <c r="O273" s="1"/>
      <c r="P273" s="1"/>
      <c r="Q273" s="1"/>
      <c r="R273" s="6" t="s">
        <v>748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144</v>
      </c>
      <c r="B274" s="191">
        <v>43641</v>
      </c>
      <c r="C274" s="191"/>
      <c r="D274" s="192" t="s">
        <v>150</v>
      </c>
      <c r="E274" s="193" t="s">
        <v>587</v>
      </c>
      <c r="F274" s="193">
        <v>386</v>
      </c>
      <c r="G274" s="194"/>
      <c r="H274" s="194">
        <v>395</v>
      </c>
      <c r="I274" s="194">
        <v>452</v>
      </c>
      <c r="J274" s="195" t="s">
        <v>764</v>
      </c>
      <c r="K274" s="196">
        <f t="shared" si="138"/>
        <v>9</v>
      </c>
      <c r="L274" s="197">
        <f t="shared" si="139"/>
        <v>2.3316062176165803E-2</v>
      </c>
      <c r="M274" s="193" t="s">
        <v>678</v>
      </c>
      <c r="N274" s="191">
        <v>43868</v>
      </c>
      <c r="O274" s="1"/>
      <c r="P274" s="1"/>
      <c r="Q274" s="1"/>
      <c r="R274" s="6" t="s">
        <v>748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145</v>
      </c>
      <c r="B275" s="191">
        <v>43707</v>
      </c>
      <c r="C275" s="191"/>
      <c r="D275" s="192" t="s">
        <v>130</v>
      </c>
      <c r="E275" s="193" t="s">
        <v>587</v>
      </c>
      <c r="F275" s="193">
        <v>137.5</v>
      </c>
      <c r="G275" s="194"/>
      <c r="H275" s="194">
        <v>138.5</v>
      </c>
      <c r="I275" s="194">
        <v>190</v>
      </c>
      <c r="J275" s="195" t="s">
        <v>784</v>
      </c>
      <c r="K275" s="196">
        <f>H275-F275</f>
        <v>1</v>
      </c>
      <c r="L275" s="197">
        <f>K275/F275</f>
        <v>7.2727272727272727E-3</v>
      </c>
      <c r="M275" s="193" t="s">
        <v>678</v>
      </c>
      <c r="N275" s="191">
        <v>44432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146</v>
      </c>
      <c r="B276" s="199">
        <v>43731</v>
      </c>
      <c r="C276" s="199"/>
      <c r="D276" s="200" t="s">
        <v>413</v>
      </c>
      <c r="E276" s="201" t="s">
        <v>587</v>
      </c>
      <c r="F276" s="201">
        <v>235</v>
      </c>
      <c r="G276" s="201"/>
      <c r="H276" s="201">
        <v>295</v>
      </c>
      <c r="I276" s="203">
        <v>296</v>
      </c>
      <c r="J276" s="173" t="s">
        <v>765</v>
      </c>
      <c r="K276" s="174">
        <f t="shared" ref="K276:K282" si="140">H276-F276</f>
        <v>60</v>
      </c>
      <c r="L276" s="175">
        <f t="shared" ref="L276:L282" si="141">K276/F276</f>
        <v>0.25531914893617019</v>
      </c>
      <c r="M276" s="170" t="s">
        <v>557</v>
      </c>
      <c r="N276" s="176">
        <v>43844</v>
      </c>
      <c r="O276" s="1"/>
      <c r="P276" s="1"/>
      <c r="Q276" s="1"/>
      <c r="R276" s="6" t="s">
        <v>748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147</v>
      </c>
      <c r="B277" s="199">
        <v>43752</v>
      </c>
      <c r="C277" s="199"/>
      <c r="D277" s="200" t="s">
        <v>766</v>
      </c>
      <c r="E277" s="201" t="s">
        <v>587</v>
      </c>
      <c r="F277" s="201">
        <v>277.5</v>
      </c>
      <c r="G277" s="201"/>
      <c r="H277" s="201">
        <v>333</v>
      </c>
      <c r="I277" s="203">
        <v>333</v>
      </c>
      <c r="J277" s="173" t="s">
        <v>767</v>
      </c>
      <c r="K277" s="174">
        <f t="shared" si="140"/>
        <v>55.5</v>
      </c>
      <c r="L277" s="175">
        <f t="shared" si="141"/>
        <v>0.2</v>
      </c>
      <c r="M277" s="170" t="s">
        <v>557</v>
      </c>
      <c r="N277" s="176">
        <v>43846</v>
      </c>
      <c r="O277" s="1"/>
      <c r="P277" s="1"/>
      <c r="Q277" s="1"/>
      <c r="R277" s="6" t="s">
        <v>744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148</v>
      </c>
      <c r="B278" s="199">
        <v>43752</v>
      </c>
      <c r="C278" s="199"/>
      <c r="D278" s="200" t="s">
        <v>768</v>
      </c>
      <c r="E278" s="201" t="s">
        <v>587</v>
      </c>
      <c r="F278" s="201">
        <v>930</v>
      </c>
      <c r="G278" s="201"/>
      <c r="H278" s="201">
        <v>1165</v>
      </c>
      <c r="I278" s="203">
        <v>1200</v>
      </c>
      <c r="J278" s="173" t="s">
        <v>769</v>
      </c>
      <c r="K278" s="174">
        <f t="shared" si="140"/>
        <v>235</v>
      </c>
      <c r="L278" s="175">
        <f t="shared" si="141"/>
        <v>0.25268817204301075</v>
      </c>
      <c r="M278" s="170" t="s">
        <v>557</v>
      </c>
      <c r="N278" s="176">
        <v>43847</v>
      </c>
      <c r="O278" s="1"/>
      <c r="P278" s="1"/>
      <c r="Q278" s="1"/>
      <c r="R278" s="6" t="s">
        <v>748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149</v>
      </c>
      <c r="B279" s="199">
        <v>43753</v>
      </c>
      <c r="C279" s="199"/>
      <c r="D279" s="200" t="s">
        <v>770</v>
      </c>
      <c r="E279" s="201" t="s">
        <v>587</v>
      </c>
      <c r="F279" s="171">
        <v>111</v>
      </c>
      <c r="G279" s="201"/>
      <c r="H279" s="201">
        <v>141</v>
      </c>
      <c r="I279" s="203">
        <v>141</v>
      </c>
      <c r="J279" s="173" t="s">
        <v>572</v>
      </c>
      <c r="K279" s="174">
        <f t="shared" si="140"/>
        <v>30</v>
      </c>
      <c r="L279" s="175">
        <f t="shared" si="141"/>
        <v>0.27027027027027029</v>
      </c>
      <c r="M279" s="170" t="s">
        <v>557</v>
      </c>
      <c r="N279" s="176">
        <v>44328</v>
      </c>
      <c r="O279" s="1"/>
      <c r="P279" s="1"/>
      <c r="Q279" s="1"/>
      <c r="R279" s="6" t="s">
        <v>748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150</v>
      </c>
      <c r="B280" s="199">
        <v>43753</v>
      </c>
      <c r="C280" s="199"/>
      <c r="D280" s="200" t="s">
        <v>771</v>
      </c>
      <c r="E280" s="201" t="s">
        <v>587</v>
      </c>
      <c r="F280" s="171">
        <v>296</v>
      </c>
      <c r="G280" s="201"/>
      <c r="H280" s="201">
        <v>370</v>
      </c>
      <c r="I280" s="203">
        <v>370</v>
      </c>
      <c r="J280" s="173" t="s">
        <v>645</v>
      </c>
      <c r="K280" s="174">
        <f t="shared" si="140"/>
        <v>74</v>
      </c>
      <c r="L280" s="175">
        <f t="shared" si="141"/>
        <v>0.25</v>
      </c>
      <c r="M280" s="170" t="s">
        <v>557</v>
      </c>
      <c r="N280" s="176">
        <v>43853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151</v>
      </c>
      <c r="B281" s="199">
        <v>43754</v>
      </c>
      <c r="C281" s="199"/>
      <c r="D281" s="200" t="s">
        <v>772</v>
      </c>
      <c r="E281" s="201" t="s">
        <v>587</v>
      </c>
      <c r="F281" s="171">
        <v>300</v>
      </c>
      <c r="G281" s="201"/>
      <c r="H281" s="201">
        <v>382.5</v>
      </c>
      <c r="I281" s="203">
        <v>344</v>
      </c>
      <c r="J281" s="173" t="s">
        <v>822</v>
      </c>
      <c r="K281" s="174">
        <f t="shared" si="140"/>
        <v>82.5</v>
      </c>
      <c r="L281" s="175">
        <f t="shared" si="141"/>
        <v>0.27500000000000002</v>
      </c>
      <c r="M281" s="170" t="s">
        <v>557</v>
      </c>
      <c r="N281" s="176">
        <v>44238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152</v>
      </c>
      <c r="B282" s="199">
        <v>43832</v>
      </c>
      <c r="C282" s="199"/>
      <c r="D282" s="200" t="s">
        <v>773</v>
      </c>
      <c r="E282" s="201" t="s">
        <v>587</v>
      </c>
      <c r="F282" s="171">
        <v>495</v>
      </c>
      <c r="G282" s="201"/>
      <c r="H282" s="201">
        <v>595</v>
      </c>
      <c r="I282" s="203">
        <v>590</v>
      </c>
      <c r="J282" s="173" t="s">
        <v>821</v>
      </c>
      <c r="K282" s="174">
        <f t="shared" si="140"/>
        <v>100</v>
      </c>
      <c r="L282" s="175">
        <f t="shared" si="141"/>
        <v>0.20202020202020202</v>
      </c>
      <c r="M282" s="170" t="s">
        <v>557</v>
      </c>
      <c r="N282" s="176">
        <v>44589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153</v>
      </c>
      <c r="B283" s="199">
        <v>43966</v>
      </c>
      <c r="C283" s="199"/>
      <c r="D283" s="200" t="s">
        <v>71</v>
      </c>
      <c r="E283" s="201" t="s">
        <v>587</v>
      </c>
      <c r="F283" s="171">
        <v>67.5</v>
      </c>
      <c r="G283" s="201"/>
      <c r="H283" s="201">
        <v>86</v>
      </c>
      <c r="I283" s="203">
        <v>86</v>
      </c>
      <c r="J283" s="173" t="s">
        <v>774</v>
      </c>
      <c r="K283" s="174">
        <f t="shared" ref="K283:K290" si="142">H283-F283</f>
        <v>18.5</v>
      </c>
      <c r="L283" s="175">
        <f t="shared" ref="L283:L290" si="143">K283/F283</f>
        <v>0.27407407407407408</v>
      </c>
      <c r="M283" s="170" t="s">
        <v>557</v>
      </c>
      <c r="N283" s="176">
        <v>44008</v>
      </c>
      <c r="O283" s="1"/>
      <c r="P283" s="1"/>
      <c r="Q283" s="1"/>
      <c r="R283" s="6" t="s">
        <v>748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154</v>
      </c>
      <c r="B284" s="199">
        <v>44035</v>
      </c>
      <c r="C284" s="199"/>
      <c r="D284" s="200" t="s">
        <v>458</v>
      </c>
      <c r="E284" s="201" t="s">
        <v>587</v>
      </c>
      <c r="F284" s="171">
        <v>231</v>
      </c>
      <c r="G284" s="201"/>
      <c r="H284" s="201">
        <v>281</v>
      </c>
      <c r="I284" s="203">
        <v>281</v>
      </c>
      <c r="J284" s="173" t="s">
        <v>645</v>
      </c>
      <c r="K284" s="174">
        <f t="shared" si="142"/>
        <v>50</v>
      </c>
      <c r="L284" s="175">
        <f t="shared" si="143"/>
        <v>0.21645021645021645</v>
      </c>
      <c r="M284" s="170" t="s">
        <v>557</v>
      </c>
      <c r="N284" s="176">
        <v>44358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8">
        <v>155</v>
      </c>
      <c r="B285" s="199">
        <v>44092</v>
      </c>
      <c r="C285" s="199"/>
      <c r="D285" s="200" t="s">
        <v>395</v>
      </c>
      <c r="E285" s="201" t="s">
        <v>587</v>
      </c>
      <c r="F285" s="201">
        <v>206</v>
      </c>
      <c r="G285" s="201"/>
      <c r="H285" s="201">
        <v>248</v>
      </c>
      <c r="I285" s="203">
        <v>248</v>
      </c>
      <c r="J285" s="173" t="s">
        <v>645</v>
      </c>
      <c r="K285" s="174">
        <f t="shared" si="142"/>
        <v>42</v>
      </c>
      <c r="L285" s="175">
        <f t="shared" si="143"/>
        <v>0.20388349514563106</v>
      </c>
      <c r="M285" s="170" t="s">
        <v>557</v>
      </c>
      <c r="N285" s="176">
        <v>44214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156</v>
      </c>
      <c r="B286" s="199">
        <v>44140</v>
      </c>
      <c r="C286" s="199"/>
      <c r="D286" s="200" t="s">
        <v>395</v>
      </c>
      <c r="E286" s="201" t="s">
        <v>587</v>
      </c>
      <c r="F286" s="201">
        <v>182.5</v>
      </c>
      <c r="G286" s="201"/>
      <c r="H286" s="201">
        <v>248</v>
      </c>
      <c r="I286" s="203">
        <v>248</v>
      </c>
      <c r="J286" s="173" t="s">
        <v>645</v>
      </c>
      <c r="K286" s="174">
        <f t="shared" si="142"/>
        <v>65.5</v>
      </c>
      <c r="L286" s="175">
        <f t="shared" si="143"/>
        <v>0.35890410958904112</v>
      </c>
      <c r="M286" s="170" t="s">
        <v>557</v>
      </c>
      <c r="N286" s="176">
        <v>44214</v>
      </c>
      <c r="O286" s="1"/>
      <c r="P286" s="1"/>
      <c r="Q286" s="1"/>
      <c r="R286" s="6" t="s">
        <v>748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157</v>
      </c>
      <c r="B287" s="199">
        <v>44140</v>
      </c>
      <c r="C287" s="199"/>
      <c r="D287" s="200" t="s">
        <v>319</v>
      </c>
      <c r="E287" s="201" t="s">
        <v>587</v>
      </c>
      <c r="F287" s="201">
        <v>247.5</v>
      </c>
      <c r="G287" s="201"/>
      <c r="H287" s="201">
        <v>320</v>
      </c>
      <c r="I287" s="203">
        <v>320</v>
      </c>
      <c r="J287" s="173" t="s">
        <v>645</v>
      </c>
      <c r="K287" s="174">
        <f t="shared" si="142"/>
        <v>72.5</v>
      </c>
      <c r="L287" s="175">
        <f t="shared" si="143"/>
        <v>0.29292929292929293</v>
      </c>
      <c r="M287" s="170" t="s">
        <v>557</v>
      </c>
      <c r="N287" s="176">
        <v>44323</v>
      </c>
      <c r="O287" s="1"/>
      <c r="P287" s="1"/>
      <c r="Q287" s="1"/>
      <c r="R287" s="6" t="s">
        <v>748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158</v>
      </c>
      <c r="B288" s="199">
        <v>44140</v>
      </c>
      <c r="C288" s="199"/>
      <c r="D288" s="200" t="s">
        <v>270</v>
      </c>
      <c r="E288" s="201" t="s">
        <v>587</v>
      </c>
      <c r="F288" s="171">
        <v>925</v>
      </c>
      <c r="G288" s="201"/>
      <c r="H288" s="201">
        <v>1095</v>
      </c>
      <c r="I288" s="203">
        <v>1093</v>
      </c>
      <c r="J288" s="173" t="s">
        <v>775</v>
      </c>
      <c r="K288" s="174">
        <f t="shared" si="142"/>
        <v>170</v>
      </c>
      <c r="L288" s="175">
        <f t="shared" si="143"/>
        <v>0.18378378378378379</v>
      </c>
      <c r="M288" s="170" t="s">
        <v>557</v>
      </c>
      <c r="N288" s="176">
        <v>44201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8">
        <v>159</v>
      </c>
      <c r="B289" s="199">
        <v>44140</v>
      </c>
      <c r="C289" s="199"/>
      <c r="D289" s="200" t="s">
        <v>335</v>
      </c>
      <c r="E289" s="201" t="s">
        <v>587</v>
      </c>
      <c r="F289" s="171">
        <v>332.5</v>
      </c>
      <c r="G289" s="201"/>
      <c r="H289" s="201">
        <v>393</v>
      </c>
      <c r="I289" s="203">
        <v>406</v>
      </c>
      <c r="J289" s="173" t="s">
        <v>776</v>
      </c>
      <c r="K289" s="174">
        <f t="shared" si="142"/>
        <v>60.5</v>
      </c>
      <c r="L289" s="175">
        <f t="shared" si="143"/>
        <v>0.18195488721804512</v>
      </c>
      <c r="M289" s="170" t="s">
        <v>557</v>
      </c>
      <c r="N289" s="176">
        <v>44256</v>
      </c>
      <c r="O289" s="1"/>
      <c r="P289" s="1"/>
      <c r="Q289" s="1"/>
      <c r="R289" s="6" t="s">
        <v>748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160</v>
      </c>
      <c r="B290" s="199">
        <v>44141</v>
      </c>
      <c r="C290" s="199"/>
      <c r="D290" s="200" t="s">
        <v>458</v>
      </c>
      <c r="E290" s="201" t="s">
        <v>587</v>
      </c>
      <c r="F290" s="171">
        <v>231</v>
      </c>
      <c r="G290" s="201"/>
      <c r="H290" s="201">
        <v>281</v>
      </c>
      <c r="I290" s="203">
        <v>281</v>
      </c>
      <c r="J290" s="173" t="s">
        <v>645</v>
      </c>
      <c r="K290" s="174">
        <f t="shared" si="142"/>
        <v>50</v>
      </c>
      <c r="L290" s="175">
        <f t="shared" si="143"/>
        <v>0.21645021645021645</v>
      </c>
      <c r="M290" s="170" t="s">
        <v>557</v>
      </c>
      <c r="N290" s="176">
        <v>44358</v>
      </c>
      <c r="O290" s="1"/>
      <c r="P290" s="1"/>
      <c r="Q290" s="1"/>
      <c r="R290" s="6" t="s">
        <v>748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4">
        <v>161</v>
      </c>
      <c r="B291" s="217">
        <v>44187</v>
      </c>
      <c r="C291" s="217"/>
      <c r="D291" s="218" t="s">
        <v>433</v>
      </c>
      <c r="E291" s="53" t="s">
        <v>587</v>
      </c>
      <c r="F291" s="219" t="s">
        <v>777</v>
      </c>
      <c r="G291" s="53"/>
      <c r="H291" s="53"/>
      <c r="I291" s="220">
        <v>239</v>
      </c>
      <c r="J291" s="216" t="s">
        <v>560</v>
      </c>
      <c r="K291" s="216"/>
      <c r="L291" s="221"/>
      <c r="M291" s="222"/>
      <c r="N291" s="223"/>
      <c r="O291" s="1"/>
      <c r="P291" s="1"/>
      <c r="Q291" s="1"/>
      <c r="R291" s="6" t="s">
        <v>748</v>
      </c>
    </row>
    <row r="292" spans="1:26" ht="12.75" customHeight="1">
      <c r="A292" s="198">
        <v>162</v>
      </c>
      <c r="B292" s="199">
        <v>44258</v>
      </c>
      <c r="C292" s="199"/>
      <c r="D292" s="200" t="s">
        <v>773</v>
      </c>
      <c r="E292" s="201" t="s">
        <v>587</v>
      </c>
      <c r="F292" s="171">
        <v>495</v>
      </c>
      <c r="G292" s="201"/>
      <c r="H292" s="201">
        <v>595</v>
      </c>
      <c r="I292" s="203">
        <v>590</v>
      </c>
      <c r="J292" s="173" t="s">
        <v>821</v>
      </c>
      <c r="K292" s="174">
        <f>H292-F292</f>
        <v>100</v>
      </c>
      <c r="L292" s="175">
        <f>K292/F292</f>
        <v>0.20202020202020202</v>
      </c>
      <c r="M292" s="170" t="s">
        <v>557</v>
      </c>
      <c r="N292" s="176">
        <v>44589</v>
      </c>
      <c r="O292" s="1"/>
      <c r="P292" s="1"/>
      <c r="R292" s="6" t="s">
        <v>748</v>
      </c>
    </row>
    <row r="293" spans="1:26" ht="12.75" customHeight="1">
      <c r="A293" s="198">
        <v>163</v>
      </c>
      <c r="B293" s="199">
        <v>44274</v>
      </c>
      <c r="C293" s="199"/>
      <c r="D293" s="200" t="s">
        <v>335</v>
      </c>
      <c r="E293" s="201" t="s">
        <v>587</v>
      </c>
      <c r="F293" s="171">
        <v>355</v>
      </c>
      <c r="G293" s="201"/>
      <c r="H293" s="201">
        <v>422.5</v>
      </c>
      <c r="I293" s="203">
        <v>420</v>
      </c>
      <c r="J293" s="173" t="s">
        <v>778</v>
      </c>
      <c r="K293" s="174">
        <f>H293-F293</f>
        <v>67.5</v>
      </c>
      <c r="L293" s="175">
        <f>K293/F293</f>
        <v>0.19014084507042253</v>
      </c>
      <c r="M293" s="170" t="s">
        <v>557</v>
      </c>
      <c r="N293" s="176">
        <v>44361</v>
      </c>
      <c r="O293" s="1"/>
      <c r="R293" s="225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164</v>
      </c>
      <c r="B294" s="199">
        <v>44295</v>
      </c>
      <c r="C294" s="199"/>
      <c r="D294" s="200" t="s">
        <v>779</v>
      </c>
      <c r="E294" s="201" t="s">
        <v>587</v>
      </c>
      <c r="F294" s="171">
        <v>555</v>
      </c>
      <c r="G294" s="201"/>
      <c r="H294" s="201">
        <v>663</v>
      </c>
      <c r="I294" s="203">
        <v>663</v>
      </c>
      <c r="J294" s="173" t="s">
        <v>780</v>
      </c>
      <c r="K294" s="174">
        <f>H294-F294</f>
        <v>108</v>
      </c>
      <c r="L294" s="175">
        <f>K294/F294</f>
        <v>0.19459459459459461</v>
      </c>
      <c r="M294" s="170" t="s">
        <v>557</v>
      </c>
      <c r="N294" s="176">
        <v>44321</v>
      </c>
      <c r="O294" s="1"/>
      <c r="P294" s="1"/>
      <c r="Q294" s="1"/>
      <c r="R294" s="225" t="s">
        <v>748</v>
      </c>
    </row>
    <row r="295" spans="1:26" ht="12.75" customHeight="1">
      <c r="A295" s="198">
        <v>165</v>
      </c>
      <c r="B295" s="199">
        <v>44308</v>
      </c>
      <c r="C295" s="199"/>
      <c r="D295" s="200" t="s">
        <v>365</v>
      </c>
      <c r="E295" s="201" t="s">
        <v>587</v>
      </c>
      <c r="F295" s="171">
        <v>126.5</v>
      </c>
      <c r="G295" s="201"/>
      <c r="H295" s="201">
        <v>155</v>
      </c>
      <c r="I295" s="203">
        <v>155</v>
      </c>
      <c r="J295" s="173" t="s">
        <v>645</v>
      </c>
      <c r="K295" s="174">
        <f>H295-F295</f>
        <v>28.5</v>
      </c>
      <c r="L295" s="175">
        <f>K295/F295</f>
        <v>0.22529644268774704</v>
      </c>
      <c r="M295" s="170" t="s">
        <v>557</v>
      </c>
      <c r="N295" s="176">
        <v>44362</v>
      </c>
      <c r="O295" s="1"/>
      <c r="R295" s="225" t="s">
        <v>748</v>
      </c>
    </row>
    <row r="296" spans="1:26" ht="12.75" customHeight="1">
      <c r="A296" s="255">
        <v>166</v>
      </c>
      <c r="B296" s="256">
        <v>44368</v>
      </c>
      <c r="C296" s="256"/>
      <c r="D296" s="257" t="s">
        <v>383</v>
      </c>
      <c r="E296" s="258" t="s">
        <v>587</v>
      </c>
      <c r="F296" s="259">
        <v>287.5</v>
      </c>
      <c r="G296" s="258"/>
      <c r="H296" s="258">
        <v>245</v>
      </c>
      <c r="I296" s="260">
        <v>344</v>
      </c>
      <c r="J296" s="183" t="s">
        <v>816</v>
      </c>
      <c r="K296" s="184">
        <f>H296-F296</f>
        <v>-42.5</v>
      </c>
      <c r="L296" s="185">
        <f>K296/F296</f>
        <v>-0.14782608695652175</v>
      </c>
      <c r="M296" s="181" t="s">
        <v>569</v>
      </c>
      <c r="N296" s="178">
        <v>44508</v>
      </c>
      <c r="O296" s="1"/>
      <c r="R296" s="225" t="s">
        <v>748</v>
      </c>
    </row>
    <row r="297" spans="1:26" ht="12.75" customHeight="1">
      <c r="A297" s="224">
        <v>167</v>
      </c>
      <c r="B297" s="217">
        <v>44368</v>
      </c>
      <c r="C297" s="217"/>
      <c r="D297" s="218" t="s">
        <v>458</v>
      </c>
      <c r="E297" s="53" t="s">
        <v>587</v>
      </c>
      <c r="F297" s="219" t="s">
        <v>781</v>
      </c>
      <c r="G297" s="53"/>
      <c r="H297" s="53"/>
      <c r="I297" s="220">
        <v>320</v>
      </c>
      <c r="J297" s="216" t="s">
        <v>560</v>
      </c>
      <c r="K297" s="224"/>
      <c r="L297" s="217"/>
      <c r="M297" s="217"/>
      <c r="N297" s="218"/>
      <c r="O297" s="41"/>
      <c r="R297" s="225" t="s">
        <v>748</v>
      </c>
    </row>
    <row r="298" spans="1:26" ht="12.75" customHeight="1">
      <c r="A298" s="198">
        <v>168</v>
      </c>
      <c r="B298" s="199">
        <v>44406</v>
      </c>
      <c r="C298" s="199"/>
      <c r="D298" s="200" t="s">
        <v>365</v>
      </c>
      <c r="E298" s="201" t="s">
        <v>587</v>
      </c>
      <c r="F298" s="171">
        <v>162.5</v>
      </c>
      <c r="G298" s="201"/>
      <c r="H298" s="201">
        <v>200</v>
      </c>
      <c r="I298" s="203">
        <v>200</v>
      </c>
      <c r="J298" s="173" t="s">
        <v>645</v>
      </c>
      <c r="K298" s="174">
        <f>H298-F298</f>
        <v>37.5</v>
      </c>
      <c r="L298" s="175">
        <f>K298/F298</f>
        <v>0.23076923076923078</v>
      </c>
      <c r="M298" s="170" t="s">
        <v>557</v>
      </c>
      <c r="N298" s="176">
        <v>44571</v>
      </c>
      <c r="O298" s="1"/>
      <c r="R298" s="225" t="s">
        <v>748</v>
      </c>
    </row>
    <row r="299" spans="1:26" ht="12.75" customHeight="1">
      <c r="A299" s="198">
        <v>169</v>
      </c>
      <c r="B299" s="199">
        <v>44462</v>
      </c>
      <c r="C299" s="199"/>
      <c r="D299" s="200" t="s">
        <v>786</v>
      </c>
      <c r="E299" s="201" t="s">
        <v>587</v>
      </c>
      <c r="F299" s="171">
        <v>1235</v>
      </c>
      <c r="G299" s="201"/>
      <c r="H299" s="201">
        <v>1505</v>
      </c>
      <c r="I299" s="203">
        <v>1500</v>
      </c>
      <c r="J299" s="173" t="s">
        <v>645</v>
      </c>
      <c r="K299" s="174">
        <f>H299-F299</f>
        <v>270</v>
      </c>
      <c r="L299" s="175">
        <f>K299/F299</f>
        <v>0.21862348178137653</v>
      </c>
      <c r="M299" s="170" t="s">
        <v>557</v>
      </c>
      <c r="N299" s="176">
        <v>44564</v>
      </c>
      <c r="O299" s="1"/>
      <c r="R299" s="225" t="s">
        <v>748</v>
      </c>
    </row>
    <row r="300" spans="1:26" ht="12.75" customHeight="1">
      <c r="A300" s="239">
        <v>170</v>
      </c>
      <c r="B300" s="240">
        <v>44480</v>
      </c>
      <c r="C300" s="240"/>
      <c r="D300" s="241" t="s">
        <v>788</v>
      </c>
      <c r="E300" s="242" t="s">
        <v>587</v>
      </c>
      <c r="F300" s="243" t="s">
        <v>793</v>
      </c>
      <c r="G300" s="242"/>
      <c r="H300" s="242"/>
      <c r="I300" s="242">
        <v>145</v>
      </c>
      <c r="J300" s="244" t="s">
        <v>560</v>
      </c>
      <c r="K300" s="239"/>
      <c r="L300" s="240"/>
      <c r="M300" s="240"/>
      <c r="N300" s="241"/>
      <c r="O300" s="41"/>
      <c r="R300" s="225" t="s">
        <v>748</v>
      </c>
    </row>
    <row r="301" spans="1:26" ht="12.75" customHeight="1">
      <c r="A301" s="245">
        <v>171</v>
      </c>
      <c r="B301" s="246">
        <v>44481</v>
      </c>
      <c r="C301" s="246"/>
      <c r="D301" s="247" t="s">
        <v>259</v>
      </c>
      <c r="E301" s="248" t="s">
        <v>587</v>
      </c>
      <c r="F301" s="249" t="s">
        <v>790</v>
      </c>
      <c r="G301" s="248"/>
      <c r="H301" s="248"/>
      <c r="I301" s="248">
        <v>380</v>
      </c>
      <c r="J301" s="250" t="s">
        <v>560</v>
      </c>
      <c r="K301" s="245"/>
      <c r="L301" s="246"/>
      <c r="M301" s="246"/>
      <c r="N301" s="247"/>
      <c r="O301" s="41"/>
      <c r="R301" s="225" t="s">
        <v>748</v>
      </c>
    </row>
    <row r="302" spans="1:26" ht="12.75" customHeight="1">
      <c r="A302" s="245">
        <v>172</v>
      </c>
      <c r="B302" s="246">
        <v>44481</v>
      </c>
      <c r="C302" s="246"/>
      <c r="D302" s="247" t="s">
        <v>390</v>
      </c>
      <c r="E302" s="248" t="s">
        <v>587</v>
      </c>
      <c r="F302" s="249" t="s">
        <v>791</v>
      </c>
      <c r="G302" s="248"/>
      <c r="H302" s="248"/>
      <c r="I302" s="248">
        <v>56</v>
      </c>
      <c r="J302" s="250" t="s">
        <v>560</v>
      </c>
      <c r="K302" s="245"/>
      <c r="L302" s="246"/>
      <c r="M302" s="246"/>
      <c r="N302" s="247"/>
      <c r="O302" s="41"/>
      <c r="R302" s="225"/>
    </row>
    <row r="303" spans="1:26" ht="12.75" customHeight="1">
      <c r="A303" s="198">
        <v>173</v>
      </c>
      <c r="B303" s="199">
        <v>44551</v>
      </c>
      <c r="C303" s="199"/>
      <c r="D303" s="200" t="s">
        <v>118</v>
      </c>
      <c r="E303" s="201" t="s">
        <v>587</v>
      </c>
      <c r="F303" s="171">
        <v>2300</v>
      </c>
      <c r="G303" s="201"/>
      <c r="H303" s="201">
        <f>(2820+2200)/2</f>
        <v>2510</v>
      </c>
      <c r="I303" s="203">
        <v>3000</v>
      </c>
      <c r="J303" s="173" t="s">
        <v>831</v>
      </c>
      <c r="K303" s="174">
        <f>H303-F303</f>
        <v>210</v>
      </c>
      <c r="L303" s="175">
        <f>K303/F303</f>
        <v>9.1304347826086957E-2</v>
      </c>
      <c r="M303" s="170" t="s">
        <v>557</v>
      </c>
      <c r="N303" s="176">
        <v>44649</v>
      </c>
      <c r="O303" s="1"/>
      <c r="R303" s="225"/>
    </row>
    <row r="304" spans="1:26" ht="12.75" customHeight="1">
      <c r="A304" s="251">
        <v>174</v>
      </c>
      <c r="B304" s="246">
        <v>44606</v>
      </c>
      <c r="C304" s="251"/>
      <c r="D304" s="251" t="s">
        <v>411</v>
      </c>
      <c r="E304" s="248" t="s">
        <v>587</v>
      </c>
      <c r="F304" s="248" t="s">
        <v>824</v>
      </c>
      <c r="G304" s="248"/>
      <c r="H304" s="248"/>
      <c r="I304" s="248">
        <v>764</v>
      </c>
      <c r="J304" s="248" t="s">
        <v>560</v>
      </c>
      <c r="K304" s="248"/>
      <c r="L304" s="248"/>
      <c r="M304" s="248"/>
      <c r="N304" s="251"/>
      <c r="O304" s="41"/>
      <c r="R304" s="225"/>
    </row>
    <row r="305" spans="1:18" ht="12.75" customHeight="1">
      <c r="A305" s="251">
        <v>175</v>
      </c>
      <c r="B305" s="246">
        <v>44613</v>
      </c>
      <c r="C305" s="251"/>
      <c r="D305" s="251" t="s">
        <v>786</v>
      </c>
      <c r="E305" s="248" t="s">
        <v>587</v>
      </c>
      <c r="F305" s="248" t="s">
        <v>825</v>
      </c>
      <c r="G305" s="248"/>
      <c r="H305" s="248"/>
      <c r="I305" s="248">
        <v>1510</v>
      </c>
      <c r="J305" s="248" t="s">
        <v>560</v>
      </c>
      <c r="K305" s="248"/>
      <c r="L305" s="248"/>
      <c r="M305" s="248"/>
      <c r="N305" s="251"/>
      <c r="O305" s="41"/>
      <c r="R305" s="225"/>
    </row>
    <row r="306" spans="1:18" ht="12.75" customHeight="1">
      <c r="A306">
        <v>176</v>
      </c>
      <c r="B306" s="246">
        <v>44670</v>
      </c>
      <c r="C306" s="246"/>
      <c r="D306" s="251" t="s">
        <v>521</v>
      </c>
      <c r="E306" s="303" t="s">
        <v>587</v>
      </c>
      <c r="F306" s="248" t="s">
        <v>833</v>
      </c>
      <c r="G306" s="248"/>
      <c r="H306" s="248"/>
      <c r="I306" s="248">
        <v>553</v>
      </c>
      <c r="J306" s="248" t="s">
        <v>560</v>
      </c>
      <c r="K306" s="248"/>
      <c r="L306" s="248"/>
      <c r="M306" s="248"/>
      <c r="N306" s="248"/>
      <c r="O306" s="41"/>
      <c r="R306" s="225"/>
    </row>
    <row r="307" spans="1:18" ht="12.75" customHeight="1">
      <c r="A307" s="224">
        <v>177</v>
      </c>
      <c r="B307" s="246">
        <v>44746</v>
      </c>
      <c r="D307" s="378" t="s">
        <v>901</v>
      </c>
      <c r="E307" s="377" t="s">
        <v>587</v>
      </c>
      <c r="F307" s="248" t="s">
        <v>899</v>
      </c>
      <c r="G307" s="248"/>
      <c r="H307" s="248"/>
      <c r="I307" s="248">
        <v>254</v>
      </c>
      <c r="J307" s="248" t="s">
        <v>560</v>
      </c>
      <c r="K307" s="248"/>
      <c r="L307" s="248"/>
      <c r="M307" s="248"/>
      <c r="N307" s="248"/>
      <c r="O307" s="41"/>
      <c r="R307" s="225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B310" s="226" t="s">
        <v>782</v>
      </c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227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A318" s="227"/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53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</sheetData>
  <autoFilter ref="R1:R315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3 K76 K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2022-07-22T02:37:47Z</dcterms:modified>
</cp:coreProperties>
</file>