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F&amp;O)'!$R$1:$R$334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8" i="7"/>
  <c r="K88" s="1"/>
  <c r="M87"/>
  <c r="K87" s="1"/>
  <c r="K79"/>
  <c r="L79" s="1"/>
  <c r="K302"/>
  <c r="L302" s="1"/>
  <c r="K86"/>
  <c r="L86" s="1"/>
  <c r="K25"/>
  <c r="L25" s="1"/>
  <c r="L133"/>
  <c r="K133" s="1"/>
  <c r="K85"/>
  <c r="L85" s="1"/>
  <c r="K73"/>
  <c r="L73" s="1"/>
  <c r="K76"/>
  <c r="L76" s="1"/>
  <c r="K78"/>
  <c r="L78" s="1"/>
  <c r="K80"/>
  <c r="L80" s="1"/>
  <c r="K20"/>
  <c r="L20" s="1"/>
  <c r="K23"/>
  <c r="L23" s="1"/>
  <c r="K84"/>
  <c r="L84" s="1"/>
  <c r="K82"/>
  <c r="L82" s="1"/>
  <c r="K81"/>
  <c r="L81" s="1"/>
  <c r="L131"/>
  <c r="K131" s="1"/>
  <c r="L132"/>
  <c r="K132" s="1"/>
  <c r="K22" l="1"/>
  <c r="L22" s="1"/>
  <c r="K21"/>
  <c r="L21" s="1"/>
  <c r="K24"/>
  <c r="L24" s="1"/>
  <c r="K74"/>
  <c r="L74" s="1"/>
  <c r="K72"/>
  <c r="L72" s="1"/>
  <c r="K77"/>
  <c r="L77" s="1"/>
  <c r="K75"/>
  <c r="L75" s="1"/>
  <c r="L130"/>
  <c r="K130" s="1"/>
  <c r="L126"/>
  <c r="K126" s="1"/>
  <c r="L125"/>
  <c r="K125" s="1"/>
  <c r="L129"/>
  <c r="K129" s="1"/>
  <c r="L128"/>
  <c r="K128" s="1"/>
  <c r="L127"/>
  <c r="K127" s="1"/>
  <c r="L124"/>
  <c r="K124" s="1"/>
  <c r="K71"/>
  <c r="L71" s="1"/>
  <c r="K67"/>
  <c r="L67" s="1"/>
  <c r="K66"/>
  <c r="L66" s="1"/>
  <c r="K59"/>
  <c r="L59" s="1"/>
  <c r="K69"/>
  <c r="L69" s="1"/>
  <c r="K19"/>
  <c r="L19" s="1"/>
  <c r="K11"/>
  <c r="L11" s="1"/>
  <c r="K17" l="1"/>
  <c r="L17" s="1"/>
  <c r="K70"/>
  <c r="L70" s="1"/>
  <c r="L123"/>
  <c r="K123" s="1"/>
  <c r="L122"/>
  <c r="K122" s="1"/>
  <c r="L121"/>
  <c r="K121" s="1"/>
  <c r="L120"/>
  <c r="K120" s="1"/>
  <c r="L119"/>
  <c r="K119" s="1"/>
  <c r="L118"/>
  <c r="K118" s="1"/>
  <c r="L117"/>
  <c r="K117" s="1"/>
  <c r="K68"/>
  <c r="L68" s="1"/>
  <c r="K65"/>
  <c r="L65" s="1"/>
  <c r="K64"/>
  <c r="L64" s="1"/>
  <c r="K16"/>
  <c r="L16" s="1"/>
  <c r="K18"/>
  <c r="L18" s="1"/>
  <c r="K56"/>
  <c r="L56" s="1"/>
  <c r="K61"/>
  <c r="L61" s="1"/>
  <c r="K55" l="1"/>
  <c r="L55" s="1"/>
  <c r="K63"/>
  <c r="L63" s="1"/>
  <c r="K62"/>
  <c r="L62" s="1"/>
  <c r="K60"/>
  <c r="L60" s="1"/>
  <c r="K42"/>
  <c r="L42" s="1"/>
  <c r="L116"/>
  <c r="K116" s="1"/>
  <c r="L114"/>
  <c r="K114" s="1"/>
  <c r="K58"/>
  <c r="L58" s="1"/>
  <c r="L115"/>
  <c r="K115" s="1"/>
  <c r="K54"/>
  <c r="L54" s="1"/>
  <c r="K57"/>
  <c r="L57" s="1"/>
  <c r="L99" l="1"/>
  <c r="K99" s="1"/>
  <c r="L111"/>
  <c r="K111" s="1"/>
  <c r="K50"/>
  <c r="L50" s="1"/>
  <c r="K53"/>
  <c r="L53" s="1"/>
  <c r="L113"/>
  <c r="K113" s="1"/>
  <c r="L98"/>
  <c r="K98" s="1"/>
  <c r="K52"/>
  <c r="L52" s="1"/>
  <c r="L112"/>
  <c r="K112" s="1"/>
  <c r="K51"/>
  <c r="L51" s="1"/>
  <c r="K47"/>
  <c r="L47" s="1"/>
  <c r="K46"/>
  <c r="L46" s="1"/>
  <c r="K49"/>
  <c r="L49" s="1"/>
  <c r="K48"/>
  <c r="L48" s="1"/>
  <c r="K45"/>
  <c r="L45" s="1"/>
  <c r="K14"/>
  <c r="L14" s="1"/>
  <c r="L110"/>
  <c r="K110" s="1"/>
  <c r="K43"/>
  <c r="L43" s="1"/>
  <c r="K38"/>
  <c r="L38" s="1"/>
  <c r="K15"/>
  <c r="L15" s="1"/>
  <c r="K44"/>
  <c r="L44" s="1"/>
  <c r="L109"/>
  <c r="K109" s="1"/>
  <c r="K41" l="1"/>
  <c r="L41" s="1"/>
  <c r="K40"/>
  <c r="L40" s="1"/>
  <c r="K39"/>
  <c r="L39" s="1"/>
  <c r="K37"/>
  <c r="L37" s="1"/>
  <c r="K10"/>
  <c r="L10" s="1"/>
  <c r="K12"/>
  <c r="L12" s="1"/>
  <c r="K36"/>
  <c r="L36" s="1"/>
  <c r="M7" l="1"/>
  <c r="F290" l="1"/>
  <c r="K291"/>
  <c r="L291" s="1"/>
  <c r="K282"/>
  <c r="L282" s="1"/>
  <c r="K285"/>
  <c r="L285" s="1"/>
  <c r="K293" l="1"/>
  <c r="L293" s="1"/>
  <c r="F284"/>
  <c r="F283"/>
  <c r="F281"/>
  <c r="K281" s="1"/>
  <c r="L281" s="1"/>
  <c r="F261"/>
  <c r="F213"/>
  <c r="K292" l="1"/>
  <c r="L292" s="1"/>
  <c r="K290"/>
  <c r="L290" s="1"/>
  <c r="K296"/>
  <c r="L296" s="1"/>
  <c r="K297"/>
  <c r="L297" s="1"/>
  <c r="K289"/>
  <c r="L289" s="1"/>
  <c r="K299"/>
  <c r="L299" s="1"/>
  <c r="K295"/>
  <c r="L295" s="1"/>
  <c r="K288" l="1"/>
  <c r="L288" s="1"/>
  <c r="K277"/>
  <c r="L277" s="1"/>
  <c r="K279"/>
  <c r="L279" s="1"/>
  <c r="K276"/>
  <c r="L276" s="1"/>
  <c r="K278"/>
  <c r="L278" s="1"/>
  <c r="K207"/>
  <c r="L207" s="1"/>
  <c r="K260"/>
  <c r="L260" s="1"/>
  <c r="K274"/>
  <c r="L274" s="1"/>
  <c r="K275"/>
  <c r="L275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5"/>
  <c r="L265" s="1"/>
  <c r="K263"/>
  <c r="L263" s="1"/>
  <c r="K262"/>
  <c r="L262" s="1"/>
  <c r="K261"/>
  <c r="L261" s="1"/>
  <c r="K257"/>
  <c r="L257" s="1"/>
  <c r="K256"/>
  <c r="L256" s="1"/>
  <c r="K255"/>
  <c r="L255" s="1"/>
  <c r="K252"/>
  <c r="L252" s="1"/>
  <c r="K251"/>
  <c r="L251" s="1"/>
  <c r="K250"/>
  <c r="L250" s="1"/>
  <c r="K249"/>
  <c r="L249" s="1"/>
  <c r="K248"/>
  <c r="L248" s="1"/>
  <c r="K247"/>
  <c r="L247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5"/>
  <c r="L235" s="1"/>
  <c r="K233"/>
  <c r="L233" s="1"/>
  <c r="K231"/>
  <c r="L231" s="1"/>
  <c r="K229"/>
  <c r="L229" s="1"/>
  <c r="K228"/>
  <c r="L228" s="1"/>
  <c r="K227"/>
  <c r="L227" s="1"/>
  <c r="K225"/>
  <c r="L225" s="1"/>
  <c r="K224"/>
  <c r="L224" s="1"/>
  <c r="K223"/>
  <c r="L223" s="1"/>
  <c r="K222"/>
  <c r="K221"/>
  <c r="L221" s="1"/>
  <c r="K220"/>
  <c r="L220" s="1"/>
  <c r="K218"/>
  <c r="L218" s="1"/>
  <c r="K217"/>
  <c r="L217" s="1"/>
  <c r="K216"/>
  <c r="L216" s="1"/>
  <c r="K215"/>
  <c r="L215" s="1"/>
  <c r="K214"/>
  <c r="L214" s="1"/>
  <c r="K213"/>
  <c r="L213" s="1"/>
  <c r="H212"/>
  <c r="K212" s="1"/>
  <c r="L212" s="1"/>
  <c r="K209"/>
  <c r="L209" s="1"/>
  <c r="K208"/>
  <c r="L208" s="1"/>
  <c r="K206"/>
  <c r="L206" s="1"/>
  <c r="K205"/>
  <c r="L205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H178"/>
  <c r="K178" s="1"/>
  <c r="L178" s="1"/>
  <c r="F177"/>
  <c r="K177" s="1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D7" i="6"/>
  <c r="K6" i="4"/>
  <c r="K6" i="3"/>
  <c r="L6" i="2"/>
</calcChain>
</file>

<file path=xl/sharedStrings.xml><?xml version="1.0" encoding="utf-8"?>
<sst xmlns="http://schemas.openxmlformats.org/spreadsheetml/2006/main" count="7867" uniqueCount="3863">
  <si>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</si>
  <si>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</si>
  <si>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</si>
  <si>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</si>
  <si>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</si>
  <si>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</si>
  <si>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</si>
  <si>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</si>
  <si>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</si>
  <si>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</si>
  <si>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</si>
  <si>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</si>
  <si>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</si>
  <si>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</si>
  <si>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</si>
  <si>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</si>
  <si>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</si>
  <si>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</si>
  <si>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</si>
  <si>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</si>
  <si>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</si>
  <si>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</si>
  <si>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</si>
  <si>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</si>
  <si>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</si>
  <si>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</si>
  <si>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</si>
  <si>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</si>
  <si>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</si>
  <si>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</si>
  <si>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</si>
  <si>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</si>
  <si>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</si>
  <si>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</si>
  <si>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</si>
  <si>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</si>
  <si>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</si>
  <si>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</si>
  <si>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</si>
  <si>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</si>
  <si>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</si>
  <si>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</si>
  <si>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</si>
  <si>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</si>
  <si>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</si>
  <si>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</si>
  <si>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</si>
  <si>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</si>
  <si>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</si>
  <si>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</si>
  <si>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</si>
  <si>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</si>
  <si>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</si>
  <si>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</si>
  <si>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</si>
  <si>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</si>
  <si>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</si>
  <si>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</si>
  <si>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</si>
  <si>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</si>
  <si>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</si>
  <si>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</si>
  <si>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</si>
  <si>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</si>
  <si>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</si>
  <si>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</si>
  <si>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</si>
  <si>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</si>
  <si>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</si>
  <si>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</si>
  <si>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</si>
  <si>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</si>
  <si>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</si>
  <si>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</si>
  <si>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</si>
  <si>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</si>
  <si>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</si>
  <si>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</si>
  <si>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</si>
  <si>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</si>
  <si>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</si>
  <si>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</si>
  <si>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</si>
  <si>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</si>
  <si>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</si>
  <si>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</si>
  <si>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</si>
  <si>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</si>
  <si>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</si>
  <si>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</si>
  <si>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</si>
  <si>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</si>
  <si>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</si>
  <si>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</si>
  <si>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</si>
  <si>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</si>
  <si>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</si>
  <si>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</si>
  <si>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</si>
  <si>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</si>
  <si>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</si>
  <si>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</si>
  <si>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</si>
  <si>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</si>
  <si>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</si>
  <si>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</si>
  <si>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</si>
  <si>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</si>
  <si>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</si>
  <si>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</si>
  <si>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</si>
  <si>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</si>
  <si>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</si>
  <si>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</si>
  <si>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</si>
  <si>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</si>
  <si>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</si>
  <si>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</si>
  <si>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</si>
  <si>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</si>
  <si>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</si>
  <si>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</si>
  <si>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</si>
  <si>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</si>
  <si>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</si>
  <si>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</si>
  <si>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</si>
  <si>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</si>
  <si>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</si>
  <si>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</si>
  <si>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</si>
  <si>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</si>
  <si>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</si>
  <si>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</si>
  <si>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</si>
  <si>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</si>
  <si>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</si>
  <si>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</si>
  <si>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</si>
  <si>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</si>
  <si>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</si>
  <si>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</si>
  <si>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</si>
  <si>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</si>
  <si>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</si>
  <si>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</si>
  <si>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</si>
  <si>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</si>
  <si>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</si>
  <si>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</si>
  <si>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</si>
  <si>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</si>
  <si>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</si>
  <si>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</si>
  <si>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</si>
  <si>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</si>
  <si>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</si>
  <si>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</si>
  <si>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</si>
  <si>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</si>
  <si>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</si>
  <si>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</si>
  <si>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</si>
  <si>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</si>
  <si>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</si>
  <si>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</si>
  <si>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</si>
  <si>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</si>
  <si>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</si>
  <si>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</si>
  <si>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</si>
  <si>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</si>
  <si>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</si>
  <si>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</si>
  <si>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</si>
  <si>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</si>
  <si>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</si>
  <si>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</si>
  <si>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</si>
  <si>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</si>
  <si>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</si>
  <si>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</si>
  <si>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</si>
  <si>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</si>
  <si>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</si>
  <si>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</si>
  <si>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</si>
  <si>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</si>
  <si>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</si>
  <si>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</si>
  <si>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</si>
  <si>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</si>
  <si>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</si>
  <si>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</si>
  <si>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</si>
  <si>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</si>
  <si>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</si>
  <si>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</si>
  <si>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</si>
  <si>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</si>
  <si>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</si>
  <si>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</si>
  <si>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</si>
  <si>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</si>
  <si>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</si>
  <si>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</si>
  <si>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</si>
  <si>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</si>
  <si>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</si>
  <si>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</si>
  <si>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</si>
  <si>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</si>
  <si>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</si>
  <si>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</si>
  <si>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</si>
  <si>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</si>
  <si>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</si>
  <si>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</si>
  <si>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</si>
  <si>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</si>
  <si>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</si>
  <si>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</si>
  <si>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</si>
  <si>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</si>
  <si>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</si>
  <si>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</si>
  <si>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</si>
  <si>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</si>
  <si>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</si>
  <si>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</si>
  <si>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</si>
  <si>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</si>
  <si>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</si>
  <si>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</si>
  <si>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</si>
  <si>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</si>
  <si>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</si>
  <si>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</si>
  <si>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</si>
  <si>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</si>
  <si>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</si>
  <si>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</si>
  <si>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</si>
  <si>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</si>
  <si>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</si>
  <si>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</si>
  <si>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</si>
  <si>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</si>
  <si>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</si>
  <si>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</si>
  <si>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</si>
  <si>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</si>
  <si>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</si>
  <si>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</si>
  <si>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</si>
  <si>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</si>
  <si>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</si>
  <si>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</si>
  <si>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</si>
  <si>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</si>
  <si>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</si>
  <si>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</si>
  <si>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</si>
  <si>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</si>
  <si>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</si>
  <si>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</si>
  <si>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</si>
  <si>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</si>
  <si>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</si>
  <si>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</si>
  <si>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</si>
  <si>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</si>
  <si>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</si>
  <si>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</si>
  <si>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</si>
  <si>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</si>
  <si>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</si>
  <si>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</si>
  <si>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</si>
  <si>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</si>
  <si>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</si>
  <si>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</si>
  <si>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</si>
  <si>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</si>
  <si>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</si>
  <si>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</si>
  <si>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</si>
  <si>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</si>
  <si>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</si>
  <si>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</si>
  <si>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</si>
  <si>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</si>
  <si>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</si>
  <si>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</si>
  <si>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</si>
  <si>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</si>
  <si>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</si>
  <si>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</si>
  <si>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</si>
  <si>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</si>
  <si>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</si>
  <si>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</si>
  <si>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</si>
  <si>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</si>
  <si>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</si>
  <si>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</si>
  <si>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</si>
  <si>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</si>
  <si>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</si>
  <si>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</si>
  <si>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</si>
  <si>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</si>
  <si>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</si>
  <si>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</si>
  <si>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</si>
  <si>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</si>
  <si>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</si>
  <si>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</si>
  <si>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</si>
  <si>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</si>
  <si>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</si>
  <si>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</si>
  <si>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</si>
  <si>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</si>
  <si>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</si>
  <si>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</si>
  <si>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</si>
  <si>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</si>
  <si>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</si>
  <si>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</si>
  <si>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</si>
  <si>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</si>
  <si>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</si>
  <si>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</si>
  <si>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</si>
  <si>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</si>
  <si>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</si>
  <si>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</si>
  <si>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</si>
  <si>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</si>
  <si>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</si>
  <si>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</si>
  <si>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</si>
  <si>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</si>
  <si>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</si>
  <si>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</si>
  <si>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</si>
  <si>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</si>
  <si>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</si>
  <si>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</si>
  <si>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</si>
  <si>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</si>
  <si>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</si>
  <si>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</si>
  <si>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</si>
  <si>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</si>
  <si>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</si>
  <si>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</si>
  <si>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</si>
  <si>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</si>
  <si>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</si>
  <si>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</si>
  <si>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</si>
  <si>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</si>
  <si>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</si>
  <si>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</si>
  <si>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</si>
  <si>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</si>
  <si>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</si>
  <si>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</si>
  <si>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</si>
  <si>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</si>
  <si>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</si>
  <si>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</si>
  <si>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</si>
  <si>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</si>
  <si>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</si>
  <si>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</si>
  <si>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</si>
  <si>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</si>
  <si>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</si>
  <si>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</si>
  <si>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</si>
  <si>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</si>
  <si>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</si>
  <si>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</si>
  <si>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</si>
  <si>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</si>
  <si>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</si>
  <si>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</si>
  <si>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</si>
  <si>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</si>
  <si>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</si>
  <si>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</si>
  <si>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</si>
  <si>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</si>
  <si>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</si>
  <si>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</si>
  <si>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</si>
  <si>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</si>
  <si>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</si>
  <si>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</si>
  <si>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</si>
  <si>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</si>
  <si>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</si>
  <si>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</si>
  <si>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</si>
  <si>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</si>
  <si>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</si>
  <si>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</si>
  <si>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</si>
  <si>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</si>
  <si>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</si>
  <si>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</si>
  <si>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</si>
  <si>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</si>
  <si>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</si>
  <si>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</si>
  <si>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</si>
  <si>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</si>
  <si>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</si>
  <si>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</si>
  <si>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</si>
  <si>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</si>
  <si>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</si>
  <si>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</si>
  <si>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</si>
  <si>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</si>
  <si>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</si>
  <si>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</si>
  <si>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</si>
  <si>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</si>
  <si>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</si>
  <si>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</si>
  <si>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</si>
  <si>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</si>
  <si>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</si>
  <si>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</si>
  <si>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</si>
  <si>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</si>
  <si>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</si>
  <si>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</si>
  <si>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</si>
  <si>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</si>
  <si>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</si>
  <si>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</si>
  <si>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</si>
  <si>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</si>
  <si>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</si>
  <si>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</si>
  <si>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</si>
  <si>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</si>
  <si>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</si>
  <si>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</si>
  <si>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</si>
  <si>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</si>
  <si>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</si>
  <si>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</si>
  <si>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</si>
  <si>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</si>
  <si>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</si>
  <si>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</si>
  <si>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</si>
  <si>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</si>
  <si>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</si>
  <si>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</si>
  <si>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</si>
  <si>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</si>
  <si>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</si>
  <si>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</si>
  <si>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</si>
  <si>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</si>
  <si>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</si>
  <si>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</si>
  <si>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</si>
  <si>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</si>
  <si>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</si>
  <si>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</si>
  <si>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</si>
  <si>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</si>
  <si>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</si>
  <si>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</si>
  <si>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</si>
  <si>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</si>
  <si>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</si>
  <si>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</si>
  <si>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</si>
  <si>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</si>
  <si>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</si>
  <si>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</si>
  <si>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</si>
  <si>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</si>
  <si>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</si>
  <si>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</si>
  <si>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</si>
  <si>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</si>
  <si>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</si>
  <si>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</si>
  <si>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</si>
  <si>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</si>
  <si>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</si>
  <si>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</si>
  <si>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</si>
  <si>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</si>
  <si>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</si>
  <si>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</si>
  <si>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</si>
  <si>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</si>
  <si>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</si>
  <si>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</si>
  <si>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</si>
  <si>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</si>
  <si>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</si>
  <si>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</si>
  <si>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</si>
  <si>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</si>
  <si>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</si>
  <si>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</si>
  <si>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</si>
  <si>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</si>
  <si>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</si>
  <si>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</si>
  <si>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</si>
  <si>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</si>
  <si>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</si>
  <si>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</si>
  <si>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</si>
  <si>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</si>
  <si>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</si>
  <si>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</si>
  <si>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</si>
  <si>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</si>
  <si>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</si>
  <si>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</si>
  <si>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</si>
  <si>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</si>
  <si>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</si>
  <si>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</si>
  <si>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</si>
  <si>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</si>
  <si>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</si>
  <si>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</si>
  <si>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</si>
  <si>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</si>
  <si>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</si>
  <si>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</si>
  <si>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</si>
  <si>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</si>
  <si>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</si>
  <si>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</si>
  <si>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</si>
  <si>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</si>
  <si>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</si>
  <si>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</si>
  <si>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</si>
  <si>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</si>
  <si>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</si>
  <si>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</si>
  <si>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</si>
  <si>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</si>
  <si>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</si>
  <si>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</si>
  <si>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</si>
  <si>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</si>
  <si>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</si>
  <si>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</si>
  <si>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</si>
  <si>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</si>
  <si>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</si>
  <si>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</si>
  <si>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</si>
  <si>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</si>
  <si>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</si>
  <si>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</si>
  <si>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</si>
  <si>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</si>
  <si>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</si>
  <si>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</si>
  <si>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</si>
  <si>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</si>
  <si>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</si>
  <si>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</si>
  <si>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</si>
  <si>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</si>
  <si>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</si>
  <si>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</si>
  <si>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</si>
  <si>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</si>
  <si>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</si>
  <si>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</si>
  <si>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</si>
  <si>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</si>
  <si>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</si>
  <si>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</si>
  <si>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</si>
  <si>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</si>
  <si>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</si>
  <si>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</si>
  <si>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</si>
  <si>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</si>
  <si>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</si>
  <si>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</si>
  <si>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</si>
  <si>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</si>
  <si>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</si>
  <si>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</si>
  <si>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</si>
  <si>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</si>
  <si>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</si>
  <si>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</si>
  <si>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</si>
  <si>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</si>
  <si>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</si>
  <si>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</si>
  <si>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</si>
  <si>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</si>
  <si>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</si>
  <si>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</si>
  <si>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</si>
  <si>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</si>
  <si>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</si>
  <si>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</si>
  <si>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</si>
  <si>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</si>
  <si>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</si>
  <si>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</si>
  <si>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</si>
  <si>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</si>
  <si>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</si>
  <si>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</si>
  <si>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</si>
  <si>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</si>
  <si>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</si>
  <si>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</si>
  <si>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</si>
  <si>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</si>
  <si>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</si>
  <si>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</si>
  <si>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</si>
  <si>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</si>
  <si>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</si>
  <si>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</si>
  <si>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</si>
  <si>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</si>
  <si>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</si>
  <si>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</si>
  <si>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</si>
  <si>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</si>
  <si>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</si>
  <si>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</si>
  <si>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</si>
  <si>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</si>
  <si>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</si>
  <si>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</si>
  <si>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</si>
  <si>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</si>
  <si>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</si>
  <si>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</si>
  <si>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</si>
  <si>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</si>
  <si>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</si>
  <si>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</si>
  <si>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</si>
  <si>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</si>
  <si>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</si>
  <si>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</si>
  <si>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</si>
  <si>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</si>
  <si>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</si>
  <si>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</si>
  <si>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</si>
  <si>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</si>
  <si>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</si>
  <si>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</si>
  <si>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</si>
  <si>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</si>
  <si>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</si>
  <si>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</si>
  <si>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</si>
  <si>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</si>
  <si>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</si>
  <si>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</si>
  <si>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</si>
  <si>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</si>
  <si>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</si>
  <si>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</si>
  <si>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</si>
  <si>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</si>
  <si>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</si>
  <si>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</si>
  <si>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</si>
  <si>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</si>
  <si>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</si>
  <si>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</si>
  <si>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</si>
  <si>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</si>
  <si>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</si>
  <si>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</si>
  <si>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</si>
  <si>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</si>
  <si>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</si>
  <si>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</si>
  <si>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</si>
  <si>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</si>
  <si>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</si>
  <si>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</si>
  <si>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</si>
  <si>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</si>
  <si>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</si>
  <si>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</si>
  <si>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</si>
  <si>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</si>
  <si>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</si>
  <si>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</si>
  <si>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</si>
  <si>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</si>
  <si>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</si>
  <si>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</si>
  <si>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</si>
  <si>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</si>
  <si>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</si>
  <si>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</si>
  <si>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</si>
  <si>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</si>
  <si>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</si>
  <si>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</si>
  <si>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</si>
  <si>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</si>
  <si>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</si>
  <si>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</si>
  <si>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</si>
  <si>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</si>
  <si>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</si>
  <si>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</si>
  <si>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</si>
  <si>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</si>
  <si>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</si>
  <si>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</si>
  <si>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</si>
  <si>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</si>
  <si>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</si>
  <si>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</si>
  <si>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</si>
  <si>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</si>
  <si>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</si>
  <si>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</si>
  <si>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</si>
  <si>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</si>
  <si>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</si>
  <si>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</si>
  <si>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</si>
  <si>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</si>
  <si>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</si>
  <si>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</si>
  <si>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</si>
  <si>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</si>
  <si>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</si>
  <si>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</si>
  <si>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</si>
  <si>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</si>
  <si>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</si>
  <si>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</si>
  <si>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</si>
  <si>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</si>
  <si>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</si>
  <si>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</si>
  <si>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</si>
  <si>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</si>
  <si>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</si>
  <si>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</si>
  <si>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</si>
  <si>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</si>
  <si>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</si>
  <si>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</si>
  <si>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</si>
  <si>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</si>
  <si>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</si>
  <si>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</si>
  <si>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</si>
  <si>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</si>
  <si>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</si>
  <si>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</si>
  <si>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</si>
  <si>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</si>
  <si>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</si>
  <si>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</si>
  <si>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</si>
  <si>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</si>
  <si>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</si>
  <si>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</si>
  <si>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</si>
  <si>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</si>
  <si>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</si>
  <si>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</si>
  <si>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</si>
  <si>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</si>
  <si>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</si>
  <si>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</si>
  <si>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</si>
  <si>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</si>
  <si>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</si>
  <si>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</si>
  <si>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</si>
  <si>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</si>
  <si>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</si>
  <si>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</si>
  <si>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</si>
  <si>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</si>
  <si>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</si>
  <si>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</si>
  <si>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</si>
  <si>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</si>
  <si>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</si>
  <si>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</si>
  <si>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</si>
  <si>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</si>
  <si>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</si>
  <si>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</si>
  <si>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</si>
  <si>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</si>
  <si>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</si>
  <si>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</si>
  <si>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</si>
  <si>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</si>
  <si>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</si>
  <si>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</si>
  <si>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</si>
  <si>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</si>
  <si>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</si>
  <si>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</si>
  <si>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</si>
  <si>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</si>
  <si>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</si>
  <si>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</si>
  <si>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</si>
  <si>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</si>
  <si>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</si>
  <si>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</si>
  <si>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</si>
  <si>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</si>
  <si>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</si>
  <si>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</si>
  <si>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</si>
  <si>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</si>
  <si>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</si>
  <si>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</si>
  <si>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</si>
  <si>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</si>
  <si>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</si>
  <si>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</si>
  <si>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</si>
  <si>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</si>
  <si>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</si>
  <si>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</si>
  <si>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</si>
  <si>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</si>
  <si>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</si>
  <si>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</si>
  <si>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</si>
  <si>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</si>
  <si>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</si>
  <si>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</si>
  <si>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</si>
  <si>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</si>
  <si>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</si>
  <si>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</si>
  <si>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</si>
  <si>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</si>
  <si>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</si>
  <si>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</si>
  <si>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</si>
  <si>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</si>
  <si>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</si>
  <si>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</si>
  <si>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</si>
  <si>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</si>
  <si>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</si>
  <si>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</si>
  <si>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</si>
  <si>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</si>
  <si>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</si>
  <si>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</si>
  <si>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</si>
  <si>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</si>
  <si>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</si>
  <si>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</si>
  <si>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</si>
  <si>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</si>
  <si>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</si>
  <si>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</si>
  <si>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</si>
  <si>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</si>
  <si>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</si>
  <si>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</si>
  <si>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</si>
  <si>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</si>
  <si>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</si>
  <si>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</si>
  <si>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</si>
  <si>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</si>
  <si>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</si>
  <si>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</si>
  <si>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</si>
  <si>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</si>
  <si>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</si>
  <si>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</si>
  <si>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</si>
  <si>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</si>
  <si>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</si>
  <si>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</si>
  <si>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</si>
  <si>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</si>
  <si>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</si>
  <si>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</si>
  <si>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</si>
  <si>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</si>
  <si>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</si>
  <si>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</si>
  <si>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</si>
  <si>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</si>
  <si>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</si>
  <si>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</si>
  <si>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</si>
  <si>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</si>
  <si>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</si>
  <si>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</si>
  <si>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</si>
  <si>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</si>
  <si>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</si>
  <si>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</si>
  <si>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</si>
  <si>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</si>
  <si>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</si>
  <si>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</si>
  <si>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</si>
  <si>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</si>
  <si>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</si>
  <si>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</si>
  <si>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</si>
  <si>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</si>
  <si>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</si>
  <si>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</si>
  <si>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</si>
  <si>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</si>
  <si>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</si>
  <si>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</si>
  <si>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</si>
  <si>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</si>
  <si>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</si>
  <si>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</si>
  <si>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</si>
  <si>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</si>
  <si>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</si>
  <si>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</si>
  <si>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</si>
  <si>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</si>
  <si>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</si>
  <si>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</si>
  <si>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</si>
  <si>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</si>
  <si>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</si>
  <si>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</si>
  <si>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</si>
  <si>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</si>
  <si>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</si>
  <si>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</si>
  <si>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</si>
  <si>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</si>
  <si>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</si>
  <si>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</si>
  <si>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</si>
  <si>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</si>
  <si>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</si>
  <si>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</si>
  <si>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</si>
  <si>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</si>
  <si>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</si>
  <si>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</si>
  <si>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</si>
  <si>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</si>
  <si>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</si>
  <si>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</si>
  <si>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</si>
  <si>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</si>
  <si>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</si>
  <si>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</si>
  <si>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</si>
  <si>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</si>
  <si>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</si>
  <si>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</si>
  <si>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</si>
  <si>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</si>
  <si>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</si>
  <si>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</si>
  <si>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</si>
  <si>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</si>
  <si>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</si>
  <si>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</si>
  <si>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</si>
  <si>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</si>
  <si>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</si>
  <si>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</si>
  <si>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</si>
  <si>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</si>
  <si>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</si>
  <si>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</si>
  <si>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</si>
  <si>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</si>
  <si>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</si>
  <si>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</si>
  <si>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</si>
  <si>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</si>
  <si>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</si>
  <si>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</si>
  <si>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</si>
  <si>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</si>
  <si>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</si>
  <si>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</si>
  <si>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</si>
  <si>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</si>
  <si>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</si>
  <si>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</si>
  <si>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</si>
  <si>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</si>
  <si>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</si>
  <si>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</si>
  <si>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</si>
  <si>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</si>
  <si>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</si>
  <si>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</si>
  <si>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</si>
  <si>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</si>
  <si>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</si>
  <si>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</si>
  <si>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</si>
  <si>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</si>
  <si>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</si>
  <si>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</si>
  <si>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</si>
  <si>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</si>
  <si>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</si>
  <si>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</si>
  <si>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</si>
  <si>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</si>
  <si>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</si>
  <si>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</si>
  <si>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</si>
  <si>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</si>
  <si>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</si>
  <si>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</si>
  <si>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</si>
  <si>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</si>
  <si>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</si>
  <si>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</si>
  <si>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</si>
  <si>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</si>
  <si>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</si>
  <si>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</si>
  <si>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</si>
  <si>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</si>
  <si>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</si>
  <si>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</si>
  <si>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</si>
  <si>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</si>
  <si>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</si>
  <si>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</si>
  <si>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</si>
  <si>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</si>
  <si>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</si>
  <si>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</si>
  <si>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</si>
  <si>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</si>
  <si>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</si>
  <si>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</si>
  <si>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</si>
  <si>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</si>
  <si>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</si>
  <si>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</si>
  <si>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</si>
  <si>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</si>
  <si>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</si>
  <si>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</si>
  <si>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</si>
  <si>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</si>
  <si>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</si>
  <si>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</si>
  <si>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</si>
  <si>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</si>
  <si>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</si>
  <si>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</si>
  <si>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</si>
  <si>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</si>
  <si>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</si>
  <si>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</si>
  <si>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</si>
  <si>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</si>
  <si>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</si>
  <si>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</si>
  <si>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</si>
  <si>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</si>
  <si>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</si>
  <si>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</si>
  <si>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</si>
  <si>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</si>
  <si>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</si>
  <si>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</si>
  <si>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</si>
  <si>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</si>
  <si>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</si>
  <si>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</si>
  <si>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</si>
  <si>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</si>
  <si>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</si>
  <si>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</si>
  <si>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</si>
  <si>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</si>
  <si>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</si>
  <si>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</si>
  <si>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</si>
  <si>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</si>
  <si>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</si>
  <si>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</si>
  <si>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</si>
  <si>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</si>
  <si>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</si>
  <si>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</si>
  <si>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</si>
  <si>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</si>
  <si>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</si>
  <si>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</si>
  <si>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</si>
  <si>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</si>
  <si>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</si>
  <si>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</si>
  <si>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</si>
  <si>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</si>
  <si>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</si>
  <si>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</si>
  <si>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</si>
  <si>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</si>
  <si>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</si>
  <si>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</si>
  <si>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</si>
  <si>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</si>
  <si>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</si>
  <si>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</si>
  <si>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</si>
  <si>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</si>
  <si>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</si>
  <si>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</si>
  <si>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</si>
  <si>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</si>
  <si>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</si>
  <si>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</si>
  <si>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</si>
  <si>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</si>
  <si>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</si>
  <si>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</si>
  <si>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</si>
  <si>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</si>
  <si>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</si>
  <si>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</si>
  <si>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</si>
  <si>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</si>
  <si>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</si>
  <si>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</si>
  <si>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</si>
  <si>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</si>
  <si>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</si>
  <si>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</si>
  <si>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</si>
  <si>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</si>
  <si>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</si>
  <si>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</si>
  <si>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</si>
  <si>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</si>
  <si>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</si>
  <si>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</si>
  <si>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</si>
  <si>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</si>
  <si>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</si>
  <si>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</si>
  <si>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</si>
  <si>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</si>
  <si>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</si>
  <si>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</si>
  <si>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</si>
  <si>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</si>
  <si>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</si>
  <si>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</si>
  <si>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</si>
  <si>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</si>
  <si>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</si>
  <si>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</si>
  <si>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</si>
  <si>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</si>
  <si>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</si>
  <si>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</si>
  <si>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</si>
  <si>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</si>
  <si>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</si>
  <si>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</si>
  <si>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</si>
  <si>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</si>
  <si>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</si>
  <si>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</si>
  <si>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</si>
  <si>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</si>
  <si>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</si>
  <si>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</si>
  <si>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</si>
  <si>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</si>
  <si>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</si>
  <si>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</si>
  <si>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</si>
  <si>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</si>
  <si>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</si>
  <si>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</si>
  <si>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</si>
  <si>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</si>
  <si>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</si>
  <si>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</si>
  <si>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</si>
  <si>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</si>
  <si>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</si>
  <si>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</si>
  <si>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</si>
  <si>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</si>
  <si>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</si>
  <si>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</si>
  <si>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</si>
  <si>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</si>
  <si>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</si>
  <si>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</si>
  <si>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</si>
  <si>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</si>
  <si>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</si>
  <si>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</si>
  <si>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</si>
  <si>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</si>
  <si>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</si>
  <si>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</si>
  <si>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</si>
  <si>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</si>
  <si>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</si>
  <si>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</si>
  <si>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</si>
  <si>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</si>
  <si>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</si>
  <si>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</si>
  <si>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</si>
  <si>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</si>
  <si>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</si>
  <si>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</si>
  <si>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</si>
  <si>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</si>
  <si>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</si>
  <si>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</si>
  <si>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</si>
  <si>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</si>
  <si>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</si>
  <si>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</si>
  <si>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</si>
  <si>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</si>
  <si>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</si>
  <si>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</si>
  <si>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</si>
  <si>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</si>
  <si>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</si>
  <si>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</si>
  <si>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</si>
  <si>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</si>
  <si>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</si>
  <si>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</si>
  <si>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</si>
  <si>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</si>
  <si>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</si>
  <si>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</si>
  <si>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</si>
  <si>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</si>
  <si>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</si>
  <si>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</si>
  <si>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</si>
  <si>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</si>
  <si>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</si>
  <si>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</si>
  <si>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</si>
  <si>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</si>
  <si>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</si>
  <si>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</si>
  <si>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</si>
  <si>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</si>
  <si>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</si>
  <si>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</si>
  <si>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</si>
  <si>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</si>
  <si>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</si>
  <si>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</si>
  <si>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</si>
  <si>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</si>
  <si>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</si>
  <si>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</si>
  <si>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</si>
  <si>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</si>
  <si>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</si>
  <si>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</si>
  <si>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</si>
  <si>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</si>
  <si>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</si>
  <si>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</si>
  <si>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</si>
  <si>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</si>
  <si>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</si>
  <si>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</si>
  <si>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</si>
  <si>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</si>
  <si>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</si>
  <si>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</si>
  <si>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</si>
  <si>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</si>
  <si>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</si>
  <si>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</si>
  <si>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</si>
  <si>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</si>
  <si>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</si>
  <si>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</si>
  <si>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</si>
  <si>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</si>
  <si>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</si>
  <si>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</si>
  <si>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</si>
  <si>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</si>
  <si>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</si>
  <si>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</si>
  <si>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</si>
  <si>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</si>
  <si>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</si>
  <si>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</si>
  <si>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</si>
  <si>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</si>
  <si>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</si>
  <si>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</si>
  <si>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</si>
  <si>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</si>
  <si>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</si>
  <si>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</si>
  <si>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</si>
  <si>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</si>
  <si>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</si>
  <si>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</si>
  <si>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</si>
  <si>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</si>
  <si>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</si>
  <si>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</si>
  <si>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</si>
  <si>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</si>
  <si>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</si>
  <si>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</si>
  <si>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</si>
  <si>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</si>
  <si>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</si>
  <si>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</si>
  <si>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</si>
  <si>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</si>
  <si>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</si>
  <si>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</si>
  <si>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</si>
  <si>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</si>
  <si>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</si>
  <si>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</si>
  <si>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</si>
  <si>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</si>
  <si>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</si>
  <si>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</si>
  <si>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</si>
  <si>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</si>
  <si>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</si>
  <si>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</si>
  <si>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</si>
  <si>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</si>
  <si>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</si>
  <si>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</si>
  <si>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</si>
  <si>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</si>
  <si>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</si>
  <si>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</si>
  <si>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</si>
  <si>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</si>
  <si>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</si>
  <si>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</si>
  <si>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</si>
  <si>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</si>
  <si>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</si>
  <si>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</si>
  <si>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</si>
  <si>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</si>
  <si>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</si>
  <si>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</si>
  <si>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</si>
  <si>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</si>
  <si>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</si>
  <si>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</si>
  <si>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</si>
  <si>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</si>
  <si>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</si>
  <si>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</si>
  <si>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</si>
  <si>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</si>
  <si>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</si>
  <si>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</si>
  <si>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</si>
  <si>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</si>
  <si>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</si>
  <si>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</si>
  <si>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</si>
  <si>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</si>
  <si>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</si>
  <si>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</si>
  <si>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</si>
  <si>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</si>
  <si>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</si>
  <si>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</si>
  <si>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</si>
  <si>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</si>
  <si>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</si>
  <si>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</si>
  <si>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</si>
  <si>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</si>
  <si>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</si>
  <si>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</si>
  <si>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</si>
  <si>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</si>
  <si>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</si>
  <si>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</si>
  <si>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</si>
  <si>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</si>
  <si>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</si>
  <si>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</si>
  <si>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</si>
  <si>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</si>
  <si>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</si>
  <si>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</si>
  <si>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</si>
  <si>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</si>
  <si>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</si>
  <si>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</si>
  <si>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</si>
  <si>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</si>
  <si>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</si>
  <si>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</si>
  <si>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</si>
  <si>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</si>
  <si>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</si>
  <si>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</si>
  <si>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</si>
  <si>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</si>
  <si>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</si>
  <si>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</si>
  <si>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</si>
  <si>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</si>
  <si>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</si>
  <si>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</si>
  <si>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</si>
  <si>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</si>
  <si>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</si>
  <si>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</si>
  <si>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</si>
  <si>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</si>
  <si>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</si>
  <si>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</si>
  <si>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</si>
  <si>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</si>
  <si>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</si>
  <si>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</si>
  <si>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</si>
  <si>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</si>
  <si>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</si>
  <si>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</si>
  <si>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</si>
  <si>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</si>
  <si>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</si>
  <si>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</si>
  <si>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</si>
  <si>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</si>
  <si>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</si>
  <si>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</si>
  <si>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</si>
  <si>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</si>
  <si>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</si>
  <si>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</si>
  <si>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</si>
  <si>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</si>
  <si>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</si>
  <si>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</si>
  <si>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</si>
  <si>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</si>
  <si>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</si>
  <si>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</si>
  <si>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</si>
  <si>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</si>
  <si>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</si>
  <si>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</si>
  <si>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</si>
  <si>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</si>
  <si>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</si>
  <si>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</si>
  <si>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</si>
  <si>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</si>
  <si>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</si>
  <si>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</si>
  <si>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</si>
  <si>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</si>
  <si>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</si>
  <si>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</si>
  <si>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</si>
  <si>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</si>
  <si>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</si>
  <si>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</si>
  <si>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</si>
  <si>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</si>
  <si>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</si>
  <si>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</si>
  <si>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</si>
  <si>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</si>
  <si>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</si>
  <si>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</si>
  <si>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</si>
  <si>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</si>
  <si>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</si>
  <si>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</si>
  <si>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</si>
  <si>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</si>
  <si>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</si>
  <si>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</si>
  <si>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</si>
  <si>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</si>
  <si>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</si>
  <si>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</si>
  <si>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</si>
  <si>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</si>
  <si>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</si>
  <si>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</si>
  <si>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</si>
  <si>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</si>
  <si>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</si>
  <si>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</si>
  <si>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</si>
  <si>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</si>
  <si>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</si>
  <si>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</si>
  <si>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</si>
  <si>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</si>
  <si>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</si>
  <si>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</si>
  <si>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</si>
  <si>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</si>
  <si>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</si>
  <si>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</si>
  <si>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</si>
  <si>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</si>
  <si>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</si>
  <si>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</si>
  <si>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</si>
  <si>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</si>
  <si>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</si>
  <si>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</si>
  <si>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</si>
  <si>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</si>
  <si>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</si>
  <si>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</si>
  <si>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</si>
  <si>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</si>
  <si>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</si>
  <si>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</si>
  <si>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</si>
  <si>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</si>
  <si>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</si>
  <si>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</si>
  <si>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</si>
  <si>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</si>
  <si>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</si>
  <si>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</si>
  <si>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</si>
  <si>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</si>
  <si>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</si>
  <si>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</si>
  <si>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</si>
  <si>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</si>
  <si>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</si>
  <si>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</si>
  <si>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</si>
  <si>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</si>
  <si>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</si>
  <si>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</si>
  <si>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</si>
  <si>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</si>
  <si>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</si>
  <si>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</si>
  <si>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</si>
  <si>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</si>
  <si>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</si>
  <si>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</si>
  <si>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</si>
  <si>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</si>
  <si>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</si>
  <si>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</si>
  <si>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</si>
  <si>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</si>
  <si>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</si>
  <si>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</si>
  <si>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</si>
  <si>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</si>
  <si>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</si>
  <si>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</si>
  <si>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</si>
  <si>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</si>
  <si>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</si>
  <si>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</si>
  <si>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</si>
  <si>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</si>
  <si>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</si>
  <si>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</si>
  <si>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</si>
  <si>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</si>
  <si>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</si>
  <si>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</si>
  <si>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</si>
  <si>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</si>
  <si>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</si>
  <si>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</si>
  <si>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</si>
  <si>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</si>
  <si>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</si>
  <si>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</si>
  <si>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</si>
  <si>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</si>
  <si>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</si>
  <si>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</si>
  <si>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</si>
  <si>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</si>
  <si>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</si>
  <si>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</si>
  <si>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</si>
  <si>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</si>
  <si>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</si>
  <si>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</si>
  <si>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</si>
  <si>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</si>
  <si>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</si>
  <si>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</si>
  <si>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</si>
  <si>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</si>
  <si>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</si>
  <si>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</si>
  <si>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</si>
  <si>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</si>
  <si>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</si>
  <si>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</si>
  <si>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</si>
  <si>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</si>
  <si>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</si>
  <si>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</si>
  <si>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</si>
  <si>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</si>
  <si>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</si>
  <si>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</si>
  <si>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</si>
  <si>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</si>
  <si>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</si>
  <si>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</si>
  <si>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</si>
  <si>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</si>
  <si>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</si>
  <si>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</si>
  <si>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</si>
  <si>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</si>
  <si>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</si>
  <si>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</si>
  <si>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</si>
  <si>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</si>
  <si>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</si>
  <si>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</si>
  <si>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</si>
  <si>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</si>
  <si>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</si>
  <si>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</si>
  <si>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</si>
  <si>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</si>
  <si>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</si>
  <si>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</si>
  <si>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</si>
  <si>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</si>
  <si>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</si>
  <si>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</si>
  <si>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</si>
  <si>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</si>
  <si>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</si>
  <si>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</si>
  <si>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</si>
  <si>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</si>
  <si>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</si>
  <si>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</si>
  <si>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</si>
  <si>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</si>
  <si>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</si>
  <si>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</si>
  <si>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</si>
  <si>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</si>
  <si>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</si>
  <si>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</si>
  <si>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</si>
  <si>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</si>
  <si>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</si>
  <si>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</si>
  <si>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</si>
  <si>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</si>
  <si>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</si>
  <si>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</si>
  <si>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</si>
  <si>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</si>
  <si>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</si>
  <si>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</si>
  <si>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</si>
  <si>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</si>
  <si>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</si>
  <si>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</si>
  <si>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</si>
  <si>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</si>
  <si>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</si>
  <si>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</si>
  <si>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</si>
  <si>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</si>
  <si>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</si>
  <si>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</si>
  <si>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</si>
  <si>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</si>
  <si>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</si>
  <si>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</si>
  <si>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</si>
  <si>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</si>
  <si>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</si>
  <si>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</si>
  <si>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</si>
  <si>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</si>
  <si>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</si>
  <si>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</si>
  <si>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</si>
  <si>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</si>
  <si>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</si>
  <si>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</si>
  <si>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</si>
  <si>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</si>
  <si>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</si>
  <si>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</si>
  <si>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</si>
  <si>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</si>
  <si>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</si>
  <si>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</si>
  <si>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</si>
  <si>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</si>
  <si>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</si>
  <si>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</si>
  <si>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</si>
  <si>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</si>
  <si>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</si>
  <si>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</si>
  <si>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</si>
  <si>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</si>
  <si>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</si>
  <si>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</si>
  <si>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</si>
  <si>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</si>
  <si>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</si>
  <si>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</si>
  <si>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</si>
  <si>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</si>
  <si>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</si>
  <si>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</si>
  <si>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</si>
  <si>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</si>
  <si>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</si>
  <si>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</si>
  <si>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</si>
  <si>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</si>
  <si>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</si>
  <si>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</si>
  <si>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</si>
  <si>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</si>
  <si>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</si>
  <si>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</si>
  <si>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</si>
  <si>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</si>
  <si>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</si>
  <si>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</si>
  <si>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</si>
  <si>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</si>
  <si>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</si>
  <si>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</si>
  <si>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</si>
  <si>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</si>
  <si>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</si>
  <si>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</si>
  <si>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</si>
  <si>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</si>
  <si>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</si>
  <si>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</si>
  <si>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</si>
  <si>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</si>
  <si>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</si>
  <si>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</si>
  <si>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</si>
  <si>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</si>
  <si>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</si>
  <si>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</si>
  <si>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</si>
  <si>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</si>
  <si>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</si>
  <si>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</si>
  <si>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</si>
  <si>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</si>
  <si>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</si>
  <si>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</si>
  <si>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</si>
  <si>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</si>
  <si>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</si>
  <si>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</si>
  <si>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</si>
  <si>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</si>
  <si>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</si>
  <si>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</si>
  <si>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</si>
  <si>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</si>
  <si>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</si>
  <si>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</si>
  <si>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</si>
  <si>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</si>
  <si>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</si>
  <si>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</si>
  <si>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</si>
  <si>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</si>
  <si>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</si>
  <si>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</si>
  <si>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</si>
  <si>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</si>
  <si>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</si>
  <si>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</si>
  <si>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</si>
  <si>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</si>
  <si>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</si>
  <si>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</si>
  <si>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</si>
  <si>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</si>
  <si>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</si>
  <si>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</si>
  <si>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</si>
  <si>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</si>
  <si>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</si>
  <si>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</si>
  <si>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</si>
  <si>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</si>
  <si>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</si>
  <si>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</si>
  <si>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</si>
  <si>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</si>
  <si>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</si>
  <si>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</si>
  <si>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</si>
  <si>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</si>
  <si>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</si>
  <si>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</si>
  <si>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</si>
  <si>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</si>
  <si>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</si>
  <si>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</si>
  <si>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</si>
  <si>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</si>
  <si>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</si>
  <si>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</si>
  <si>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</si>
  <si>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</si>
  <si>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</si>
  <si>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</si>
  <si>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</si>
  <si>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</si>
  <si>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</si>
  <si>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</si>
  <si>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</si>
  <si>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</si>
  <si>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</si>
  <si>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</si>
  <si>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</si>
  <si>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</si>
  <si>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</si>
  <si>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</si>
  <si>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</si>
  <si>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</si>
  <si>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</si>
  <si>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</si>
  <si>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</si>
  <si>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</si>
  <si>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</si>
  <si>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</si>
  <si>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</si>
  <si>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</si>
  <si>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</si>
  <si>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</si>
  <si>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</si>
  <si>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</si>
  <si>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</si>
  <si>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</si>
  <si>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</si>
  <si>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</si>
  <si>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</si>
  <si>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</si>
  <si>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</si>
  <si>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</si>
  <si>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</si>
  <si>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</si>
  <si>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</si>
  <si>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</si>
  <si>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</si>
  <si>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</si>
  <si>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</si>
  <si>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</si>
  <si>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</si>
  <si>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</si>
  <si>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</si>
  <si>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</si>
  <si>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</si>
  <si>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</si>
  <si>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</si>
  <si>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</si>
  <si>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</si>
  <si>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</si>
  <si>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</si>
  <si>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</si>
  <si>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</si>
  <si>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</si>
  <si>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</si>
  <si>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</si>
  <si>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</si>
  <si>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</si>
  <si>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</si>
  <si>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</si>
  <si>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</si>
  <si>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</si>
  <si>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</si>
  <si>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</si>
  <si>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</si>
  <si>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</si>
  <si>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</si>
  <si>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</si>
  <si>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</si>
  <si>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</si>
  <si>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</si>
  <si>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</si>
  <si>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</si>
  <si>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</si>
  <si>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</si>
  <si>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</si>
  <si>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</si>
  <si>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</si>
  <si>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</si>
  <si>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</si>
  <si>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</si>
  <si>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</si>
  <si>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</si>
  <si>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</si>
  <si>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</si>
  <si>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</si>
  <si>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</si>
  <si>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</si>
  <si>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</si>
  <si>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</si>
  <si>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</si>
  <si>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</si>
  <si>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</si>
  <si>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</si>
  <si>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</si>
  <si>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</si>
  <si>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</si>
  <si>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</si>
  <si>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</si>
  <si>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</si>
  <si>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</si>
  <si>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</si>
  <si>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</si>
  <si>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</si>
  <si>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</si>
  <si>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</si>
  <si>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</si>
  <si>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</si>
  <si>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</si>
  <si>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</si>
  <si>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</si>
  <si>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</si>
  <si>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</si>
  <si>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</si>
  <si>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</si>
  <si>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</si>
  <si>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</si>
  <si>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</si>
  <si>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</si>
  <si>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</si>
  <si>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</si>
  <si>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</si>
  <si>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</si>
  <si>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</si>
  <si>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</si>
  <si>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</si>
  <si>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</si>
  <si>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</si>
  <si>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</si>
  <si>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</si>
  <si>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</si>
  <si>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</si>
  <si>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</si>
  <si>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</si>
  <si>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</si>
  <si>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</si>
  <si>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</si>
  <si>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</si>
  <si>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</si>
  <si>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</si>
  <si>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</si>
  <si>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</si>
  <si>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</si>
  <si>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</si>
  <si>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</si>
  <si>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</si>
  <si>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</si>
  <si>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</si>
  <si>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</si>
  <si>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</si>
  <si>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</si>
  <si>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</si>
  <si>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</si>
  <si>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</si>
  <si>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</si>
  <si>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</si>
  <si>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</si>
  <si>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</si>
  <si>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</si>
  <si>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</si>
  <si>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</si>
  <si>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</si>
  <si>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</si>
  <si>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</si>
  <si>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</si>
  <si>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</si>
  <si>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</si>
  <si>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</si>
  <si>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</si>
  <si>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</si>
  <si>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</si>
  <si>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</si>
  <si>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</si>
  <si>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</si>
  <si>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</si>
  <si>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</si>
  <si>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</si>
  <si>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</si>
  <si>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</si>
  <si>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</si>
  <si>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</si>
  <si>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</si>
  <si>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</si>
  <si>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</si>
  <si>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</si>
  <si>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</si>
  <si>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</si>
  <si>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</si>
  <si>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</si>
  <si>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</si>
  <si>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</si>
  <si>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</si>
  <si>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</si>
  <si>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</si>
  <si>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</si>
  <si>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</si>
  <si>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</si>
  <si>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</si>
  <si>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</si>
  <si>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</si>
  <si>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</si>
  <si>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</si>
  <si>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</si>
  <si>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</si>
  <si>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</si>
  <si>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</si>
  <si>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</si>
  <si>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</si>
  <si>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</si>
  <si>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</si>
  <si>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</si>
  <si>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</si>
  <si>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</si>
  <si>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</si>
  <si>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</si>
  <si>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</si>
  <si>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</si>
  <si>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</si>
  <si>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</si>
  <si>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</si>
  <si>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</si>
  <si>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</si>
  <si>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</si>
  <si>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</si>
  <si>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</si>
  <si>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</si>
  <si>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</si>
  <si>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</si>
  <si>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</si>
  <si>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</si>
  <si>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</si>
  <si>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</si>
  <si>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</si>
  <si>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</si>
  <si>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</si>
  <si>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</si>
  <si>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</si>
  <si>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</si>
  <si>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</si>
  <si>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</si>
  <si>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</si>
  <si>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</si>
  <si>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</si>
  <si>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</si>
  <si>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</si>
  <si>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</si>
  <si>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</si>
  <si>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</si>
  <si>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</si>
  <si>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</si>
  <si>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</si>
  <si>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</si>
  <si>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</si>
  <si>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</si>
  <si>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</si>
  <si>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</si>
  <si>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</si>
  <si>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</si>
  <si>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</si>
  <si>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</si>
  <si>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</si>
  <si>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</si>
  <si>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</si>
  <si>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</si>
  <si>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</si>
  <si>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</si>
  <si>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</si>
  <si>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</si>
  <si>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</si>
  <si>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</si>
  <si>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</si>
  <si>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</si>
  <si>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</si>
  <si>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</si>
  <si>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</si>
  <si>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</si>
  <si>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</si>
  <si>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</si>
  <si>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</si>
  <si>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</si>
  <si>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</si>
  <si>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</si>
  <si>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</si>
  <si>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</si>
  <si>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</si>
  <si>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</si>
  <si>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</si>
  <si>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</si>
  <si>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</si>
  <si>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</si>
  <si>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</si>
  <si>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</si>
  <si>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</si>
  <si>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</si>
  <si>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</si>
  <si>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</si>
  <si>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</si>
  <si>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</si>
  <si>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</si>
  <si>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</si>
  <si>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</si>
  <si>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</si>
  <si>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</si>
  <si>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</si>
  <si>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</si>
  <si>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</si>
  <si>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</si>
  <si>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</si>
  <si>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</si>
  <si>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</si>
  <si>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</si>
  <si>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</si>
  <si>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</si>
  <si>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</si>
  <si>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</si>
  <si>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</si>
  <si>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</si>
  <si>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</si>
  <si>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</si>
  <si>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</si>
  <si>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</si>
  <si>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</si>
  <si>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</si>
  <si>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</si>
  <si>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</si>
  <si>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</si>
  <si>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</si>
  <si>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</si>
  <si>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</si>
  <si>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</si>
  <si>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</si>
  <si>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</si>
  <si>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</si>
  <si>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</si>
  <si>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</si>
  <si>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</si>
  <si>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</si>
  <si>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</si>
  <si>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</si>
  <si>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</si>
  <si>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</si>
  <si>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</si>
  <si>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</si>
  <si>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</si>
  <si>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</si>
  <si>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</si>
  <si>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</si>
  <si>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</si>
  <si>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</si>
  <si>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</si>
  <si>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</si>
  <si>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</si>
  <si>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</si>
  <si>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</si>
  <si>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</si>
  <si>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</si>
  <si>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</si>
  <si>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</si>
  <si>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</si>
  <si>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</si>
  <si>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</si>
  <si>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</si>
  <si>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</si>
  <si>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</si>
  <si>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</si>
  <si>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</si>
  <si>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</si>
  <si>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</si>
  <si>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</si>
  <si>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</si>
  <si>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</si>
  <si>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</si>
  <si>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</si>
  <si>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</si>
  <si>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</si>
  <si>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</si>
  <si>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</si>
  <si>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</si>
  <si>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</si>
  <si>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</si>
  <si>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</si>
  <si>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</si>
  <si>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</si>
  <si>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</si>
  <si>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</si>
  <si>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</si>
  <si>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</si>
  <si>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</si>
  <si>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</si>
  <si>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</si>
  <si>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</si>
  <si>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</si>
  <si>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</si>
  <si>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</si>
  <si>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</si>
  <si>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</si>
  <si>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</si>
  <si>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</si>
  <si>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</si>
  <si>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</si>
  <si>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</si>
  <si>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</si>
  <si>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</si>
  <si>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</si>
  <si>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</si>
  <si>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</si>
  <si>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</si>
  <si>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</si>
  <si>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</si>
  <si>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</si>
  <si>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</si>
  <si>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</si>
  <si>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</si>
  <si>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</si>
  <si>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</si>
  <si>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</si>
  <si>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</si>
  <si>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</si>
  <si>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</si>
  <si>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</si>
  <si>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</si>
  <si>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</si>
  <si>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</si>
  <si>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</si>
  <si>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</si>
  <si>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</si>
  <si>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</si>
  <si>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</si>
  <si>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</si>
  <si>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</si>
  <si>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</si>
  <si>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</si>
  <si>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</si>
  <si>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</si>
  <si>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</si>
  <si>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</si>
  <si>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</si>
  <si>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</si>
  <si>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</si>
  <si>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</si>
  <si>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</si>
  <si>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</si>
  <si>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</si>
  <si>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</si>
  <si>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</si>
  <si>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</si>
  <si>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</si>
  <si>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</si>
  <si>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</si>
  <si>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</si>
  <si>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</si>
  <si>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</si>
  <si>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</si>
  <si>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</si>
  <si>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</si>
  <si>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</si>
  <si>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</si>
  <si>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</si>
  <si>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</si>
  <si>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</si>
  <si>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</si>
  <si>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</si>
  <si>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</si>
  <si>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</si>
  <si>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</si>
  <si>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</si>
  <si>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</si>
  <si>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</si>
  <si>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</si>
  <si>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</si>
  <si>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</si>
  <si>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</si>
  <si>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</si>
  <si>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</si>
  <si>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</si>
  <si>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</si>
  <si>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</si>
  <si>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</si>
  <si>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</si>
  <si>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</si>
  <si>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</si>
  <si>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</si>
  <si>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</si>
  <si>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</si>
  <si>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</si>
  <si>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</si>
  <si>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</si>
  <si>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</si>
  <si>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</si>
  <si>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</si>
  <si>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</si>
  <si>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</si>
  <si>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</si>
  <si>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</si>
  <si>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</si>
  <si>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</si>
  <si>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</si>
  <si>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</si>
  <si>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</si>
  <si>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</si>
  <si>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</si>
  <si>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</si>
  <si>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</si>
  <si>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</si>
  <si>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</si>
  <si>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</si>
  <si>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</si>
  <si>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</si>
  <si>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</si>
  <si>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</si>
  <si>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</si>
  <si>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</si>
  <si>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</si>
  <si>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</si>
  <si>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</si>
  <si>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</si>
  <si>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</si>
  <si>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</si>
  <si>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</si>
  <si>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</si>
  <si>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</si>
  <si>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</si>
  <si>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</si>
  <si>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</si>
  <si>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</si>
  <si>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</si>
  <si>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</si>
  <si>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</si>
  <si>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</si>
  <si>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</si>
  <si>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</si>
  <si>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</si>
  <si>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</si>
  <si>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</si>
  <si>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</si>
  <si>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</si>
  <si>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</si>
  <si>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</si>
  <si>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</si>
  <si>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</si>
  <si>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</si>
  <si>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</si>
  <si>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</si>
  <si>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</si>
  <si>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</si>
  <si>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</si>
  <si>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</si>
  <si>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</si>
  <si>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</si>
  <si>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</si>
  <si>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</si>
  <si>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</si>
  <si>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</si>
  <si>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</si>
  <si>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</si>
  <si>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</si>
  <si>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</si>
  <si>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</si>
  <si>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</si>
  <si>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</si>
  <si>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</si>
  <si>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</si>
  <si>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</si>
  <si>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</si>
  <si>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</si>
  <si>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</si>
  <si>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</si>
  <si>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</si>
  <si>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</si>
  <si>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</si>
  <si>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</si>
  <si>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</si>
  <si>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</si>
  <si>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</si>
  <si>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</si>
  <si>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</si>
  <si>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</si>
  <si>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</si>
  <si>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</si>
  <si>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</si>
  <si>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</si>
  <si>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</si>
  <si>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</si>
  <si>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</si>
  <si>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</si>
  <si>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</si>
  <si>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</si>
  <si>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</si>
  <si>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</si>
  <si>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</si>
  <si>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</si>
  <si>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</si>
  <si>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</si>
  <si>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</si>
  <si>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</si>
  <si>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</si>
  <si>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</si>
  <si>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</si>
  <si>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</si>
  <si>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</si>
  <si>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</si>
  <si>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</si>
  <si>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</si>
  <si>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</si>
  <si>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</si>
  <si>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</si>
  <si>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</si>
  <si>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</si>
  <si>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</si>
  <si>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</si>
  <si>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</si>
  <si>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</si>
  <si>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</si>
  <si>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</si>
  <si>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</si>
  <si>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</si>
  <si>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</si>
  <si>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</si>
  <si>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</si>
  <si>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</si>
  <si>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</si>
  <si>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</si>
  <si>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</si>
  <si>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</si>
  <si>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</si>
  <si>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</si>
  <si>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</si>
  <si>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</si>
  <si>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</si>
  <si>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</si>
  <si>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</si>
  <si>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</si>
  <si>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</si>
  <si>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</si>
  <si>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</si>
  <si>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</si>
  <si>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</si>
  <si>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</si>
  <si>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</si>
  <si>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</si>
  <si>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</si>
  <si>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</si>
  <si>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</si>
  <si>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</si>
  <si>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</si>
  <si>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</si>
  <si>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</si>
  <si>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</si>
  <si>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</si>
  <si>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</si>
  <si>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</si>
  <si>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</si>
  <si>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</si>
  <si>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</si>
  <si>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</si>
  <si>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</si>
  <si>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</si>
  <si>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</si>
  <si>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</si>
  <si>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</si>
  <si>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</si>
  <si>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</si>
  <si>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</si>
  <si>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</si>
  <si>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</si>
  <si>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</si>
  <si>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</si>
  <si>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</si>
  <si>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</si>
  <si>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</si>
  <si>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</si>
  <si>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</si>
  <si>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</si>
  <si>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</si>
  <si>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</si>
  <si>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</si>
  <si>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</si>
  <si>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</si>
  <si>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</si>
  <si>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</si>
  <si>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</si>
  <si>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</si>
  <si>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</si>
  <si>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</si>
  <si>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</si>
  <si>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</si>
  <si>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</si>
  <si>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</si>
  <si>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</si>
  <si>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</si>
  <si>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</si>
  <si>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</si>
  <si>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</si>
  <si>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</si>
  <si>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</si>
  <si>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</si>
  <si>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</si>
  <si>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</si>
  <si>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</si>
  <si>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</si>
  <si>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</si>
  <si>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</si>
  <si>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</si>
  <si>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</si>
  <si>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</si>
  <si>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</si>
  <si>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</si>
  <si>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</si>
  <si>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</si>
  <si>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</si>
  <si>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</si>
  <si>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</si>
  <si>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</si>
  <si>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</si>
  <si>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</si>
  <si>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</si>
  <si>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</si>
  <si>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</si>
  <si>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</si>
  <si>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</si>
  <si>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</si>
  <si>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</si>
  <si>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</si>
  <si>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</si>
  <si>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</si>
  <si>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</si>
  <si>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</si>
  <si>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</si>
  <si>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</si>
  <si>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</si>
  <si>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</si>
  <si>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</si>
  <si>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</si>
  <si>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</si>
  <si>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</si>
  <si>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</si>
  <si>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</si>
  <si>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</si>
  <si>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</si>
  <si>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</si>
  <si>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</si>
  <si>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</si>
  <si>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</si>
  <si>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</si>
  <si>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</si>
  <si>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</si>
  <si>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</si>
  <si>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</si>
  <si>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</si>
  <si>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</si>
  <si>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</si>
  <si>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</si>
  <si>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</si>
  <si>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</si>
  <si>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</si>
  <si>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</si>
  <si>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</si>
  <si>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</si>
  <si>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</si>
  <si>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</si>
  <si>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</si>
  <si>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</si>
  <si>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</si>
  <si>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</si>
  <si>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</si>
  <si>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</si>
  <si>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</si>
  <si>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</si>
  <si>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</si>
  <si>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</si>
  <si>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</si>
  <si>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</si>
  <si>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</si>
  <si>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</si>
  <si>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</si>
  <si>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</si>
  <si>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</si>
  <si>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</si>
  <si>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</si>
  <si>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</si>
  <si>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</si>
  <si>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</si>
  <si>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</si>
  <si>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</si>
  <si>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</si>
  <si>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</si>
  <si>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</si>
  <si>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</si>
  <si>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</si>
  <si>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</si>
  <si>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</si>
  <si>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</si>
  <si>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</si>
  <si>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</si>
  <si>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</si>
  <si>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</si>
  <si>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</si>
  <si>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</si>
  <si>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</si>
  <si>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</si>
  <si>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</si>
  <si>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</si>
  <si>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</si>
  <si>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</si>
  <si>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</si>
  <si>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</si>
  <si>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</si>
  <si>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</si>
  <si>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</si>
  <si>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</si>
  <si>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</si>
  <si>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</si>
  <si>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</si>
  <si>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</si>
  <si>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</si>
  <si>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</si>
  <si>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</si>
  <si>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</si>
  <si>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</si>
  <si>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</si>
  <si>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</si>
  <si>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</si>
  <si>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</si>
  <si>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</si>
  <si>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</si>
  <si>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</si>
  <si>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</si>
  <si>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</si>
  <si>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</si>
  <si>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</si>
  <si>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</si>
  <si>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</si>
  <si>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</si>
  <si>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</si>
  <si>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</si>
  <si>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</si>
  <si>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</si>
  <si>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</si>
  <si>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</si>
  <si>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</si>
  <si>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</si>
  <si>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</si>
  <si>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</si>
  <si>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</si>
  <si>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</si>
  <si>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</si>
  <si>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</si>
  <si>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</si>
  <si>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</si>
  <si>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</si>
  <si>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</si>
  <si>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</si>
  <si>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</si>
  <si>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</si>
  <si>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</si>
  <si>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</si>
  <si>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</si>
  <si>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</si>
  <si>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</si>
  <si>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</si>
  <si>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</si>
  <si>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</si>
  <si>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</si>
  <si>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</si>
  <si>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</si>
  <si>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</si>
  <si>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</si>
  <si>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</si>
  <si>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</si>
  <si>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</si>
  <si>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</si>
  <si>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</si>
  <si>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</si>
  <si>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</si>
  <si>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</si>
  <si>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</si>
  <si>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</si>
  <si>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</si>
  <si>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</si>
  <si>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</si>
  <si>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</si>
  <si>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</si>
  <si>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</si>
  <si>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</si>
  <si>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</si>
  <si>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</si>
  <si>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</si>
  <si>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</si>
  <si>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</si>
  <si>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</si>
  <si>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</si>
  <si>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</si>
  <si>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</si>
  <si>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</si>
  <si>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</si>
  <si>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</si>
  <si>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</si>
  <si>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</si>
  <si>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</si>
  <si>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</si>
  <si>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</si>
  <si>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</si>
  <si>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</si>
  <si>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</si>
  <si>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</si>
  <si>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</si>
  <si>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</si>
  <si>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</si>
  <si>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</si>
  <si>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</si>
  <si>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</si>
  <si>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</si>
  <si>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</si>
  <si>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</si>
  <si>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</si>
  <si>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</si>
  <si>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</si>
  <si>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</si>
  <si>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</si>
  <si>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</si>
  <si>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</si>
  <si>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</si>
  <si>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</si>
  <si>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</si>
  <si>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</si>
  <si>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</si>
  <si>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</si>
  <si>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</si>
  <si>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</si>
  <si>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</si>
  <si>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</si>
  <si>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</si>
  <si>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</si>
  <si>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</si>
  <si>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</si>
  <si>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</si>
  <si>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</si>
  <si>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</si>
  <si>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</si>
  <si>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</si>
  <si>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</si>
  <si>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</si>
  <si>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</si>
  <si>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</si>
  <si>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</si>
  <si>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</si>
  <si>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</si>
  <si>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</si>
  <si>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</si>
  <si>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</si>
  <si>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</si>
  <si>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</si>
  <si>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</si>
  <si>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</si>
  <si>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</si>
  <si>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</si>
  <si>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</si>
  <si>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</si>
  <si>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</si>
  <si>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</si>
  <si>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</si>
  <si>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</si>
  <si>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</si>
  <si>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</si>
  <si>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</si>
  <si>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</si>
  <si>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</si>
  <si>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</si>
  <si>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</si>
  <si>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</si>
  <si>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</si>
  <si>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</si>
  <si>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</si>
  <si>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</si>
  <si>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</si>
  <si>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</si>
  <si>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</si>
  <si>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</si>
  <si>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</si>
  <si>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</si>
  <si>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</si>
  <si>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</si>
  <si>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</si>
  <si>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</si>
  <si>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</si>
  <si>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</si>
  <si>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</si>
  <si>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</si>
  <si>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</si>
  <si>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</si>
  <si>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</si>
  <si>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</si>
  <si>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</si>
  <si>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</si>
  <si>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</si>
  <si>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</si>
  <si>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</si>
  <si>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</si>
  <si>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</si>
  <si>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</si>
  <si>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</si>
  <si>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</si>
  <si>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</si>
  <si>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</si>
  <si>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</si>
  <si>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</si>
  <si>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</si>
  <si>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</si>
  <si>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</si>
  <si>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</si>
  <si>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</si>
  <si>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</si>
  <si>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</si>
  <si>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</si>
  <si>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</si>
  <si>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</si>
  <si>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</si>
  <si>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</si>
  <si>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</si>
  <si>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</si>
  <si>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</si>
  <si>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</si>
  <si>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</si>
  <si>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</si>
  <si>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</si>
  <si>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</si>
  <si>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</si>
  <si>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</si>
  <si>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</si>
  <si>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</si>
  <si>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</si>
  <si>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</si>
  <si>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</si>
  <si>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</si>
  <si>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</si>
  <si>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</si>
  <si>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</si>
  <si>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</si>
  <si>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</si>
  <si>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</si>
  <si>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</si>
  <si>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</si>
  <si>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</si>
  <si>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</si>
  <si>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</si>
  <si>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</si>
  <si>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</si>
  <si>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</si>
  <si>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</si>
  <si>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</si>
  <si>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</si>
  <si>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</si>
  <si>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</si>
  <si>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</si>
  <si>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</si>
  <si>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</si>
  <si>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</si>
  <si>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</si>
  <si>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</si>
  <si>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</si>
  <si>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</si>
  <si>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</si>
  <si>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</si>
  <si>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</si>
  <si>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</si>
  <si>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</si>
  <si>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</si>
  <si>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</si>
  <si>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</si>
  <si>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</si>
  <si>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</si>
  <si>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</si>
  <si>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</si>
  <si>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</si>
  <si>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</si>
  <si>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</si>
  <si>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</si>
  <si>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</si>
  <si>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</si>
  <si>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</si>
  <si>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</si>
  <si>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</si>
  <si>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</si>
  <si>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</si>
  <si>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</si>
  <si>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</si>
  <si>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</si>
  <si>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</si>
  <si>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</si>
  <si>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</si>
  <si>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</si>
  <si>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</si>
  <si>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</si>
  <si>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</si>
  <si>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</si>
  <si>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</si>
  <si>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</si>
  <si>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</si>
  <si>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</si>
  <si>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</si>
  <si>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</si>
  <si>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</si>
  <si>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</si>
  <si>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</si>
  <si>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</si>
  <si>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</si>
  <si>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</si>
  <si>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</si>
  <si>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</si>
  <si>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</si>
  <si>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</si>
  <si>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</si>
  <si>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</si>
  <si>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</si>
  <si>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</si>
  <si>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</si>
  <si>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</si>
  <si>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</si>
  <si>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</si>
  <si>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</si>
  <si>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</si>
  <si>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</si>
  <si>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</si>
  <si>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</si>
  <si>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</si>
  <si>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</si>
  <si>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</si>
  <si>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</si>
  <si>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</si>
  <si>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</si>
  <si>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</si>
  <si>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</si>
  <si>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</si>
  <si>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</si>
  <si>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</si>
  <si>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</si>
  <si>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</si>
  <si>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</si>
  <si>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</si>
  <si>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</si>
  <si>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</si>
  <si>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</si>
  <si>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</si>
  <si>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</si>
  <si>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</si>
  <si>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</si>
  <si>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</si>
  <si>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</si>
  <si>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</si>
  <si>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</si>
  <si>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</si>
  <si>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</si>
  <si>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</si>
  <si>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</si>
  <si>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</si>
  <si>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</si>
  <si>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</si>
  <si>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</si>
  <si>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</si>
  <si>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</si>
  <si>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</si>
  <si>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</si>
  <si>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</si>
  <si>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</si>
  <si>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</si>
  <si>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</si>
  <si>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</si>
  <si>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</si>
  <si>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</si>
  <si>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</si>
  <si>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</si>
  <si>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</si>
  <si>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</si>
  <si>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</si>
  <si>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</si>
  <si>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</si>
  <si>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</si>
  <si>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</si>
  <si>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</si>
  <si>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</si>
  <si>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</si>
  <si>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</si>
  <si>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</si>
  <si>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</si>
  <si>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</si>
  <si>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</si>
  <si>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</si>
  <si>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</si>
  <si>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</si>
  <si>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</si>
  <si>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</si>
  <si>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</si>
  <si>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</si>
  <si>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</si>
  <si>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</si>
  <si>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</si>
  <si>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</si>
  <si>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</si>
  <si>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</si>
  <si>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</si>
  <si>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</si>
  <si>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</si>
  <si>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</si>
  <si>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</si>
  <si>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</si>
  <si>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</si>
  <si>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</si>
  <si>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</si>
  <si>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</si>
  <si>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</si>
  <si>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</si>
  <si>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</si>
  <si>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</si>
  <si>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</si>
  <si>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</si>
  <si>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</si>
  <si>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</si>
  <si>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</si>
  <si>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</si>
  <si>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</si>
  <si>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</si>
  <si>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</si>
  <si>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</si>
  <si>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</si>
  <si>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</si>
  <si>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</si>
  <si>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</si>
  <si>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</si>
  <si>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</si>
  <si>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</si>
  <si>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</si>
  <si>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</si>
  <si>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</si>
  <si>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</si>
  <si>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</si>
  <si>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</si>
  <si>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</si>
  <si>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</si>
  <si>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</si>
  <si>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</si>
  <si>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</si>
  <si>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</si>
  <si>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</si>
  <si>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</si>
  <si>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</si>
  <si>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</si>
  <si>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</si>
  <si>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</si>
  <si>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</si>
  <si>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</si>
  <si>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</si>
  <si>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</si>
  <si>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</si>
  <si>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</si>
  <si>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</si>
  <si>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</si>
  <si>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</si>
  <si>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</si>
  <si>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</si>
  <si>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</si>
  <si>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</si>
  <si>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</si>
  <si>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</si>
  <si>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</si>
  <si>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</si>
  <si>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</si>
  <si>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</si>
  <si>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</si>
  <si>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</si>
  <si>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</si>
  <si>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</si>
  <si>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</si>
  <si>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</si>
  <si>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</si>
  <si>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</si>
  <si>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</si>
  <si>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</si>
  <si>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</si>
  <si>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</si>
  <si>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</si>
  <si>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</si>
  <si>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</si>
  <si>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</si>
  <si>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</si>
  <si>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</si>
  <si>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</si>
  <si>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</si>
  <si>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</si>
  <si>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</si>
  <si>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</si>
  <si>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</si>
  <si>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</si>
  <si>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</si>
  <si>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</si>
  <si>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</si>
  <si>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</si>
  <si>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</si>
  <si>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</si>
  <si>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</si>
  <si>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</si>
  <si>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</si>
  <si>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</si>
  <si>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</si>
  <si>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</si>
  <si>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</si>
  <si>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</si>
  <si>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</si>
  <si>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</si>
  <si>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</si>
  <si>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</si>
  <si>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</si>
  <si>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</si>
  <si>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</si>
  <si>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</si>
  <si>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</si>
  <si>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</si>
  <si>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</si>
  <si>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</si>
  <si>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</si>
  <si>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</si>
  <si>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</si>
  <si>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</si>
  <si>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</si>
  <si>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</si>
  <si>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</si>
  <si>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</si>
  <si>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</si>
  <si>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</si>
  <si>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</si>
  <si>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</si>
  <si>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</si>
  <si>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</si>
  <si>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</si>
  <si>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</si>
  <si>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</si>
  <si>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</si>
  <si>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</si>
  <si>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</si>
  <si>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</si>
  <si>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</si>
  <si>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</si>
  <si>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</si>
  <si>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</si>
  <si>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</si>
  <si>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</si>
  <si>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</si>
  <si>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</si>
  <si>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</si>
  <si>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</si>
  <si>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</si>
  <si>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</si>
  <si>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</si>
  <si>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</si>
  <si>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</si>
  <si>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</si>
  <si>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</si>
  <si>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</si>
  <si>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</si>
  <si>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</si>
  <si>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</si>
  <si>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</si>
  <si>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</si>
  <si>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</si>
  <si>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</si>
  <si>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</si>
  <si>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</si>
  <si>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</si>
  <si>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</si>
  <si>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</si>
  <si>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</si>
  <si>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</si>
  <si>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</si>
  <si>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</si>
  <si>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</si>
  <si>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</si>
  <si>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</si>
  <si>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</si>
  <si>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</si>
  <si>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</si>
  <si>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</si>
  <si>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</si>
  <si>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</si>
  <si>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</si>
  <si>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</si>
  <si>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</si>
  <si>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</si>
  <si>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</si>
  <si>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</si>
  <si>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</si>
  <si>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</si>
  <si>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</si>
  <si>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</si>
  <si>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</si>
  <si>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</si>
  <si>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</si>
  <si>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</si>
  <si>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</si>
  <si>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</si>
  <si>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</si>
  <si>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</si>
  <si>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</si>
  <si>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</si>
  <si>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</si>
  <si>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</si>
  <si>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</si>
  <si>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</si>
  <si>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</si>
  <si>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</si>
  <si>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</si>
  <si>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</si>
  <si>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</si>
  <si>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</si>
  <si>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</si>
  <si>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</si>
  <si>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</si>
  <si>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</si>
  <si>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</si>
  <si>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</si>
  <si>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</si>
  <si>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</si>
  <si>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</si>
  <si>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</si>
  <si>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</si>
  <si>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</si>
  <si>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</si>
  <si>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</si>
  <si>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</si>
  <si>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</si>
  <si>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</si>
  <si>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</si>
  <si>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</si>
  <si>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</si>
  <si>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</si>
  <si>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</si>
  <si>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</si>
  <si>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</si>
  <si>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</si>
  <si>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</si>
  <si>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</si>
  <si>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</si>
  <si>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</si>
  <si>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</si>
  <si>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</si>
  <si>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</si>
  <si>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</si>
  <si>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</si>
  <si>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</si>
  <si>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</si>
  <si>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</si>
  <si>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</si>
  <si>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</si>
  <si>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</si>
  <si>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</si>
  <si>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</si>
  <si>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</si>
  <si>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</si>
  <si>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</si>
  <si>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</si>
  <si>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</si>
  <si>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</si>
  <si>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</si>
  <si>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</si>
  <si>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</si>
  <si>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</si>
  <si>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</si>
  <si>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</si>
  <si>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</si>
  <si>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</si>
  <si>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</si>
  <si>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</si>
  <si>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</si>
  <si>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</si>
  <si>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</si>
  <si>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</si>
  <si>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</si>
  <si>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</si>
  <si>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</si>
  <si>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</si>
  <si>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</si>
  <si>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</si>
  <si>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</si>
  <si>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</si>
  <si>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</si>
  <si>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</si>
  <si>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</si>
  <si>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</si>
  <si>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</si>
  <si>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</si>
  <si>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</si>
  <si>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</si>
  <si>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</si>
  <si>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</si>
  <si>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</si>
  <si>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</si>
  <si>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</si>
  <si>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</si>
  <si>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</si>
  <si>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</si>
  <si>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</si>
  <si>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</si>
  <si>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</si>
  <si>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</si>
  <si>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</si>
  <si>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</si>
  <si>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</si>
  <si>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</si>
  <si>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</si>
  <si>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</si>
  <si>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</si>
  <si>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</si>
  <si>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</si>
  <si>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</si>
  <si>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</si>
  <si>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</si>
  <si>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</si>
  <si>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</si>
  <si>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</si>
  <si>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</si>
  <si>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</si>
  <si>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</si>
  <si>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</si>
  <si>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</si>
  <si>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</si>
  <si>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</si>
  <si>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</si>
  <si>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</si>
  <si>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</si>
  <si>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</si>
  <si>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</si>
  <si>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</si>
  <si>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</si>
  <si>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</si>
  <si>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</si>
  <si>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</si>
  <si>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</si>
  <si>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</si>
  <si>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</si>
  <si>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</si>
  <si>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</si>
  <si>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</si>
  <si>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</si>
  <si>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</si>
  <si>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</si>
  <si>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</si>
  <si>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</si>
  <si>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</si>
  <si>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</si>
  <si>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</si>
  <si>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</si>
  <si>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</si>
  <si>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</si>
  <si>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</si>
  <si>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</si>
  <si>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</si>
  <si>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</si>
  <si>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</si>
  <si>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</si>
  <si>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</si>
  <si>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</si>
  <si>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</si>
  <si>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</si>
  <si>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</si>
  <si>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</si>
  <si>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</si>
  <si>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</si>
  <si>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</si>
  <si>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</si>
  <si>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</si>
  <si>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</si>
  <si>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</si>
  <si>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</si>
  <si>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</si>
  <si>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</si>
  <si>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</si>
  <si>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</si>
  <si>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</si>
  <si>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</si>
  <si>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</si>
  <si>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</si>
  <si>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</si>
  <si>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</si>
  <si>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</si>
  <si>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</si>
  <si>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</si>
  <si>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</si>
  <si>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</si>
  <si>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</si>
  <si>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</si>
  <si>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</si>
  <si>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</si>
  <si>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</si>
  <si>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</si>
  <si>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</si>
  <si>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</si>
  <si>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</si>
  <si>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</si>
  <si>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</si>
  <si>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</si>
  <si>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</si>
  <si>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</si>
  <si>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</si>
  <si>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</si>
  <si>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</si>
  <si>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</si>
  <si>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</si>
  <si>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</si>
  <si>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</si>
  <si>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</si>
  <si>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</si>
  <si>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</si>
  <si>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</si>
  <si>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</si>
  <si>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</si>
  <si>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</si>
  <si>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</si>
  <si>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</si>
  <si>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</si>
  <si>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</si>
  <si>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</si>
  <si>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</si>
  <si>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</si>
  <si>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</si>
  <si>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</si>
  <si>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</si>
  <si>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</si>
  <si>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</si>
  <si>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</si>
  <si>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</si>
  <si>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</si>
  <si>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</si>
  <si>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</si>
  <si>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</si>
  <si>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</si>
  <si>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</si>
  <si>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</si>
  <si>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</si>
  <si>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</si>
  <si>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</si>
  <si>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</si>
  <si>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</si>
  <si>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</si>
  <si>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</si>
  <si>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</si>
  <si>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</si>
  <si>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</si>
  <si>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</si>
  <si>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</si>
  <si>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</si>
  <si>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</si>
  <si>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</si>
  <si>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</si>
  <si>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</si>
  <si>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</si>
  <si>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</si>
  <si>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</si>
  <si>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</si>
  <si>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</si>
  <si>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</si>
  <si>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</si>
  <si>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</si>
  <si>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</si>
  <si>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</si>
  <si>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</si>
  <si>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</si>
  <si>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</si>
  <si>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</si>
  <si>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</si>
  <si>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</si>
  <si>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</si>
  <si>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</si>
  <si>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</si>
  <si>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</si>
  <si>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</si>
  <si>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</si>
  <si>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</si>
  <si>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</si>
  <si>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</si>
  <si>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</si>
  <si>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</si>
  <si>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</si>
  <si>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</si>
  <si>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</si>
  <si>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</si>
  <si>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</si>
  <si>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</si>
  <si>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</si>
  <si>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</si>
  <si>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</si>
  <si>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</si>
  <si>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</si>
  <si>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</si>
  <si>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</si>
  <si>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</si>
  <si>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</si>
  <si>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</si>
  <si>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</si>
  <si>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</si>
  <si>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</si>
  <si>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</si>
  <si>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</si>
  <si>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</si>
  <si>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</si>
  <si>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</si>
  <si>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</si>
  <si>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</si>
  <si>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</si>
  <si>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</si>
  <si>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</si>
  <si>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</si>
  <si>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</si>
  <si>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</si>
  <si>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</si>
  <si>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</si>
  <si>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</si>
  <si>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</si>
  <si>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</si>
  <si>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</si>
  <si>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</si>
  <si>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</si>
  <si>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</si>
  <si>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</si>
  <si>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</si>
  <si>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</si>
  <si>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</si>
  <si>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</si>
  <si>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</si>
  <si>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</si>
  <si>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</si>
  <si>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</si>
  <si>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</si>
  <si>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</si>
  <si>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</si>
  <si>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</si>
  <si>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</si>
  <si>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</si>
  <si>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</si>
  <si>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</si>
  <si>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</si>
  <si>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</si>
  <si>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</si>
  <si>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</si>
  <si>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</si>
  <si>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</si>
  <si>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</si>
  <si>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</si>
  <si>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500-510</t>
  </si>
  <si>
    <t>Sell</t>
  </si>
  <si>
    <t>Profit of Rs.13/-</t>
  </si>
  <si>
    <t>1100-1150</t>
  </si>
  <si>
    <t>2120-2150</t>
  </si>
  <si>
    <t>250-255</t>
  </si>
  <si>
    <t>Buy*</t>
  </si>
  <si>
    <t>2050-2080</t>
  </si>
  <si>
    <t>940-960</t>
  </si>
  <si>
    <t>1100-1120</t>
  </si>
  <si>
    <t xml:space="preserve">PGHH </t>
  </si>
  <si>
    <t>9870-9930</t>
  </si>
  <si>
    <t>10700-10800</t>
  </si>
  <si>
    <t>Profit of Rs.95/-</t>
  </si>
  <si>
    <t>Profit of Rs.42.5/-</t>
  </si>
  <si>
    <t xml:space="preserve">DIVISLAB </t>
  </si>
  <si>
    <t>2500-2550</t>
  </si>
  <si>
    <t>Profit of Rs.10/-</t>
  </si>
  <si>
    <t>Profit of Rs.50/-</t>
  </si>
  <si>
    <t>1240-1220</t>
  </si>
  <si>
    <t>4150-4200</t>
  </si>
  <si>
    <t>NIFTY 9500 PE 11 JUN</t>
  </si>
  <si>
    <t>140-150</t>
  </si>
  <si>
    <t>NIFTY 9400 PE 11 JUN</t>
  </si>
  <si>
    <t>120-125</t>
  </si>
  <si>
    <t xml:space="preserve">Retail Research Technical Calls &amp; Fundamental Performance Report for the month of June-2020 </t>
  </si>
  <si>
    <t>Profit of Rs.11/-</t>
  </si>
  <si>
    <t>380-375</t>
  </si>
  <si>
    <t>Profit of Rs.14/-</t>
  </si>
  <si>
    <t>Profit of Rs.19.5/-</t>
  </si>
  <si>
    <t>100-110</t>
  </si>
  <si>
    <t>Loss of Rs.27/-</t>
  </si>
  <si>
    <t xml:space="preserve">HDFCLIFE </t>
  </si>
  <si>
    <t>180-178</t>
  </si>
  <si>
    <t>Profit of Rs.125/-</t>
  </si>
  <si>
    <t>Loss of Rs.22/-</t>
  </si>
  <si>
    <t>Profit of Rs.37.5/-</t>
  </si>
  <si>
    <t>Profit of Rs.5/-</t>
  </si>
  <si>
    <t>Profit of Rs.52.5/-</t>
  </si>
  <si>
    <t>Profit of Rs.10.5/-</t>
  </si>
  <si>
    <t xml:space="preserve">ADANIPORTS </t>
  </si>
  <si>
    <t>310-315</t>
  </si>
  <si>
    <t>Loss of Rs.9/-</t>
  </si>
  <si>
    <t xml:space="preserve">HINDALCO </t>
  </si>
  <si>
    <t>138-135</t>
  </si>
  <si>
    <t>AMBUJACEM 180 PE JUN</t>
  </si>
  <si>
    <t>5-5.5</t>
  </si>
  <si>
    <t>Profit of Rs.0.9/-</t>
  </si>
  <si>
    <t>Porfit of Rs.21.50/-</t>
  </si>
  <si>
    <t>Profit of Rs.12/-</t>
  </si>
  <si>
    <t>Profit of Rs.3.5/-</t>
  </si>
  <si>
    <t>NIFTY JUN FUT</t>
  </si>
  <si>
    <t>9800-9700</t>
  </si>
  <si>
    <t>Profit of Rs.90/-</t>
  </si>
  <si>
    <t>BANKNIFTY 20000 PE 11 JUN</t>
  </si>
  <si>
    <t>550-600</t>
  </si>
  <si>
    <t>Profit of Rs.45/-</t>
  </si>
  <si>
    <t>Profit of Rs.5.5/-</t>
  </si>
  <si>
    <t>Profit of Rs.20/-</t>
  </si>
  <si>
    <t>Profit of Rs.1/-</t>
  </si>
  <si>
    <t>Loss of Rs.37/-</t>
  </si>
  <si>
    <t>9900-9800</t>
  </si>
  <si>
    <t>Profit of Rs.85/-</t>
  </si>
  <si>
    <t>290-280</t>
  </si>
  <si>
    <t>139-137</t>
  </si>
  <si>
    <t>500-550</t>
  </si>
  <si>
    <t>980-990</t>
  </si>
  <si>
    <t>Loss of Rs.192.5/-</t>
  </si>
  <si>
    <t xml:space="preserve">MARUTI </t>
  </si>
  <si>
    <t>5500-5400</t>
  </si>
  <si>
    <t>Porfit of Rs.100/-</t>
  </si>
  <si>
    <t>425-430</t>
  </si>
  <si>
    <t>1060-1080</t>
  </si>
  <si>
    <t>820-840</t>
  </si>
  <si>
    <t>730-760</t>
  </si>
  <si>
    <t xml:space="preserve">CROMPTON </t>
  </si>
  <si>
    <t>Porfit of Rs.23.50/-</t>
  </si>
  <si>
    <t>Loss of Rs.5.50/-</t>
  </si>
  <si>
    <t>Profit of Rs.0.65/-</t>
  </si>
  <si>
    <t>BANKNIFTY 21000 PE 11 JUN</t>
  </si>
  <si>
    <t>270-280</t>
  </si>
  <si>
    <t>550-570</t>
  </si>
  <si>
    <t xml:space="preserve">RELIANCE </t>
  </si>
  <si>
    <t>Loss of Rs.32.5/-</t>
  </si>
  <si>
    <t>340-335</t>
  </si>
  <si>
    <t>Profit of Rs.4/-</t>
  </si>
  <si>
    <t>960-950</t>
  </si>
  <si>
    <t>Profit of Rs.8.5/-</t>
  </si>
  <si>
    <t>185-180</t>
  </si>
  <si>
    <t>325-320</t>
  </si>
  <si>
    <t>Profit of Rs.18/-</t>
  </si>
  <si>
    <t>2480-2500</t>
  </si>
  <si>
    <t>NIFTY 10100 PE 11 JUN</t>
  </si>
  <si>
    <t>120-140</t>
  </si>
  <si>
    <t xml:space="preserve">NIFTY 10000 PE 11 JUN </t>
  </si>
  <si>
    <t>Part Profit of Rs.10/-</t>
  </si>
  <si>
    <t>AMBUJACEM 185 PE JUNE</t>
  </si>
  <si>
    <t>250-300</t>
  </si>
  <si>
    <t>Profit of Rs.0.90/-</t>
  </si>
  <si>
    <t>7.0-8.0</t>
  </si>
  <si>
    <t xml:space="preserve">RELIANCE 1500 PE JUNE </t>
  </si>
  <si>
    <t>40-45</t>
  </si>
  <si>
    <t>235-240</t>
  </si>
  <si>
    <t>Loss of Rs.6/-</t>
  </si>
  <si>
    <t>195-200</t>
  </si>
  <si>
    <t>Profit of Rs.3.50/-</t>
  </si>
  <si>
    <t>Loss of Rs.13/-</t>
  </si>
  <si>
    <t>Loss of Rs.42.5/-</t>
  </si>
  <si>
    <t>Loss of Rs.60/-</t>
  </si>
  <si>
    <t>Loss of Rs.40/-</t>
  </si>
  <si>
    <t>Loss of Rs.16.5/-</t>
  </si>
  <si>
    <t>Profit of Rs.8.25/-</t>
  </si>
  <si>
    <t>Loss of Rs.3.5/-</t>
  </si>
  <si>
    <t>NIFTY 9700 PE 18 JUN</t>
  </si>
  <si>
    <t>BANKNIFTY 19500 PE 18</t>
  </si>
  <si>
    <t>600-650</t>
  </si>
  <si>
    <t>BANKNIFTY 19500 PE 18 JUN</t>
  </si>
  <si>
    <t>230-240</t>
  </si>
  <si>
    <t>230-250</t>
  </si>
  <si>
    <t>8.0-9.0</t>
  </si>
  <si>
    <t>540-550</t>
  </si>
  <si>
    <t>325-330</t>
  </si>
  <si>
    <t>410-415</t>
  </si>
  <si>
    <t xml:space="preserve"> INFY</t>
  </si>
  <si>
    <t>730-740</t>
  </si>
  <si>
    <t>1040-1060</t>
  </si>
  <si>
    <t>RELIANCE 1520 PE JUNE</t>
  </si>
  <si>
    <t>35-40</t>
  </si>
  <si>
    <t>Profit of Rs.15-</t>
  </si>
  <si>
    <t>Loss of Rs.45/-</t>
  </si>
  <si>
    <t>Loss of Rs.140/-</t>
  </si>
  <si>
    <t>Loss of Rs.1.6/-</t>
  </si>
  <si>
    <t>Profit of Rs.14.5/-</t>
  </si>
  <si>
    <t>Loss of Rs.6.50/-</t>
  </si>
  <si>
    <t>470-450</t>
  </si>
  <si>
    <t>1450-1470</t>
  </si>
  <si>
    <t>2400-2450</t>
  </si>
  <si>
    <t>BANKNIFTY 19000 PE 25 JUN</t>
  </si>
  <si>
    <t>500-600</t>
  </si>
  <si>
    <t>168-172</t>
  </si>
  <si>
    <t>BANKNIFTY 19500 PE 25 JUN</t>
  </si>
  <si>
    <t>Loss of Rs.14/-</t>
  </si>
  <si>
    <t>335-330</t>
  </si>
  <si>
    <t>Loss of Rs.160/-</t>
  </si>
  <si>
    <t xml:space="preserve">TATAELXSI </t>
  </si>
  <si>
    <t>Profit of Rs7.5/-</t>
  </si>
  <si>
    <t xml:space="preserve"> RITES</t>
  </si>
  <si>
    <t>Part Profit of Rs.18.5/-</t>
  </si>
  <si>
    <t>N.K.SECURITIES</t>
  </si>
  <si>
    <t>872-876</t>
  </si>
  <si>
    <t>920-930</t>
  </si>
  <si>
    <t>1450-1500</t>
  </si>
  <si>
    <t>Loss of Rs.46/-</t>
  </si>
  <si>
    <t>Loss of Rs.125/-</t>
  </si>
  <si>
    <t>GENNEX</t>
  </si>
  <si>
    <t>ICLORGANIC</t>
  </si>
  <si>
    <t>TOWER RESEARCH CAPITAL MARKETS INDIA PRIVATE LIMITED</t>
  </si>
  <si>
    <t>Profit of Rs.7/-</t>
  </si>
  <si>
    <t>Part Profit of Rs.45/-</t>
  </si>
  <si>
    <t>149-151</t>
  </si>
  <si>
    <t>165-170</t>
  </si>
  <si>
    <t>LT JUN FUT</t>
  </si>
  <si>
    <t>925-935</t>
  </si>
  <si>
    <t>Profit of Rs.26.50/-</t>
  </si>
  <si>
    <t>Loss of Rs.11/-</t>
  </si>
  <si>
    <t>Part Profit of Rs.12.50/-</t>
  </si>
  <si>
    <t>GALADA</t>
  </si>
  <si>
    <t>IDBI BANK LIMITED</t>
  </si>
  <si>
    <t>Banaras Beads Ltd</t>
  </si>
  <si>
    <t>SUDESH  SINGH</t>
  </si>
  <si>
    <t>Equitas Holdings Limited</t>
  </si>
  <si>
    <t>ALPHA LEON ENTERPRISES LLP</t>
  </si>
  <si>
    <t>RAHUL DOSHI</t>
  </si>
  <si>
    <t>Indiabulls Hsg Fin Ltd</t>
  </si>
  <si>
    <t>SURJECTIVE RESEARCH CAPITAL LLP</t>
  </si>
  <si>
    <t>ALPHAGREP SECURITIES PRIVATE LIMITED</t>
  </si>
  <si>
    <t>GRAVITON RESEARCH CAPITAL LLP</t>
  </si>
  <si>
    <t>RBL Bank Limited</t>
  </si>
  <si>
    <t>Reliance Indl Infra Ltd</t>
  </si>
  <si>
    <t>ICICI BANK LTD. (INVESTMENT)</t>
  </si>
  <si>
    <t>Profit of Rs.16.5/-</t>
  </si>
  <si>
    <t>NIFTY 10100 PE 02-JUL</t>
  </si>
  <si>
    <t>130-135</t>
  </si>
  <si>
    <t>200-220</t>
  </si>
  <si>
    <t>BANKNIFTY 21600 PE 25-JUN</t>
  </si>
  <si>
    <t>380-390</t>
  </si>
  <si>
    <t>600-700</t>
  </si>
  <si>
    <t>356-361</t>
  </si>
  <si>
    <t>400-410</t>
  </si>
  <si>
    <t>BIRLATYRES</t>
  </si>
  <si>
    <t>MINAL BHARAT PATEL</t>
  </si>
  <si>
    <t>FINQUEST FINANCIAL SOLUTIONS PVT. LTD.</t>
  </si>
  <si>
    <t>CHDCHEM</t>
  </si>
  <si>
    <t>REENA SHARMA</t>
  </si>
  <si>
    <t>PRAYASH DEALTRADE PRIVATE LIMITED</t>
  </si>
  <si>
    <t>GGENG</t>
  </si>
  <si>
    <t>DAYAL TAHILRAM PARWANI</t>
  </si>
  <si>
    <t>GIRIRAJ FINANCIAL SERVICES PVT LTD</t>
  </si>
  <si>
    <t>EDELWEISS MUTUAL FUND</t>
  </si>
  <si>
    <t>MISSION STREET PTE LTD</t>
  </si>
  <si>
    <t>MAHIP</t>
  </si>
  <si>
    <t>NAVEENKUMAR</t>
  </si>
  <si>
    <t>SANTA GHOSH</t>
  </si>
  <si>
    <t>REGENCY</t>
  </si>
  <si>
    <t>ASHISH MITTAL HUF</t>
  </si>
  <si>
    <t>URJAGLOBA</t>
  </si>
  <si>
    <t>VIVIDIND</t>
  </si>
  <si>
    <t>BHASKAR HARILAL TRIVEDI</t>
  </si>
  <si>
    <t>ADITI ASHISH TRIVEDI</t>
  </si>
  <si>
    <t>Bombay Dyeing &amp; Mfg Co.</t>
  </si>
  <si>
    <t>Glenmark Pharma Ltd</t>
  </si>
  <si>
    <t>GENUINE STOCK BROKERS PVT. LTD.</t>
  </si>
  <si>
    <t>CENTILLION RESEARCH INDIA LLP</t>
  </si>
  <si>
    <t>SHADOWFAX ADVERTISERS PRIVATE LIMITED</t>
  </si>
  <si>
    <t>SETU SECURITIES PVT LTD</t>
  </si>
  <si>
    <t>VAIBHAV STOCK AND DERIVATIVES BROKING PRIVATE LIMITED</t>
  </si>
  <si>
    <t>PRABHULAL LALLUBHAI PAREKH</t>
  </si>
  <si>
    <t>ICICI Pru Life Ins Co Ltd</t>
  </si>
  <si>
    <t>GOVERNMENT OF SINGAPORE</t>
  </si>
  <si>
    <t>Sanco Industries Ltd.</t>
  </si>
  <si>
    <t>MILAN CHANDRAKANTBHAI DOBARIYA</t>
  </si>
  <si>
    <t>SMS Lifesciences (I) Ltd</t>
  </si>
  <si>
    <t>SOLEX</t>
  </si>
  <si>
    <t>Solex Energy Limited</t>
  </si>
  <si>
    <t>SHIKHA AYUSH PATODIA</t>
  </si>
  <si>
    <t>DAGA NEETA</t>
  </si>
  <si>
    <t>SONI MANOJKUMAR PANNALAL</t>
  </si>
  <si>
    <t>SONI REKHA MANOJ</t>
  </si>
  <si>
    <t>DAGA MUKESH KUMAR</t>
  </si>
  <si>
    <t>HSBC POOLED INVESTMENT FUND - HSBC POOLED ASIAN EQUITY FUND</t>
  </si>
  <si>
    <t>JHS Svendgaard Laboratori</t>
  </si>
  <si>
    <t>LIMITED HT MEDIA</t>
  </si>
  <si>
    <t>BIJAL MUKESH SHAH (HUF)</t>
  </si>
  <si>
    <t>NADIYA BIPINKUMAR KHODIDAS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</si>
</sst>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_ * #,##0_ ;_ * \-#,##0_ ;_ * &quot;-&quot;??_ ;_ @_ 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73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16" fontId="0" fillId="8" borderId="0" xfId="0" applyNumberFormat="1" applyFill="1" applyBorder="1"/>
    <xf numFmtId="1" fontId="48" fillId="6" borderId="37" xfId="0" applyNumberFormat="1" applyFont="1" applyFill="1" applyBorder="1" applyAlignment="1">
      <alignment horizontal="center" vertical="center"/>
    </xf>
    <xf numFmtId="164" fontId="48" fillId="6" borderId="37" xfId="0" applyNumberFormat="1" applyFont="1" applyFill="1" applyBorder="1" applyAlignment="1">
      <alignment horizontal="center" vertical="center"/>
    </xf>
    <xf numFmtId="165" fontId="48" fillId="6" borderId="37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" fontId="7" fillId="6" borderId="37" xfId="16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16" fontId="13" fillId="6" borderId="37" xfId="16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" fontId="48" fillId="6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164" fontId="0" fillId="6" borderId="37" xfId="0" applyNumberFormat="1" applyFill="1" applyBorder="1" applyAlignment="1">
      <alignment horizontal="center" vertical="center"/>
    </xf>
    <xf numFmtId="43" fontId="6" fillId="6" borderId="37" xfId="160" applyFont="1" applyFill="1" applyBorder="1"/>
    <xf numFmtId="43" fontId="8" fillId="6" borderId="37" xfId="160" applyFont="1" applyFill="1" applyBorder="1" applyAlignment="1">
      <alignment horizontal="left"/>
    </xf>
    <xf numFmtId="43" fontId="48" fillId="6" borderId="37" xfId="160" applyFont="1" applyFill="1" applyBorder="1" applyAlignment="1">
      <alignment horizontal="center" vertical="top"/>
    </xf>
    <xf numFmtId="0" fontId="48" fillId="6" borderId="37" xfId="0" applyFont="1" applyFill="1" applyBorder="1" applyAlignment="1">
      <alignment horizontal="center" vertical="top"/>
    </xf>
    <xf numFmtId="43" fontId="7" fillId="6" borderId="5" xfId="160" applyFont="1" applyFill="1" applyBorder="1" applyAlignment="1">
      <alignment horizontal="center" vertical="center"/>
    </xf>
    <xf numFmtId="43" fontId="7" fillId="6" borderId="37" xfId="160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165" fontId="0" fillId="59" borderId="37" xfId="0" applyNumberForma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48" fillId="59" borderId="37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6" fontId="48" fillId="59" borderId="37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65" fontId="7" fillId="59" borderId="5" xfId="0" applyNumberFormat="1" applyFont="1" applyFill="1" applyBorder="1" applyAlignment="1">
      <alignment horizontal="center" vertical="center"/>
    </xf>
    <xf numFmtId="169" fontId="48" fillId="2" borderId="37" xfId="160" applyNumberFormat="1" applyFont="1" applyFill="1" applyBorder="1" applyAlignment="1">
      <alignment horizontal="center" vertical="center"/>
    </xf>
    <xf numFmtId="1" fontId="48" fillId="59" borderId="37" xfId="0" applyNumberFormat="1" applyFont="1" applyFill="1" applyBorder="1" applyAlignment="1">
      <alignment horizontal="center" vertical="center"/>
    </xf>
    <xf numFmtId="164" fontId="48" fillId="59" borderId="37" xfId="0" applyNumberFormat="1" applyFont="1" applyFill="1" applyBorder="1" applyAlignment="1">
      <alignment horizontal="center" vertical="center"/>
    </xf>
    <xf numFmtId="165" fontId="48" fillId="59" borderId="37" xfId="0" applyNumberFormat="1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4" fillId="59" borderId="37" xfId="0" applyFont="1" applyFill="1" applyBorder="1" applyAlignment="1">
      <alignment horizontal="center" vertical="center"/>
    </xf>
    <xf numFmtId="0" fontId="13" fillId="59" borderId="5" xfId="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13" fillId="59" borderId="37" xfId="16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" fontId="48" fillId="50" borderId="37" xfId="0" applyNumberFormat="1" applyFont="1" applyFill="1" applyBorder="1" applyAlignment="1">
      <alignment horizontal="center" vertical="center"/>
    </xf>
    <xf numFmtId="164" fontId="48" fillId="50" borderId="37" xfId="0" applyNumberFormat="1" applyFont="1" applyFill="1" applyBorder="1" applyAlignment="1">
      <alignment horizontal="center" vertical="center"/>
    </xf>
    <xf numFmtId="165" fontId="48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" fontId="7" fillId="50" borderId="37" xfId="160" applyNumberFormat="1" applyFont="1" applyFill="1" applyBorder="1" applyAlignment="1">
      <alignment horizontal="center" vertical="center"/>
    </xf>
    <xf numFmtId="16" fontId="48" fillId="2" borderId="37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8" fillId="60" borderId="37" xfId="160" applyFont="1" applyFill="1" applyBorder="1" applyAlignment="1">
      <alignment horizontal="center" vertical="top"/>
    </xf>
    <xf numFmtId="0" fontId="48" fillId="60" borderId="37" xfId="0" applyFont="1" applyFill="1" applyBorder="1" applyAlignment="1">
      <alignment horizontal="center" vertical="center"/>
    </xf>
    <xf numFmtId="0" fontId="48" fillId="60" borderId="37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43" fontId="7" fillId="60" borderId="37" xfId="160" applyFont="1" applyFill="1" applyBorder="1" applyAlignment="1">
      <alignment horizont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8" fillId="59" borderId="37" xfId="160" applyFont="1" applyFill="1" applyBorder="1" applyAlignment="1">
      <alignment horizontal="center" vertical="top"/>
    </xf>
    <xf numFmtId="0" fontId="48" fillId="59" borderId="37" xfId="0" applyFont="1" applyFill="1" applyBorder="1" applyAlignment="1">
      <alignment horizontal="center" vertical="top"/>
    </xf>
    <xf numFmtId="43" fontId="7" fillId="59" borderId="5" xfId="160" applyFont="1" applyFill="1" applyBorder="1" applyAlignment="1">
      <alignment horizontal="center" vertical="center"/>
    </xf>
    <xf numFmtId="43" fontId="7" fillId="59" borderId="37" xfId="160" applyFont="1" applyFill="1" applyBorder="1" applyAlignment="1">
      <alignment horizontal="center"/>
    </xf>
    <xf numFmtId="165" fontId="13" fillId="59" borderId="5" xfId="0" applyNumberFormat="1" applyFont="1" applyFill="1" applyBorder="1" applyAlignment="1">
      <alignment horizontal="center" vertical="center"/>
    </xf>
    <xf numFmtId="0" fontId="0" fillId="50" borderId="37" xfId="0" applyNumberForma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43" fontId="6" fillId="50" borderId="37" xfId="160" applyFont="1" applyFill="1" applyBorder="1"/>
    <xf numFmtId="43" fontId="8" fillId="50" borderId="37" xfId="160" applyFont="1" applyFill="1" applyBorder="1" applyAlignment="1">
      <alignment horizontal="left"/>
    </xf>
    <xf numFmtId="43" fontId="48" fillId="50" borderId="37" xfId="160" applyFont="1" applyFill="1" applyBorder="1" applyAlignment="1">
      <alignment horizontal="center" vertical="top"/>
    </xf>
    <xf numFmtId="0" fontId="0" fillId="50" borderId="37" xfId="0" applyFill="1" applyBorder="1" applyAlignment="1">
      <alignment horizontal="center" vertical="center"/>
    </xf>
    <xf numFmtId="0" fontId="48" fillId="50" borderId="37" xfId="0" applyFont="1" applyFill="1" applyBorder="1" applyAlignment="1">
      <alignment horizontal="center" vertical="top"/>
    </xf>
    <xf numFmtId="43" fontId="7" fillId="50" borderId="5" xfId="160" applyFont="1" applyFill="1" applyBorder="1" applyAlignment="1">
      <alignment horizontal="center" vertical="center"/>
    </xf>
    <xf numFmtId="43" fontId="7" fillId="50" borderId="37" xfId="160" applyFont="1" applyFill="1" applyBorder="1" applyAlignment="1">
      <alignment horizontal="center"/>
    </xf>
    <xf numFmtId="0" fontId="0" fillId="31" borderId="37" xfId="0" applyNumberFormat="1" applyFill="1" applyBorder="1" applyAlignment="1">
      <alignment horizontal="center" vertical="center"/>
    </xf>
    <xf numFmtId="164" fontId="0" fillId="31" borderId="37" xfId="0" applyNumberFormat="1" applyFill="1" applyBorder="1" applyAlignment="1">
      <alignment horizontal="center" vertical="center"/>
    </xf>
    <xf numFmtId="43" fontId="6" fillId="31" borderId="37" xfId="160" applyFont="1" applyFill="1" applyBorder="1"/>
    <xf numFmtId="43" fontId="8" fillId="31" borderId="37" xfId="160" applyFont="1" applyFill="1" applyBorder="1" applyAlignment="1">
      <alignment horizontal="left"/>
    </xf>
    <xf numFmtId="43" fontId="48" fillId="31" borderId="37" xfId="160" applyFont="1" applyFill="1" applyBorder="1" applyAlignment="1">
      <alignment horizontal="center" vertical="top"/>
    </xf>
    <xf numFmtId="0" fontId="48" fillId="31" borderId="37" xfId="0" applyFont="1" applyFill="1" applyBorder="1" applyAlignment="1">
      <alignment horizontal="center" vertical="center"/>
    </xf>
    <xf numFmtId="0" fontId="48" fillId="31" borderId="37" xfId="0" applyFont="1" applyFill="1" applyBorder="1" applyAlignment="1">
      <alignment horizontal="center" vertical="top"/>
    </xf>
    <xf numFmtId="0" fontId="7" fillId="31" borderId="5" xfId="0" applyFont="1" applyFill="1" applyBorder="1" applyAlignment="1">
      <alignment horizontal="center" vertical="center"/>
    </xf>
    <xf numFmtId="10" fontId="7" fillId="31" borderId="37" xfId="51" applyNumberFormat="1" applyFont="1" applyFill="1" applyBorder="1" applyAlignment="1" applyProtection="1">
      <alignment horizontal="center" vertical="center" wrapText="1"/>
    </xf>
    <xf numFmtId="43" fontId="7" fillId="31" borderId="5" xfId="160" applyFont="1" applyFill="1" applyBorder="1" applyAlignment="1">
      <alignment horizontal="center" vertical="center"/>
    </xf>
    <xf numFmtId="16" fontId="7" fillId="31" borderId="37" xfId="160" applyNumberFormat="1" applyFont="1" applyFill="1" applyBorder="1" applyAlignment="1">
      <alignment horizontal="center" vertical="center"/>
    </xf>
    <xf numFmtId="43" fontId="7" fillId="31" borderId="37" xfId="16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157</xdr:row>
      <xdr:rowOff>56589</xdr:rowOff>
    </xdr:from>
    <xdr:to>
      <xdr:col>11</xdr:col>
      <xdr:colOff>368674</xdr:colOff>
      <xdr:row>171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44005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18" sqref="E1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44005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56" t="s">
        <v>16</v>
      </c>
      <c r="B9" s="558" t="s">
        <v>17</v>
      </c>
      <c r="C9" s="558" t="s">
        <v>18</v>
      </c>
      <c r="D9" s="275" t="s">
        <v>19</v>
      </c>
      <c r="E9" s="275" t="s">
        <v>20</v>
      </c>
      <c r="F9" s="553" t="s">
        <v>21</v>
      </c>
      <c r="G9" s="554"/>
      <c r="H9" s="555"/>
      <c r="I9" s="553" t="s">
        <v>22</v>
      </c>
      <c r="J9" s="554"/>
      <c r="K9" s="555"/>
      <c r="L9" s="275"/>
      <c r="M9" s="282"/>
      <c r="N9" s="282"/>
      <c r="O9" s="282"/>
    </row>
    <row r="10" spans="1:15" ht="59.25" customHeight="1">
      <c r="A10" s="557"/>
      <c r="B10" s="559" t="s">
        <v>17</v>
      </c>
      <c r="C10" s="559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0" t="s">
        <v>34</v>
      </c>
      <c r="C11" s="278" t="s">
        <v>35</v>
      </c>
      <c r="D11" s="304">
        <v>21697</v>
      </c>
      <c r="E11" s="304">
        <v>21725.033333333333</v>
      </c>
      <c r="F11" s="316">
        <v>21323.216666666667</v>
      </c>
      <c r="G11" s="316">
        <v>20949.433333333334</v>
      </c>
      <c r="H11" s="316">
        <v>20547.616666666669</v>
      </c>
      <c r="I11" s="316">
        <v>22098.816666666666</v>
      </c>
      <c r="J11" s="316">
        <v>22500.633333333331</v>
      </c>
      <c r="K11" s="316">
        <v>22874.416666666664</v>
      </c>
      <c r="L11" s="303">
        <v>22126.85</v>
      </c>
      <c r="M11" s="303">
        <v>21351.25</v>
      </c>
      <c r="N11" s="320">
        <v>1907645</v>
      </c>
      <c r="O11" s="321">
        <v>-6.4655235816446111E-2</v>
      </c>
    </row>
    <row r="12" spans="1:15" ht="15">
      <c r="A12" s="278">
        <v>2</v>
      </c>
      <c r="B12" s="400" t="s">
        <v>34</v>
      </c>
      <c r="C12" s="278" t="s">
        <v>36</v>
      </c>
      <c r="D12" s="317">
        <v>10288.200000000001</v>
      </c>
      <c r="E12" s="317">
        <v>10299.65</v>
      </c>
      <c r="F12" s="318">
        <v>10224.549999999999</v>
      </c>
      <c r="G12" s="318">
        <v>10160.9</v>
      </c>
      <c r="H12" s="318">
        <v>10085.799999999999</v>
      </c>
      <c r="I12" s="318">
        <v>10363.299999999999</v>
      </c>
      <c r="J12" s="318">
        <v>10438.400000000001</v>
      </c>
      <c r="K12" s="318">
        <v>10502.05</v>
      </c>
      <c r="L12" s="305">
        <v>10374.75</v>
      </c>
      <c r="M12" s="305">
        <v>10236</v>
      </c>
      <c r="N12" s="320">
        <v>11829675</v>
      </c>
      <c r="O12" s="321">
        <v>2.8220338983050847E-2</v>
      </c>
    </row>
    <row r="13" spans="1:15" ht="15">
      <c r="A13" s="278">
        <v>3</v>
      </c>
      <c r="B13" s="400" t="s">
        <v>34</v>
      </c>
      <c r="C13" s="278" t="s">
        <v>37</v>
      </c>
      <c r="D13" s="317">
        <v>14370</v>
      </c>
      <c r="E13" s="317">
        <v>14399.666666666666</v>
      </c>
      <c r="F13" s="318">
        <v>14313.333333333332</v>
      </c>
      <c r="G13" s="318">
        <v>14256.666666666666</v>
      </c>
      <c r="H13" s="318">
        <v>14170.333333333332</v>
      </c>
      <c r="I13" s="318">
        <v>14456.333333333332</v>
      </c>
      <c r="J13" s="318">
        <v>14542.666666666664</v>
      </c>
      <c r="K13" s="318">
        <v>14599.333333333332</v>
      </c>
      <c r="L13" s="305">
        <v>14486</v>
      </c>
      <c r="M13" s="305">
        <v>14343</v>
      </c>
      <c r="N13" s="320">
        <v>750</v>
      </c>
      <c r="O13" s="321">
        <v>-0.21052631578947367</v>
      </c>
    </row>
    <row r="14" spans="1:15" ht="15">
      <c r="A14" s="278">
        <v>4</v>
      </c>
      <c r="B14" s="400" t="s">
        <v>38</v>
      </c>
      <c r="C14" s="278" t="s">
        <v>39</v>
      </c>
      <c r="D14" s="317">
        <v>1264.3499999999999</v>
      </c>
      <c r="E14" s="317">
        <v>1267.5166666666667</v>
      </c>
      <c r="F14" s="318">
        <v>1255.4333333333334</v>
      </c>
      <c r="G14" s="318">
        <v>1246.5166666666667</v>
      </c>
      <c r="H14" s="318">
        <v>1234.4333333333334</v>
      </c>
      <c r="I14" s="318">
        <v>1276.4333333333334</v>
      </c>
      <c r="J14" s="318">
        <v>1288.5166666666669</v>
      </c>
      <c r="K14" s="318">
        <v>1297.4333333333334</v>
      </c>
      <c r="L14" s="305">
        <v>1279.5999999999999</v>
      </c>
      <c r="M14" s="305">
        <v>1258.5999999999999</v>
      </c>
      <c r="N14" s="320">
        <v>2261000</v>
      </c>
      <c r="O14" s="321">
        <v>4.7549215660134207E-3</v>
      </c>
    </row>
    <row r="15" spans="1:15" ht="15">
      <c r="A15" s="278">
        <v>5</v>
      </c>
      <c r="B15" s="400" t="s">
        <v>40</v>
      </c>
      <c r="C15" s="278" t="s">
        <v>41</v>
      </c>
      <c r="D15" s="317">
        <v>154.30000000000001</v>
      </c>
      <c r="E15" s="317">
        <v>153.83333333333334</v>
      </c>
      <c r="F15" s="318">
        <v>151.76666666666668</v>
      </c>
      <c r="G15" s="318">
        <v>149.23333333333335</v>
      </c>
      <c r="H15" s="318">
        <v>147.16666666666669</v>
      </c>
      <c r="I15" s="318">
        <v>156.36666666666667</v>
      </c>
      <c r="J15" s="318">
        <v>158.43333333333334</v>
      </c>
      <c r="K15" s="318">
        <v>160.96666666666667</v>
      </c>
      <c r="L15" s="305">
        <v>155.9</v>
      </c>
      <c r="M15" s="305">
        <v>151.30000000000001</v>
      </c>
      <c r="N15" s="320">
        <v>16068000</v>
      </c>
      <c r="O15" s="321">
        <v>-0.11206896551724138</v>
      </c>
    </row>
    <row r="16" spans="1:15" ht="15">
      <c r="A16" s="278">
        <v>6</v>
      </c>
      <c r="B16" s="400" t="s">
        <v>40</v>
      </c>
      <c r="C16" s="278" t="s">
        <v>42</v>
      </c>
      <c r="D16" s="317">
        <v>350.35</v>
      </c>
      <c r="E16" s="317">
        <v>350.4666666666667</v>
      </c>
      <c r="F16" s="318">
        <v>346.83333333333337</v>
      </c>
      <c r="G16" s="318">
        <v>343.31666666666666</v>
      </c>
      <c r="H16" s="318">
        <v>339.68333333333334</v>
      </c>
      <c r="I16" s="318">
        <v>353.98333333333341</v>
      </c>
      <c r="J16" s="318">
        <v>357.61666666666673</v>
      </c>
      <c r="K16" s="318">
        <v>361.13333333333344</v>
      </c>
      <c r="L16" s="305">
        <v>354.1</v>
      </c>
      <c r="M16" s="305">
        <v>346.95</v>
      </c>
      <c r="N16" s="320">
        <v>32800000</v>
      </c>
      <c r="O16" s="321">
        <v>1.1446012972148034E-3</v>
      </c>
    </row>
    <row r="17" spans="1:15" ht="15">
      <c r="A17" s="278">
        <v>7</v>
      </c>
      <c r="B17" s="400" t="s">
        <v>43</v>
      </c>
      <c r="C17" s="278" t="s">
        <v>44</v>
      </c>
      <c r="D17" s="317">
        <v>38.299999999999997</v>
      </c>
      <c r="E17" s="317">
        <v>37.633333333333333</v>
      </c>
      <c r="F17" s="318">
        <v>36.666666666666664</v>
      </c>
      <c r="G17" s="318">
        <v>35.033333333333331</v>
      </c>
      <c r="H17" s="318">
        <v>34.066666666666663</v>
      </c>
      <c r="I17" s="318">
        <v>39.266666666666666</v>
      </c>
      <c r="J17" s="318">
        <v>40.233333333333334</v>
      </c>
      <c r="K17" s="318">
        <v>41.866666666666667</v>
      </c>
      <c r="L17" s="305">
        <v>38.6</v>
      </c>
      <c r="M17" s="305">
        <v>36</v>
      </c>
      <c r="N17" s="320">
        <v>29400000</v>
      </c>
      <c r="O17" s="321">
        <v>-6.9325735992402659E-2</v>
      </c>
    </row>
    <row r="18" spans="1:15" ht="15">
      <c r="A18" s="278">
        <v>8</v>
      </c>
      <c r="B18" s="400" t="s">
        <v>45</v>
      </c>
      <c r="C18" s="278" t="s">
        <v>46</v>
      </c>
      <c r="D18" s="317">
        <v>667.8</v>
      </c>
      <c r="E18" s="317">
        <v>670.61666666666667</v>
      </c>
      <c r="F18" s="318">
        <v>660.68333333333339</v>
      </c>
      <c r="G18" s="318">
        <v>653.56666666666672</v>
      </c>
      <c r="H18" s="318">
        <v>643.63333333333344</v>
      </c>
      <c r="I18" s="318">
        <v>677.73333333333335</v>
      </c>
      <c r="J18" s="318">
        <v>687.66666666666652</v>
      </c>
      <c r="K18" s="318">
        <v>694.7833333333333</v>
      </c>
      <c r="L18" s="305">
        <v>680.55</v>
      </c>
      <c r="M18" s="305">
        <v>663.5</v>
      </c>
      <c r="N18" s="320">
        <v>1564800</v>
      </c>
      <c r="O18" s="321">
        <v>9.9030762747576911E-2</v>
      </c>
    </row>
    <row r="19" spans="1:15" ht="15">
      <c r="A19" s="278">
        <v>9</v>
      </c>
      <c r="B19" s="400" t="s">
        <v>38</v>
      </c>
      <c r="C19" s="278" t="s">
        <v>47</v>
      </c>
      <c r="D19" s="317">
        <v>191.3</v>
      </c>
      <c r="E19" s="317">
        <v>191.85</v>
      </c>
      <c r="F19" s="318">
        <v>190.25</v>
      </c>
      <c r="G19" s="318">
        <v>189.20000000000002</v>
      </c>
      <c r="H19" s="318">
        <v>187.60000000000002</v>
      </c>
      <c r="I19" s="318">
        <v>192.89999999999998</v>
      </c>
      <c r="J19" s="318">
        <v>194.49999999999994</v>
      </c>
      <c r="K19" s="318">
        <v>195.54999999999995</v>
      </c>
      <c r="L19" s="305">
        <v>193.45</v>
      </c>
      <c r="M19" s="305">
        <v>190.8</v>
      </c>
      <c r="N19" s="320">
        <v>18185000</v>
      </c>
      <c r="O19" s="321">
        <v>-2.605575342098921E-2</v>
      </c>
    </row>
    <row r="20" spans="1:15" ht="15">
      <c r="A20" s="278">
        <v>10</v>
      </c>
      <c r="B20" s="400" t="s">
        <v>40</v>
      </c>
      <c r="C20" s="278" t="s">
        <v>48</v>
      </c>
      <c r="D20" s="317">
        <v>1401.85</v>
      </c>
      <c r="E20" s="317">
        <v>1396.0166666666664</v>
      </c>
      <c r="F20" s="318">
        <v>1378.1833333333329</v>
      </c>
      <c r="G20" s="318">
        <v>1354.5166666666664</v>
      </c>
      <c r="H20" s="318">
        <v>1336.6833333333329</v>
      </c>
      <c r="I20" s="318">
        <v>1419.6833333333329</v>
      </c>
      <c r="J20" s="318">
        <v>1437.5166666666664</v>
      </c>
      <c r="K20" s="318">
        <v>1461.1833333333329</v>
      </c>
      <c r="L20" s="305">
        <v>1413.85</v>
      </c>
      <c r="M20" s="305">
        <v>1372.35</v>
      </c>
      <c r="N20" s="320">
        <v>1097500</v>
      </c>
      <c r="O20" s="321">
        <v>9.9148723084626939E-2</v>
      </c>
    </row>
    <row r="21" spans="1:15" ht="15">
      <c r="A21" s="278">
        <v>11</v>
      </c>
      <c r="B21" s="400" t="s">
        <v>45</v>
      </c>
      <c r="C21" s="278" t="s">
        <v>49</v>
      </c>
      <c r="D21" s="317">
        <v>111.8</v>
      </c>
      <c r="E21" s="317">
        <v>111.31666666666666</v>
      </c>
      <c r="F21" s="318">
        <v>109.28333333333333</v>
      </c>
      <c r="G21" s="318">
        <v>106.76666666666667</v>
      </c>
      <c r="H21" s="318">
        <v>104.73333333333333</v>
      </c>
      <c r="I21" s="318">
        <v>113.83333333333333</v>
      </c>
      <c r="J21" s="318">
        <v>115.86666666666666</v>
      </c>
      <c r="K21" s="318">
        <v>118.38333333333333</v>
      </c>
      <c r="L21" s="305">
        <v>113.35</v>
      </c>
      <c r="M21" s="305">
        <v>108.8</v>
      </c>
      <c r="N21" s="320">
        <v>11535000</v>
      </c>
      <c r="O21" s="321">
        <v>5.5738605161998904E-2</v>
      </c>
    </row>
    <row r="22" spans="1:15" ht="15">
      <c r="A22" s="278">
        <v>12</v>
      </c>
      <c r="B22" s="400" t="s">
        <v>45</v>
      </c>
      <c r="C22" s="278" t="s">
        <v>50</v>
      </c>
      <c r="D22" s="317">
        <v>54.55</v>
      </c>
      <c r="E22" s="317">
        <v>54.583333333333336</v>
      </c>
      <c r="F22" s="318">
        <v>53.56666666666667</v>
      </c>
      <c r="G22" s="318">
        <v>52.583333333333336</v>
      </c>
      <c r="H22" s="318">
        <v>51.56666666666667</v>
      </c>
      <c r="I22" s="318">
        <v>55.56666666666667</v>
      </c>
      <c r="J22" s="318">
        <v>56.583333333333336</v>
      </c>
      <c r="K22" s="318">
        <v>57.56666666666667</v>
      </c>
      <c r="L22" s="305">
        <v>55.6</v>
      </c>
      <c r="M22" s="305">
        <v>53.6</v>
      </c>
      <c r="N22" s="320">
        <v>42384000</v>
      </c>
      <c r="O22" s="321">
        <v>-1.0390156202573024E-2</v>
      </c>
    </row>
    <row r="23" spans="1:15" ht="15">
      <c r="A23" s="278">
        <v>13</v>
      </c>
      <c r="B23" s="400" t="s">
        <v>51</v>
      </c>
      <c r="C23" s="278" t="s">
        <v>52</v>
      </c>
      <c r="D23" s="317">
        <v>1653.9</v>
      </c>
      <c r="E23" s="317">
        <v>1649.7</v>
      </c>
      <c r="F23" s="318">
        <v>1626.0500000000002</v>
      </c>
      <c r="G23" s="318">
        <v>1598.2</v>
      </c>
      <c r="H23" s="318">
        <v>1574.5500000000002</v>
      </c>
      <c r="I23" s="318">
        <v>1677.5500000000002</v>
      </c>
      <c r="J23" s="318">
        <v>1701.2000000000003</v>
      </c>
      <c r="K23" s="318">
        <v>1729.0500000000002</v>
      </c>
      <c r="L23" s="305">
        <v>1673.35</v>
      </c>
      <c r="M23" s="305">
        <v>1621.85</v>
      </c>
      <c r="N23" s="320">
        <v>5067300</v>
      </c>
      <c r="O23" s="321">
        <v>-2.2963905599259603E-2</v>
      </c>
    </row>
    <row r="24" spans="1:15" ht="15">
      <c r="A24" s="278">
        <v>14</v>
      </c>
      <c r="B24" s="400" t="s">
        <v>53</v>
      </c>
      <c r="C24" s="278" t="s">
        <v>54</v>
      </c>
      <c r="D24" s="317">
        <v>787.45</v>
      </c>
      <c r="E24" s="317">
        <v>784.01666666666677</v>
      </c>
      <c r="F24" s="318">
        <v>776.43333333333351</v>
      </c>
      <c r="G24" s="318">
        <v>765.41666666666674</v>
      </c>
      <c r="H24" s="318">
        <v>757.83333333333348</v>
      </c>
      <c r="I24" s="318">
        <v>795.03333333333353</v>
      </c>
      <c r="J24" s="318">
        <v>802.61666666666679</v>
      </c>
      <c r="K24" s="318">
        <v>813.63333333333355</v>
      </c>
      <c r="L24" s="305">
        <v>791.6</v>
      </c>
      <c r="M24" s="305">
        <v>773</v>
      </c>
      <c r="N24" s="320">
        <v>11021900</v>
      </c>
      <c r="O24" s="321">
        <v>7.2523986532510756E-2</v>
      </c>
    </row>
    <row r="25" spans="1:15" ht="15">
      <c r="A25" s="278">
        <v>15</v>
      </c>
      <c r="B25" s="400" t="s">
        <v>55</v>
      </c>
      <c r="C25" s="278" t="s">
        <v>56</v>
      </c>
      <c r="D25" s="317">
        <v>429.55</v>
      </c>
      <c r="E25" s="317">
        <v>428.41666666666669</v>
      </c>
      <c r="F25" s="318">
        <v>420.03333333333336</v>
      </c>
      <c r="G25" s="318">
        <v>410.51666666666665</v>
      </c>
      <c r="H25" s="318">
        <v>402.13333333333333</v>
      </c>
      <c r="I25" s="318">
        <v>437.93333333333339</v>
      </c>
      <c r="J25" s="318">
        <v>446.31666666666672</v>
      </c>
      <c r="K25" s="318">
        <v>455.83333333333343</v>
      </c>
      <c r="L25" s="305">
        <v>436.8</v>
      </c>
      <c r="M25" s="305">
        <v>418.9</v>
      </c>
      <c r="N25" s="320">
        <v>66508800</v>
      </c>
      <c r="O25" s="321">
        <v>-3.5483702556427611E-2</v>
      </c>
    </row>
    <row r="26" spans="1:15" ht="15">
      <c r="A26" s="278">
        <v>16</v>
      </c>
      <c r="B26" s="400" t="s">
        <v>45</v>
      </c>
      <c r="C26" s="278" t="s">
        <v>57</v>
      </c>
      <c r="D26" s="317">
        <v>2849.55</v>
      </c>
      <c r="E26" s="317">
        <v>2789.65</v>
      </c>
      <c r="F26" s="318">
        <v>2718</v>
      </c>
      <c r="G26" s="318">
        <v>2586.4499999999998</v>
      </c>
      <c r="H26" s="318">
        <v>2514.7999999999997</v>
      </c>
      <c r="I26" s="318">
        <v>2921.2000000000003</v>
      </c>
      <c r="J26" s="318">
        <v>2992.8500000000008</v>
      </c>
      <c r="K26" s="318">
        <v>3124.4000000000005</v>
      </c>
      <c r="L26" s="305">
        <v>2861.3</v>
      </c>
      <c r="M26" s="305">
        <v>2658.1</v>
      </c>
      <c r="N26" s="320">
        <v>2092000</v>
      </c>
      <c r="O26" s="321">
        <v>4.8621553884711781E-2</v>
      </c>
    </row>
    <row r="27" spans="1:15" ht="15">
      <c r="A27" s="278">
        <v>17</v>
      </c>
      <c r="B27" s="400" t="s">
        <v>58</v>
      </c>
      <c r="C27" s="278" t="s">
        <v>59</v>
      </c>
      <c r="D27" s="317">
        <v>6160.6</v>
      </c>
      <c r="E27" s="317">
        <v>6148.0999999999995</v>
      </c>
      <c r="F27" s="318">
        <v>5973.7499999999991</v>
      </c>
      <c r="G27" s="318">
        <v>5786.9</v>
      </c>
      <c r="H27" s="318">
        <v>5612.5499999999993</v>
      </c>
      <c r="I27" s="318">
        <v>6334.9499999999989</v>
      </c>
      <c r="J27" s="318">
        <v>6509.2999999999993</v>
      </c>
      <c r="K27" s="318">
        <v>6696.1499999999987</v>
      </c>
      <c r="L27" s="305">
        <v>6322.45</v>
      </c>
      <c r="M27" s="305">
        <v>5961.25</v>
      </c>
      <c r="N27" s="320">
        <v>749000</v>
      </c>
      <c r="O27" s="321">
        <v>-7.0719602977667495E-2</v>
      </c>
    </row>
    <row r="28" spans="1:15" ht="15">
      <c r="A28" s="278">
        <v>18</v>
      </c>
      <c r="B28" s="400" t="s">
        <v>58</v>
      </c>
      <c r="C28" s="278" t="s">
        <v>60</v>
      </c>
      <c r="D28" s="317">
        <v>2831.9</v>
      </c>
      <c r="E28" s="317">
        <v>2806.2833333333333</v>
      </c>
      <c r="F28" s="318">
        <v>2753.6166666666668</v>
      </c>
      <c r="G28" s="318">
        <v>2675.3333333333335</v>
      </c>
      <c r="H28" s="318">
        <v>2622.666666666667</v>
      </c>
      <c r="I28" s="318">
        <v>2884.5666666666666</v>
      </c>
      <c r="J28" s="318">
        <v>2937.2333333333336</v>
      </c>
      <c r="K28" s="318">
        <v>3015.5166666666664</v>
      </c>
      <c r="L28" s="305">
        <v>2858.95</v>
      </c>
      <c r="M28" s="305">
        <v>2728</v>
      </c>
      <c r="N28" s="320">
        <v>7298750</v>
      </c>
      <c r="O28" s="321">
        <v>2.9007472155646412E-2</v>
      </c>
    </row>
    <row r="29" spans="1:15" ht="15">
      <c r="A29" s="278">
        <v>19</v>
      </c>
      <c r="B29" s="400" t="s">
        <v>45</v>
      </c>
      <c r="C29" s="278" t="s">
        <v>61</v>
      </c>
      <c r="D29" s="317">
        <v>1246.3</v>
      </c>
      <c r="E29" s="317">
        <v>1246.1999999999998</v>
      </c>
      <c r="F29" s="318">
        <v>1223.5499999999997</v>
      </c>
      <c r="G29" s="318">
        <v>1200.8</v>
      </c>
      <c r="H29" s="318">
        <v>1178.1499999999999</v>
      </c>
      <c r="I29" s="318">
        <v>1268.9499999999996</v>
      </c>
      <c r="J29" s="318">
        <v>1291.5999999999997</v>
      </c>
      <c r="K29" s="318">
        <v>1314.3499999999995</v>
      </c>
      <c r="L29" s="305">
        <v>1268.8499999999999</v>
      </c>
      <c r="M29" s="305">
        <v>1223.45</v>
      </c>
      <c r="N29" s="320">
        <v>1600000</v>
      </c>
      <c r="O29" s="321">
        <v>-5.7492931196983975E-2</v>
      </c>
    </row>
    <row r="30" spans="1:15" ht="15">
      <c r="A30" s="278">
        <v>20</v>
      </c>
      <c r="B30" s="400" t="s">
        <v>55</v>
      </c>
      <c r="C30" s="278" t="s">
        <v>234</v>
      </c>
      <c r="D30" s="317">
        <v>312</v>
      </c>
      <c r="E30" s="317">
        <v>309.09999999999997</v>
      </c>
      <c r="F30" s="318">
        <v>297.39999999999992</v>
      </c>
      <c r="G30" s="318">
        <v>282.79999999999995</v>
      </c>
      <c r="H30" s="318">
        <v>271.09999999999991</v>
      </c>
      <c r="I30" s="318">
        <v>323.69999999999993</v>
      </c>
      <c r="J30" s="318">
        <v>335.4</v>
      </c>
      <c r="K30" s="318">
        <v>349.99999999999994</v>
      </c>
      <c r="L30" s="305">
        <v>320.8</v>
      </c>
      <c r="M30" s="305">
        <v>294.5</v>
      </c>
      <c r="N30" s="320">
        <v>11593200</v>
      </c>
      <c r="O30" s="321">
        <v>4.2516456242581199E-2</v>
      </c>
    </row>
    <row r="31" spans="1:15" ht="15">
      <c r="A31" s="278">
        <v>21</v>
      </c>
      <c r="B31" s="400" t="s">
        <v>55</v>
      </c>
      <c r="C31" s="278" t="s">
        <v>62</v>
      </c>
      <c r="D31" s="317">
        <v>49.5</v>
      </c>
      <c r="E31" s="317">
        <v>49.066666666666663</v>
      </c>
      <c r="F31" s="318">
        <v>47.883333333333326</v>
      </c>
      <c r="G31" s="318">
        <v>46.266666666666666</v>
      </c>
      <c r="H31" s="318">
        <v>45.083333333333329</v>
      </c>
      <c r="I31" s="318">
        <v>50.683333333333323</v>
      </c>
      <c r="J31" s="318">
        <v>51.86666666666666</v>
      </c>
      <c r="K31" s="318">
        <v>53.48333333333332</v>
      </c>
      <c r="L31" s="305">
        <v>50.25</v>
      </c>
      <c r="M31" s="305">
        <v>47.45</v>
      </c>
      <c r="N31" s="320">
        <v>58331600</v>
      </c>
      <c r="O31" s="321">
        <v>-1.6101554830635124E-2</v>
      </c>
    </row>
    <row r="32" spans="1:15" ht="15">
      <c r="A32" s="278">
        <v>22</v>
      </c>
      <c r="B32" s="400" t="s">
        <v>51</v>
      </c>
      <c r="C32" s="278" t="s">
        <v>64</v>
      </c>
      <c r="D32" s="317">
        <v>1343.9</v>
      </c>
      <c r="E32" s="317">
        <v>1347.3166666666666</v>
      </c>
      <c r="F32" s="318">
        <v>1331.6333333333332</v>
      </c>
      <c r="G32" s="318">
        <v>1319.3666666666666</v>
      </c>
      <c r="H32" s="318">
        <v>1303.6833333333332</v>
      </c>
      <c r="I32" s="318">
        <v>1359.5833333333333</v>
      </c>
      <c r="J32" s="318">
        <v>1375.2666666666667</v>
      </c>
      <c r="K32" s="318">
        <v>1387.5333333333333</v>
      </c>
      <c r="L32" s="305">
        <v>1363</v>
      </c>
      <c r="M32" s="305">
        <v>1335.05</v>
      </c>
      <c r="N32" s="320">
        <v>1411300</v>
      </c>
      <c r="O32" s="321">
        <v>-1.3456362937331795E-2</v>
      </c>
    </row>
    <row r="33" spans="1:15" ht="15">
      <c r="A33" s="278">
        <v>23</v>
      </c>
      <c r="B33" s="400" t="s">
        <v>65</v>
      </c>
      <c r="C33" s="278" t="s">
        <v>66</v>
      </c>
      <c r="D33" s="317">
        <v>81.2</v>
      </c>
      <c r="E33" s="317">
        <v>81.316666666666663</v>
      </c>
      <c r="F33" s="318">
        <v>79.633333333333326</v>
      </c>
      <c r="G33" s="318">
        <v>78.066666666666663</v>
      </c>
      <c r="H33" s="318">
        <v>76.383333333333326</v>
      </c>
      <c r="I33" s="318">
        <v>82.883333333333326</v>
      </c>
      <c r="J33" s="318">
        <v>84.566666666666663</v>
      </c>
      <c r="K33" s="318">
        <v>86.133333333333326</v>
      </c>
      <c r="L33" s="305">
        <v>83</v>
      </c>
      <c r="M33" s="305">
        <v>79.75</v>
      </c>
      <c r="N33" s="320">
        <v>22211600</v>
      </c>
      <c r="O33" s="321">
        <v>-5.0023095478418558E-2</v>
      </c>
    </row>
    <row r="34" spans="1:15" ht="15">
      <c r="A34" s="278">
        <v>24</v>
      </c>
      <c r="B34" s="400" t="s">
        <v>51</v>
      </c>
      <c r="C34" s="278" t="s">
        <v>67</v>
      </c>
      <c r="D34" s="317">
        <v>506.15</v>
      </c>
      <c r="E34" s="317">
        <v>506.88333333333338</v>
      </c>
      <c r="F34" s="318">
        <v>499.76666666666677</v>
      </c>
      <c r="G34" s="318">
        <v>493.38333333333338</v>
      </c>
      <c r="H34" s="318">
        <v>486.26666666666677</v>
      </c>
      <c r="I34" s="318">
        <v>513.26666666666677</v>
      </c>
      <c r="J34" s="318">
        <v>520.38333333333344</v>
      </c>
      <c r="K34" s="318">
        <v>526.76666666666677</v>
      </c>
      <c r="L34" s="305">
        <v>514</v>
      </c>
      <c r="M34" s="305">
        <v>500.5</v>
      </c>
      <c r="N34" s="320">
        <v>4319700</v>
      </c>
      <c r="O34" s="321">
        <v>2.8818443804034581E-2</v>
      </c>
    </row>
    <row r="35" spans="1:15" ht="15">
      <c r="A35" s="278">
        <v>25</v>
      </c>
      <c r="B35" s="400" t="s">
        <v>45</v>
      </c>
      <c r="C35" s="278" t="s">
        <v>68</v>
      </c>
      <c r="D35" s="317">
        <v>373.45</v>
      </c>
      <c r="E35" s="317">
        <v>374.61666666666662</v>
      </c>
      <c r="F35" s="318">
        <v>365.63333333333321</v>
      </c>
      <c r="G35" s="318">
        <v>357.81666666666661</v>
      </c>
      <c r="H35" s="318">
        <v>348.8333333333332</v>
      </c>
      <c r="I35" s="318">
        <v>382.43333333333322</v>
      </c>
      <c r="J35" s="318">
        <v>391.41666666666669</v>
      </c>
      <c r="K35" s="318">
        <v>399.23333333333323</v>
      </c>
      <c r="L35" s="305">
        <v>383.6</v>
      </c>
      <c r="M35" s="305">
        <v>366.8</v>
      </c>
      <c r="N35" s="320">
        <v>6114700</v>
      </c>
      <c r="O35" s="321">
        <v>9.5428354438739284E-3</v>
      </c>
    </row>
    <row r="36" spans="1:15" ht="15">
      <c r="A36" s="278">
        <v>26</v>
      </c>
      <c r="B36" s="400" t="s">
        <v>69</v>
      </c>
      <c r="C36" s="278" t="s">
        <v>70</v>
      </c>
      <c r="D36" s="317">
        <v>580.4</v>
      </c>
      <c r="E36" s="317">
        <v>579.69999999999993</v>
      </c>
      <c r="F36" s="318">
        <v>570.84999999999991</v>
      </c>
      <c r="G36" s="318">
        <v>561.29999999999995</v>
      </c>
      <c r="H36" s="318">
        <v>552.44999999999993</v>
      </c>
      <c r="I36" s="318">
        <v>589.24999999999989</v>
      </c>
      <c r="J36" s="318">
        <v>598.1</v>
      </c>
      <c r="K36" s="318">
        <v>607.64999999999986</v>
      </c>
      <c r="L36" s="305">
        <v>588.54999999999995</v>
      </c>
      <c r="M36" s="305">
        <v>570.15</v>
      </c>
      <c r="N36" s="320">
        <v>84949794</v>
      </c>
      <c r="O36" s="321">
        <v>2.4808521090592412E-2</v>
      </c>
    </row>
    <row r="37" spans="1:15" ht="15">
      <c r="A37" s="278">
        <v>27</v>
      </c>
      <c r="B37" s="400" t="s">
        <v>65</v>
      </c>
      <c r="C37" s="278" t="s">
        <v>71</v>
      </c>
      <c r="D37" s="317">
        <v>33.700000000000003</v>
      </c>
      <c r="E37" s="317">
        <v>33.616666666666667</v>
      </c>
      <c r="F37" s="318">
        <v>32.283333333333331</v>
      </c>
      <c r="G37" s="318">
        <v>30.866666666666667</v>
      </c>
      <c r="H37" s="318">
        <v>29.533333333333331</v>
      </c>
      <c r="I37" s="318">
        <v>35.033333333333331</v>
      </c>
      <c r="J37" s="318">
        <v>36.36666666666666</v>
      </c>
      <c r="K37" s="318">
        <v>37.783333333333331</v>
      </c>
      <c r="L37" s="305">
        <v>34.950000000000003</v>
      </c>
      <c r="M37" s="305">
        <v>32.200000000000003</v>
      </c>
      <c r="N37" s="320">
        <v>53041800</v>
      </c>
      <c r="O37" s="321">
        <v>-0.13582865745175859</v>
      </c>
    </row>
    <row r="38" spans="1:15" ht="15">
      <c r="A38" s="278">
        <v>28</v>
      </c>
      <c r="B38" s="400" t="s">
        <v>53</v>
      </c>
      <c r="C38" s="278" t="s">
        <v>72</v>
      </c>
      <c r="D38" s="317">
        <v>388.2</v>
      </c>
      <c r="E38" s="317">
        <v>387.7</v>
      </c>
      <c r="F38" s="318">
        <v>383.5</v>
      </c>
      <c r="G38" s="318">
        <v>378.8</v>
      </c>
      <c r="H38" s="318">
        <v>374.6</v>
      </c>
      <c r="I38" s="318">
        <v>392.4</v>
      </c>
      <c r="J38" s="318">
        <v>396.59999999999991</v>
      </c>
      <c r="K38" s="318">
        <v>401.29999999999995</v>
      </c>
      <c r="L38" s="305">
        <v>391.9</v>
      </c>
      <c r="M38" s="305">
        <v>383</v>
      </c>
      <c r="N38" s="320">
        <v>18004400</v>
      </c>
      <c r="O38" s="321">
        <v>4.2482354507923828E-2</v>
      </c>
    </row>
    <row r="39" spans="1:15" ht="15">
      <c r="A39" s="278">
        <v>29</v>
      </c>
      <c r="B39" s="400" t="s">
        <v>45</v>
      </c>
      <c r="C39" s="278" t="s">
        <v>73</v>
      </c>
      <c r="D39" s="317">
        <v>11307.5</v>
      </c>
      <c r="E39" s="317">
        <v>11302.466666666667</v>
      </c>
      <c r="F39" s="318">
        <v>11095.983333333334</v>
      </c>
      <c r="G39" s="318">
        <v>10884.466666666667</v>
      </c>
      <c r="H39" s="318">
        <v>10677.983333333334</v>
      </c>
      <c r="I39" s="318">
        <v>11513.983333333334</v>
      </c>
      <c r="J39" s="318">
        <v>11720.466666666667</v>
      </c>
      <c r="K39" s="318">
        <v>11931.983333333334</v>
      </c>
      <c r="L39" s="305">
        <v>11508.95</v>
      </c>
      <c r="M39" s="305">
        <v>11090.95</v>
      </c>
      <c r="N39" s="320">
        <v>133810</v>
      </c>
      <c r="O39" s="321">
        <v>-5.4998141954663692E-3</v>
      </c>
    </row>
    <row r="40" spans="1:15" ht="15">
      <c r="A40" s="278">
        <v>30</v>
      </c>
      <c r="B40" s="400" t="s">
        <v>74</v>
      </c>
      <c r="C40" s="278" t="s">
        <v>75</v>
      </c>
      <c r="D40" s="317">
        <v>385.75</v>
      </c>
      <c r="E40" s="317">
        <v>385.36666666666662</v>
      </c>
      <c r="F40" s="318">
        <v>380.58333333333326</v>
      </c>
      <c r="G40" s="318">
        <v>375.41666666666663</v>
      </c>
      <c r="H40" s="318">
        <v>370.63333333333327</v>
      </c>
      <c r="I40" s="318">
        <v>390.53333333333325</v>
      </c>
      <c r="J40" s="318">
        <v>395.31666666666666</v>
      </c>
      <c r="K40" s="318">
        <v>400.48333333333323</v>
      </c>
      <c r="L40" s="305">
        <v>390.15</v>
      </c>
      <c r="M40" s="305">
        <v>380.2</v>
      </c>
      <c r="N40" s="320">
        <v>19773000</v>
      </c>
      <c r="O40" s="321">
        <v>1.7695015749490457E-2</v>
      </c>
    </row>
    <row r="41" spans="1:15" ht="15">
      <c r="A41" s="278">
        <v>31</v>
      </c>
      <c r="B41" s="400" t="s">
        <v>51</v>
      </c>
      <c r="C41" s="278" t="s">
        <v>76</v>
      </c>
      <c r="D41" s="317">
        <v>3430.15</v>
      </c>
      <c r="E41" s="317">
        <v>3443.2166666666667</v>
      </c>
      <c r="F41" s="318">
        <v>3406.9333333333334</v>
      </c>
      <c r="G41" s="318">
        <v>3383.7166666666667</v>
      </c>
      <c r="H41" s="318">
        <v>3347.4333333333334</v>
      </c>
      <c r="I41" s="318">
        <v>3466.4333333333334</v>
      </c>
      <c r="J41" s="318">
        <v>3502.7166666666672</v>
      </c>
      <c r="K41" s="318">
        <v>3525.9333333333334</v>
      </c>
      <c r="L41" s="305">
        <v>3479.5</v>
      </c>
      <c r="M41" s="305">
        <v>3420</v>
      </c>
      <c r="N41" s="320">
        <v>1847400</v>
      </c>
      <c r="O41" s="321">
        <v>1.0723273881168617E-2</v>
      </c>
    </row>
    <row r="42" spans="1:15" ht="15">
      <c r="A42" s="278">
        <v>32</v>
      </c>
      <c r="B42" s="400" t="s">
        <v>53</v>
      </c>
      <c r="C42" s="278" t="s">
        <v>77</v>
      </c>
      <c r="D42" s="317">
        <v>361.55</v>
      </c>
      <c r="E42" s="317">
        <v>362.25</v>
      </c>
      <c r="F42" s="318">
        <v>355.65</v>
      </c>
      <c r="G42" s="318">
        <v>349.75</v>
      </c>
      <c r="H42" s="318">
        <v>343.15</v>
      </c>
      <c r="I42" s="318">
        <v>368.15</v>
      </c>
      <c r="J42" s="318">
        <v>374.75</v>
      </c>
      <c r="K42" s="318">
        <v>380.65</v>
      </c>
      <c r="L42" s="305">
        <v>368.85</v>
      </c>
      <c r="M42" s="305">
        <v>356.35</v>
      </c>
      <c r="N42" s="320">
        <v>8527200</v>
      </c>
      <c r="O42" s="321">
        <v>9.2138630600169066E-2</v>
      </c>
    </row>
    <row r="43" spans="1:15" ht="15">
      <c r="A43" s="278">
        <v>33</v>
      </c>
      <c r="B43" s="400" t="s">
        <v>55</v>
      </c>
      <c r="C43" s="278" t="s">
        <v>78</v>
      </c>
      <c r="D43" s="317">
        <v>111.85</v>
      </c>
      <c r="E43" s="317">
        <v>110.03333333333335</v>
      </c>
      <c r="F43" s="318">
        <v>105.56666666666669</v>
      </c>
      <c r="G43" s="318">
        <v>99.283333333333346</v>
      </c>
      <c r="H43" s="318">
        <v>94.816666666666691</v>
      </c>
      <c r="I43" s="318">
        <v>116.31666666666669</v>
      </c>
      <c r="J43" s="318">
        <v>120.78333333333336</v>
      </c>
      <c r="K43" s="318">
        <v>127.06666666666669</v>
      </c>
      <c r="L43" s="305">
        <v>114.5</v>
      </c>
      <c r="M43" s="305">
        <v>103.75</v>
      </c>
      <c r="N43" s="320">
        <v>14050000</v>
      </c>
      <c r="O43" s="321">
        <v>-2.2037225230743529E-2</v>
      </c>
    </row>
    <row r="44" spans="1:15" ht="15">
      <c r="A44" s="278">
        <v>34</v>
      </c>
      <c r="B44" s="400" t="s">
        <v>80</v>
      </c>
      <c r="C44" s="278" t="s">
        <v>81</v>
      </c>
      <c r="D44" s="317">
        <v>324.95</v>
      </c>
      <c r="E44" s="317">
        <v>324.75</v>
      </c>
      <c r="F44" s="318">
        <v>315.45</v>
      </c>
      <c r="G44" s="318">
        <v>305.95</v>
      </c>
      <c r="H44" s="318">
        <v>296.64999999999998</v>
      </c>
      <c r="I44" s="318">
        <v>334.25</v>
      </c>
      <c r="J44" s="318">
        <v>343.54999999999995</v>
      </c>
      <c r="K44" s="318">
        <v>353.05</v>
      </c>
      <c r="L44" s="305">
        <v>334.05</v>
      </c>
      <c r="M44" s="305">
        <v>315.25</v>
      </c>
      <c r="N44" s="320">
        <v>4471600</v>
      </c>
      <c r="O44" s="321">
        <v>0.47597042513863214</v>
      </c>
    </row>
    <row r="45" spans="1:15" ht="15">
      <c r="A45" s="278">
        <v>35</v>
      </c>
      <c r="B45" s="400" t="s">
        <v>58</v>
      </c>
      <c r="C45" s="278" t="s">
        <v>83</v>
      </c>
      <c r="D45" s="317">
        <v>201.6</v>
      </c>
      <c r="E45" s="317">
        <v>203.81666666666669</v>
      </c>
      <c r="F45" s="318">
        <v>194.13333333333338</v>
      </c>
      <c r="G45" s="318">
        <v>186.66666666666669</v>
      </c>
      <c r="H45" s="318">
        <v>176.98333333333338</v>
      </c>
      <c r="I45" s="318">
        <v>211.28333333333339</v>
      </c>
      <c r="J45" s="318">
        <v>220.96666666666673</v>
      </c>
      <c r="K45" s="318">
        <v>228.43333333333339</v>
      </c>
      <c r="L45" s="305">
        <v>213.5</v>
      </c>
      <c r="M45" s="305">
        <v>196.35</v>
      </c>
      <c r="N45" s="320">
        <v>7860000</v>
      </c>
      <c r="O45" s="321">
        <v>9.585221331474382E-2</v>
      </c>
    </row>
    <row r="46" spans="1:15" ht="15">
      <c r="A46" s="278">
        <v>36</v>
      </c>
      <c r="B46" s="400" t="s">
        <v>53</v>
      </c>
      <c r="C46" s="278" t="s">
        <v>84</v>
      </c>
      <c r="D46" s="317">
        <v>657.45</v>
      </c>
      <c r="E46" s="317">
        <v>667.08333333333337</v>
      </c>
      <c r="F46" s="318">
        <v>644.16666666666674</v>
      </c>
      <c r="G46" s="318">
        <v>630.88333333333333</v>
      </c>
      <c r="H46" s="318">
        <v>607.9666666666667</v>
      </c>
      <c r="I46" s="318">
        <v>680.36666666666679</v>
      </c>
      <c r="J46" s="318">
        <v>703.28333333333353</v>
      </c>
      <c r="K46" s="318">
        <v>716.56666666666683</v>
      </c>
      <c r="L46" s="305">
        <v>690</v>
      </c>
      <c r="M46" s="305">
        <v>653.79999999999995</v>
      </c>
      <c r="N46" s="320">
        <v>13323200</v>
      </c>
      <c r="O46" s="321">
        <v>9.7833700014008027E-2</v>
      </c>
    </row>
    <row r="47" spans="1:15" ht="15">
      <c r="A47" s="278">
        <v>37</v>
      </c>
      <c r="B47" s="400" t="s">
        <v>40</v>
      </c>
      <c r="C47" s="278" t="s">
        <v>85</v>
      </c>
      <c r="D47" s="317">
        <v>143.5</v>
      </c>
      <c r="E47" s="317">
        <v>141.48333333333335</v>
      </c>
      <c r="F47" s="318">
        <v>139.1166666666667</v>
      </c>
      <c r="G47" s="318">
        <v>134.73333333333335</v>
      </c>
      <c r="H47" s="318">
        <v>132.3666666666667</v>
      </c>
      <c r="I47" s="318">
        <v>145.8666666666667</v>
      </c>
      <c r="J47" s="318">
        <v>148.23333333333338</v>
      </c>
      <c r="K47" s="318">
        <v>152.6166666666667</v>
      </c>
      <c r="L47" s="305">
        <v>143.85</v>
      </c>
      <c r="M47" s="305">
        <v>137.1</v>
      </c>
      <c r="N47" s="320">
        <v>37388100</v>
      </c>
      <c r="O47" s="321">
        <v>1.7361808843269486E-3</v>
      </c>
    </row>
    <row r="48" spans="1:15" ht="15">
      <c r="A48" s="278">
        <v>38</v>
      </c>
      <c r="B48" s="400" t="s">
        <v>51</v>
      </c>
      <c r="C48" s="278" t="s">
        <v>86</v>
      </c>
      <c r="D48" s="317">
        <v>1380.95</v>
      </c>
      <c r="E48" s="317">
        <v>1375.5999999999997</v>
      </c>
      <c r="F48" s="318">
        <v>1364.1999999999994</v>
      </c>
      <c r="G48" s="318">
        <v>1347.4499999999996</v>
      </c>
      <c r="H48" s="318">
        <v>1336.0499999999993</v>
      </c>
      <c r="I48" s="318">
        <v>1392.3499999999995</v>
      </c>
      <c r="J48" s="318">
        <v>1403.7499999999995</v>
      </c>
      <c r="K48" s="318">
        <v>1420.4999999999995</v>
      </c>
      <c r="L48" s="305">
        <v>1387</v>
      </c>
      <c r="M48" s="305">
        <v>1358.85</v>
      </c>
      <c r="N48" s="320">
        <v>1973300</v>
      </c>
      <c r="O48" s="321">
        <v>0.10375880971025842</v>
      </c>
    </row>
    <row r="49" spans="1:15" ht="15">
      <c r="A49" s="278">
        <v>39</v>
      </c>
      <c r="B49" s="400" t="s">
        <v>40</v>
      </c>
      <c r="C49" s="278" t="s">
        <v>87</v>
      </c>
      <c r="D49" s="317">
        <v>415.4</v>
      </c>
      <c r="E49" s="317">
        <v>413.13333333333327</v>
      </c>
      <c r="F49" s="318">
        <v>407.81666666666655</v>
      </c>
      <c r="G49" s="318">
        <v>400.23333333333329</v>
      </c>
      <c r="H49" s="318">
        <v>394.91666666666657</v>
      </c>
      <c r="I49" s="318">
        <v>420.71666666666653</v>
      </c>
      <c r="J49" s="318">
        <v>426.03333333333325</v>
      </c>
      <c r="K49" s="318">
        <v>433.6166666666665</v>
      </c>
      <c r="L49" s="305">
        <v>418.45</v>
      </c>
      <c r="M49" s="305">
        <v>405.55</v>
      </c>
      <c r="N49" s="320">
        <v>5822175</v>
      </c>
      <c r="O49" s="321">
        <v>8.119079837618403E-3</v>
      </c>
    </row>
    <row r="50" spans="1:15" ht="15">
      <c r="A50" s="278">
        <v>40</v>
      </c>
      <c r="B50" s="400" t="s">
        <v>65</v>
      </c>
      <c r="C50" s="278" t="s">
        <v>88</v>
      </c>
      <c r="D50" s="317">
        <v>397.15</v>
      </c>
      <c r="E50" s="317">
        <v>391.63333333333338</v>
      </c>
      <c r="F50" s="318">
        <v>381.51666666666677</v>
      </c>
      <c r="G50" s="318">
        <v>365.88333333333338</v>
      </c>
      <c r="H50" s="318">
        <v>355.76666666666677</v>
      </c>
      <c r="I50" s="318">
        <v>407.26666666666677</v>
      </c>
      <c r="J50" s="318">
        <v>417.38333333333344</v>
      </c>
      <c r="K50" s="318">
        <v>433.01666666666677</v>
      </c>
      <c r="L50" s="305">
        <v>401.75</v>
      </c>
      <c r="M50" s="305">
        <v>376</v>
      </c>
      <c r="N50" s="320">
        <v>1432200</v>
      </c>
      <c r="O50" s="321">
        <v>1.488095238095238E-2</v>
      </c>
    </row>
    <row r="51" spans="1:15" ht="15">
      <c r="A51" s="278">
        <v>41</v>
      </c>
      <c r="B51" s="400" t="s">
        <v>51</v>
      </c>
      <c r="C51" s="278" t="s">
        <v>89</v>
      </c>
      <c r="D51" s="317">
        <v>444.4</v>
      </c>
      <c r="E51" s="317">
        <v>445.41666666666669</v>
      </c>
      <c r="F51" s="318">
        <v>441.33333333333337</v>
      </c>
      <c r="G51" s="318">
        <v>438.26666666666671</v>
      </c>
      <c r="H51" s="318">
        <v>434.18333333333339</v>
      </c>
      <c r="I51" s="318">
        <v>448.48333333333335</v>
      </c>
      <c r="J51" s="318">
        <v>452.56666666666672</v>
      </c>
      <c r="K51" s="318">
        <v>455.63333333333333</v>
      </c>
      <c r="L51" s="305">
        <v>449.5</v>
      </c>
      <c r="M51" s="305">
        <v>442.35</v>
      </c>
      <c r="N51" s="320">
        <v>14751250</v>
      </c>
      <c r="O51" s="321">
        <v>1.6363792954956508E-2</v>
      </c>
    </row>
    <row r="52" spans="1:15" ht="15">
      <c r="A52" s="278">
        <v>42</v>
      </c>
      <c r="B52" s="400" t="s">
        <v>53</v>
      </c>
      <c r="C52" s="278" t="s">
        <v>92</v>
      </c>
      <c r="D52" s="317">
        <v>2353.9499999999998</v>
      </c>
      <c r="E52" s="317">
        <v>2349.25</v>
      </c>
      <c r="F52" s="318">
        <v>2323.9499999999998</v>
      </c>
      <c r="G52" s="318">
        <v>2293.9499999999998</v>
      </c>
      <c r="H52" s="318">
        <v>2268.6499999999996</v>
      </c>
      <c r="I52" s="318">
        <v>2379.25</v>
      </c>
      <c r="J52" s="318">
        <v>2404.5500000000002</v>
      </c>
      <c r="K52" s="318">
        <v>2434.5500000000002</v>
      </c>
      <c r="L52" s="305">
        <v>2374.5500000000002</v>
      </c>
      <c r="M52" s="305">
        <v>2319.25</v>
      </c>
      <c r="N52" s="320">
        <v>3368400</v>
      </c>
      <c r="O52" s="321">
        <v>-1.1155472052606858E-2</v>
      </c>
    </row>
    <row r="53" spans="1:15" ht="15">
      <c r="A53" s="278">
        <v>43</v>
      </c>
      <c r="B53" s="400" t="s">
        <v>93</v>
      </c>
      <c r="C53" s="278" t="s">
        <v>94</v>
      </c>
      <c r="D53" s="317">
        <v>160.44999999999999</v>
      </c>
      <c r="E53" s="317">
        <v>161.23333333333332</v>
      </c>
      <c r="F53" s="318">
        <v>157.41666666666663</v>
      </c>
      <c r="G53" s="318">
        <v>154.3833333333333</v>
      </c>
      <c r="H53" s="318">
        <v>150.56666666666661</v>
      </c>
      <c r="I53" s="318">
        <v>164.26666666666665</v>
      </c>
      <c r="J53" s="318">
        <v>168.08333333333331</v>
      </c>
      <c r="K53" s="318">
        <v>171.11666666666667</v>
      </c>
      <c r="L53" s="305">
        <v>165.05</v>
      </c>
      <c r="M53" s="305">
        <v>158.19999999999999</v>
      </c>
      <c r="N53" s="320">
        <v>29855100</v>
      </c>
      <c r="O53" s="321">
        <v>-2.0887445887445889E-2</v>
      </c>
    </row>
    <row r="54" spans="1:15" ht="15">
      <c r="A54" s="278">
        <v>44</v>
      </c>
      <c r="B54" s="400" t="s">
        <v>53</v>
      </c>
      <c r="C54" s="278" t="s">
        <v>95</v>
      </c>
      <c r="D54" s="317">
        <v>4041.35</v>
      </c>
      <c r="E54" s="317">
        <v>4038.5</v>
      </c>
      <c r="F54" s="318">
        <v>4013.85</v>
      </c>
      <c r="G54" s="318">
        <v>3986.35</v>
      </c>
      <c r="H54" s="318">
        <v>3961.7</v>
      </c>
      <c r="I54" s="318">
        <v>4066</v>
      </c>
      <c r="J54" s="318">
        <v>4090.6499999999996</v>
      </c>
      <c r="K54" s="318">
        <v>4118.1499999999996</v>
      </c>
      <c r="L54" s="305">
        <v>4063.15</v>
      </c>
      <c r="M54" s="305">
        <v>4011</v>
      </c>
      <c r="N54" s="320">
        <v>3331750</v>
      </c>
      <c r="O54" s="321">
        <v>4.9039672544080606E-2</v>
      </c>
    </row>
    <row r="55" spans="1:15" ht="15">
      <c r="A55" s="278">
        <v>45</v>
      </c>
      <c r="B55" s="400" t="s">
        <v>45</v>
      </c>
      <c r="C55" s="278" t="s">
        <v>96</v>
      </c>
      <c r="D55" s="317">
        <v>17571.25</v>
      </c>
      <c r="E55" s="317">
        <v>17537.483333333334</v>
      </c>
      <c r="F55" s="318">
        <v>17244.966666666667</v>
      </c>
      <c r="G55" s="318">
        <v>16918.683333333334</v>
      </c>
      <c r="H55" s="318">
        <v>16626.166666666668</v>
      </c>
      <c r="I55" s="318">
        <v>17863.766666666666</v>
      </c>
      <c r="J55" s="318">
        <v>18156.283333333336</v>
      </c>
      <c r="K55" s="318">
        <v>18482.566666666666</v>
      </c>
      <c r="L55" s="305">
        <v>17830</v>
      </c>
      <c r="M55" s="305">
        <v>17211.2</v>
      </c>
      <c r="N55" s="320">
        <v>284825</v>
      </c>
      <c r="O55" s="321">
        <v>7.0715106514629188E-3</v>
      </c>
    </row>
    <row r="56" spans="1:15" ht="15">
      <c r="A56" s="278">
        <v>46</v>
      </c>
      <c r="B56" s="400" t="s">
        <v>58</v>
      </c>
      <c r="C56" s="278" t="s">
        <v>97</v>
      </c>
      <c r="D56" s="317">
        <v>55.15</v>
      </c>
      <c r="E56" s="317">
        <v>54.933333333333337</v>
      </c>
      <c r="F56" s="318">
        <v>53.616666666666674</v>
      </c>
      <c r="G56" s="318">
        <v>52.083333333333336</v>
      </c>
      <c r="H56" s="318">
        <v>50.766666666666673</v>
      </c>
      <c r="I56" s="318">
        <v>56.466666666666676</v>
      </c>
      <c r="J56" s="318">
        <v>57.783333333333339</v>
      </c>
      <c r="K56" s="318">
        <v>59.316666666666677</v>
      </c>
      <c r="L56" s="305">
        <v>56.25</v>
      </c>
      <c r="M56" s="305">
        <v>53.4</v>
      </c>
      <c r="N56" s="320">
        <v>17631900</v>
      </c>
      <c r="O56" s="321">
        <v>-7.3675679658144846E-4</v>
      </c>
    </row>
    <row r="57" spans="1:15" ht="15">
      <c r="A57" s="278">
        <v>47</v>
      </c>
      <c r="B57" s="400" t="s">
        <v>45</v>
      </c>
      <c r="C57" s="278" t="s">
        <v>98</v>
      </c>
      <c r="D57" s="317">
        <v>979.5</v>
      </c>
      <c r="E57" s="317">
        <v>989.83333333333337</v>
      </c>
      <c r="F57" s="318">
        <v>964.66666666666674</v>
      </c>
      <c r="G57" s="318">
        <v>949.83333333333337</v>
      </c>
      <c r="H57" s="318">
        <v>924.66666666666674</v>
      </c>
      <c r="I57" s="318">
        <v>1004.6666666666667</v>
      </c>
      <c r="J57" s="318">
        <v>1029.8333333333335</v>
      </c>
      <c r="K57" s="318">
        <v>1044.6666666666667</v>
      </c>
      <c r="L57" s="305">
        <v>1015</v>
      </c>
      <c r="M57" s="305">
        <v>975</v>
      </c>
      <c r="N57" s="320">
        <v>2711500</v>
      </c>
      <c r="O57" s="321">
        <v>-0.11901358112937813</v>
      </c>
    </row>
    <row r="58" spans="1:15" ht="15">
      <c r="A58" s="278">
        <v>48</v>
      </c>
      <c r="B58" s="400" t="s">
        <v>45</v>
      </c>
      <c r="C58" s="278" t="s">
        <v>99</v>
      </c>
      <c r="D58" s="317">
        <v>154.35</v>
      </c>
      <c r="E58" s="317">
        <v>153.95000000000002</v>
      </c>
      <c r="F58" s="318">
        <v>152.00000000000003</v>
      </c>
      <c r="G58" s="318">
        <v>149.65</v>
      </c>
      <c r="H58" s="318">
        <v>147.70000000000002</v>
      </c>
      <c r="I58" s="318">
        <v>156.30000000000004</v>
      </c>
      <c r="J58" s="318">
        <v>158.25000000000003</v>
      </c>
      <c r="K58" s="318">
        <v>160.60000000000005</v>
      </c>
      <c r="L58" s="305">
        <v>155.9</v>
      </c>
      <c r="M58" s="305">
        <v>151.6</v>
      </c>
      <c r="N58" s="320">
        <v>11297800</v>
      </c>
      <c r="O58" s="321">
        <v>8.9595710207545712E-2</v>
      </c>
    </row>
    <row r="59" spans="1:15" ht="15">
      <c r="A59" s="278">
        <v>49</v>
      </c>
      <c r="B59" s="400" t="s">
        <v>55</v>
      </c>
      <c r="C59" s="278" t="s">
        <v>100</v>
      </c>
      <c r="D59" s="317">
        <v>54.4</v>
      </c>
      <c r="E59" s="317">
        <v>54.116666666666667</v>
      </c>
      <c r="F59" s="318">
        <v>51.933333333333337</v>
      </c>
      <c r="G59" s="318">
        <v>49.466666666666669</v>
      </c>
      <c r="H59" s="318">
        <v>47.283333333333339</v>
      </c>
      <c r="I59" s="318">
        <v>56.583333333333336</v>
      </c>
      <c r="J59" s="318">
        <v>58.766666666666659</v>
      </c>
      <c r="K59" s="318">
        <v>61.233333333333334</v>
      </c>
      <c r="L59" s="305">
        <v>56.3</v>
      </c>
      <c r="M59" s="305">
        <v>51.65</v>
      </c>
      <c r="N59" s="320">
        <v>69683000</v>
      </c>
      <c r="O59" s="321">
        <v>-6.1154374713696745E-2</v>
      </c>
    </row>
    <row r="60" spans="1:15" ht="15">
      <c r="A60" s="278">
        <v>50</v>
      </c>
      <c r="B60" s="400" t="s">
        <v>74</v>
      </c>
      <c r="C60" s="278" t="s">
        <v>101</v>
      </c>
      <c r="D60" s="317">
        <v>98.4</v>
      </c>
      <c r="E60" s="317">
        <v>98.983333333333348</v>
      </c>
      <c r="F60" s="318">
        <v>97.516666666666694</v>
      </c>
      <c r="G60" s="318">
        <v>96.63333333333334</v>
      </c>
      <c r="H60" s="318">
        <v>95.166666666666686</v>
      </c>
      <c r="I60" s="318">
        <v>99.866666666666703</v>
      </c>
      <c r="J60" s="318">
        <v>101.33333333333334</v>
      </c>
      <c r="K60" s="318">
        <v>102.21666666666671</v>
      </c>
      <c r="L60" s="305">
        <v>100.45</v>
      </c>
      <c r="M60" s="305">
        <v>98.1</v>
      </c>
      <c r="N60" s="320">
        <v>32391472</v>
      </c>
      <c r="O60" s="321">
        <v>1.2580245447800531E-2</v>
      </c>
    </row>
    <row r="61" spans="1:15" ht="15">
      <c r="A61" s="278">
        <v>51</v>
      </c>
      <c r="B61" s="400" t="s">
        <v>53</v>
      </c>
      <c r="C61" s="278" t="s">
        <v>102</v>
      </c>
      <c r="D61" s="317">
        <v>519.54999999999995</v>
      </c>
      <c r="E61" s="317">
        <v>514.81666666666672</v>
      </c>
      <c r="F61" s="318">
        <v>455.68333333333339</v>
      </c>
      <c r="G61" s="318">
        <v>391.81666666666666</v>
      </c>
      <c r="H61" s="318">
        <v>332.68333333333334</v>
      </c>
      <c r="I61" s="318">
        <v>578.68333333333339</v>
      </c>
      <c r="J61" s="318">
        <v>637.81666666666683</v>
      </c>
      <c r="K61" s="318">
        <v>701.68333333333351</v>
      </c>
      <c r="L61" s="305">
        <v>573.95000000000005</v>
      </c>
      <c r="M61" s="305">
        <v>450.95</v>
      </c>
      <c r="N61" s="320">
        <v>6188200</v>
      </c>
      <c r="O61" s="321">
        <v>0.26496320523303352</v>
      </c>
    </row>
    <row r="62" spans="1:15" ht="15">
      <c r="A62" s="278">
        <v>52</v>
      </c>
      <c r="B62" s="400" t="s">
        <v>103</v>
      </c>
      <c r="C62" s="278" t="s">
        <v>104</v>
      </c>
      <c r="D62" s="317">
        <v>21.2</v>
      </c>
      <c r="E62" s="317">
        <v>21.400000000000002</v>
      </c>
      <c r="F62" s="318">
        <v>20.800000000000004</v>
      </c>
      <c r="G62" s="318">
        <v>20.400000000000002</v>
      </c>
      <c r="H62" s="318">
        <v>19.800000000000004</v>
      </c>
      <c r="I62" s="318">
        <v>21.800000000000004</v>
      </c>
      <c r="J62" s="318">
        <v>22.400000000000006</v>
      </c>
      <c r="K62" s="318">
        <v>22.800000000000004</v>
      </c>
      <c r="L62" s="305">
        <v>22</v>
      </c>
      <c r="M62" s="305">
        <v>21</v>
      </c>
      <c r="N62" s="320">
        <v>90990000</v>
      </c>
      <c r="O62" s="321">
        <v>4.970178926441352E-3</v>
      </c>
    </row>
    <row r="63" spans="1:15" ht="15">
      <c r="A63" s="278">
        <v>53</v>
      </c>
      <c r="B63" s="400" t="s">
        <v>51</v>
      </c>
      <c r="C63" s="278" t="s">
        <v>105</v>
      </c>
      <c r="D63" s="317">
        <v>660.5</v>
      </c>
      <c r="E63" s="317">
        <v>661.88333333333333</v>
      </c>
      <c r="F63" s="318">
        <v>652.61666666666667</v>
      </c>
      <c r="G63" s="318">
        <v>644.73333333333335</v>
      </c>
      <c r="H63" s="318">
        <v>635.4666666666667</v>
      </c>
      <c r="I63" s="318">
        <v>669.76666666666665</v>
      </c>
      <c r="J63" s="318">
        <v>679.0333333333333</v>
      </c>
      <c r="K63" s="318">
        <v>686.91666666666663</v>
      </c>
      <c r="L63" s="305">
        <v>671.15</v>
      </c>
      <c r="M63" s="305">
        <v>654</v>
      </c>
      <c r="N63" s="320">
        <v>6694200</v>
      </c>
      <c r="O63" s="321">
        <v>-1.1340236951266824E-3</v>
      </c>
    </row>
    <row r="64" spans="1:15" ht="15">
      <c r="A64" s="278">
        <v>54</v>
      </c>
      <c r="B64" s="455" t="s">
        <v>40</v>
      </c>
      <c r="C64" s="278" t="s">
        <v>249</v>
      </c>
      <c r="D64" s="317">
        <v>912.7</v>
      </c>
      <c r="E64" s="317">
        <v>904.23333333333323</v>
      </c>
      <c r="F64" s="318">
        <v>890.46666666666647</v>
      </c>
      <c r="G64" s="318">
        <v>868.23333333333323</v>
      </c>
      <c r="H64" s="318">
        <v>854.46666666666647</v>
      </c>
      <c r="I64" s="318">
        <v>926.46666666666647</v>
      </c>
      <c r="J64" s="318">
        <v>940.23333333333312</v>
      </c>
      <c r="K64" s="318">
        <v>962.46666666666647</v>
      </c>
      <c r="L64" s="305">
        <v>918</v>
      </c>
      <c r="M64" s="305">
        <v>882</v>
      </c>
      <c r="N64" s="320">
        <v>585650</v>
      </c>
      <c r="O64" s="321">
        <v>1.8079096045197741E-2</v>
      </c>
    </row>
    <row r="65" spans="1:15" ht="15">
      <c r="A65" s="278">
        <v>55</v>
      </c>
      <c r="B65" s="400" t="s">
        <v>38</v>
      </c>
      <c r="C65" s="278" t="s">
        <v>106</v>
      </c>
      <c r="D65" s="317">
        <v>617.65</v>
      </c>
      <c r="E65" s="317">
        <v>611.7166666666667</v>
      </c>
      <c r="F65" s="318">
        <v>593.43333333333339</v>
      </c>
      <c r="G65" s="318">
        <v>569.2166666666667</v>
      </c>
      <c r="H65" s="318">
        <v>550.93333333333339</v>
      </c>
      <c r="I65" s="318">
        <v>635.93333333333339</v>
      </c>
      <c r="J65" s="318">
        <v>654.2166666666667</v>
      </c>
      <c r="K65" s="318">
        <v>678.43333333333339</v>
      </c>
      <c r="L65" s="305">
        <v>630</v>
      </c>
      <c r="M65" s="305">
        <v>587.5</v>
      </c>
      <c r="N65" s="320">
        <v>19375600</v>
      </c>
      <c r="O65" s="321">
        <v>1.9886513175209761E-2</v>
      </c>
    </row>
    <row r="66" spans="1:15" ht="15">
      <c r="A66" s="278">
        <v>56</v>
      </c>
      <c r="B66" s="400" t="s">
        <v>40</v>
      </c>
      <c r="C66" s="278" t="s">
        <v>107</v>
      </c>
      <c r="D66" s="317">
        <v>576.04999999999995</v>
      </c>
      <c r="E66" s="317">
        <v>573.63333333333333</v>
      </c>
      <c r="F66" s="318">
        <v>564.81666666666661</v>
      </c>
      <c r="G66" s="318">
        <v>553.58333333333326</v>
      </c>
      <c r="H66" s="318">
        <v>544.76666666666654</v>
      </c>
      <c r="I66" s="318">
        <v>584.86666666666667</v>
      </c>
      <c r="J66" s="318">
        <v>593.68333333333351</v>
      </c>
      <c r="K66" s="318">
        <v>604.91666666666674</v>
      </c>
      <c r="L66" s="305">
        <v>582.45000000000005</v>
      </c>
      <c r="M66" s="305">
        <v>562.4</v>
      </c>
      <c r="N66" s="320">
        <v>5748000</v>
      </c>
      <c r="O66" s="321">
        <v>1.6625397948355148E-2</v>
      </c>
    </row>
    <row r="67" spans="1:15" ht="15">
      <c r="A67" s="278">
        <v>57</v>
      </c>
      <c r="B67" s="400" t="s">
        <v>108</v>
      </c>
      <c r="C67" s="278" t="s">
        <v>109</v>
      </c>
      <c r="D67" s="317">
        <v>569.5</v>
      </c>
      <c r="E67" s="317">
        <v>570.44999999999993</v>
      </c>
      <c r="F67" s="318">
        <v>564.44999999999982</v>
      </c>
      <c r="G67" s="318">
        <v>559.39999999999986</v>
      </c>
      <c r="H67" s="318">
        <v>553.39999999999975</v>
      </c>
      <c r="I67" s="318">
        <v>575.49999999999989</v>
      </c>
      <c r="J67" s="318">
        <v>581.50000000000011</v>
      </c>
      <c r="K67" s="318">
        <v>586.54999999999995</v>
      </c>
      <c r="L67" s="305">
        <v>576.45000000000005</v>
      </c>
      <c r="M67" s="305">
        <v>565.4</v>
      </c>
      <c r="N67" s="320">
        <v>20694800</v>
      </c>
      <c r="O67" s="321">
        <v>-1.7350262580602273E-2</v>
      </c>
    </row>
    <row r="68" spans="1:15" ht="15">
      <c r="A68" s="278">
        <v>58</v>
      </c>
      <c r="B68" s="400" t="s">
        <v>58</v>
      </c>
      <c r="C68" s="278" t="s">
        <v>110</v>
      </c>
      <c r="D68" s="317">
        <v>1816.25</v>
      </c>
      <c r="E68" s="317">
        <v>1833.3499999999997</v>
      </c>
      <c r="F68" s="318">
        <v>1792.4999999999993</v>
      </c>
      <c r="G68" s="318">
        <v>1768.7499999999995</v>
      </c>
      <c r="H68" s="318">
        <v>1727.8999999999992</v>
      </c>
      <c r="I68" s="318">
        <v>1857.0999999999995</v>
      </c>
      <c r="J68" s="318">
        <v>1897.9499999999998</v>
      </c>
      <c r="K68" s="318">
        <v>1921.6999999999996</v>
      </c>
      <c r="L68" s="305">
        <v>1874.2</v>
      </c>
      <c r="M68" s="305">
        <v>1809.6</v>
      </c>
      <c r="N68" s="320">
        <v>30452200</v>
      </c>
      <c r="O68" s="321">
        <v>9.7904463150285427E-3</v>
      </c>
    </row>
    <row r="69" spans="1:15" ht="15">
      <c r="A69" s="278">
        <v>59</v>
      </c>
      <c r="B69" s="400" t="s">
        <v>55</v>
      </c>
      <c r="C69" s="278" t="s">
        <v>111</v>
      </c>
      <c r="D69" s="317">
        <v>1028.8</v>
      </c>
      <c r="E69" s="317">
        <v>1033.1166666666666</v>
      </c>
      <c r="F69" s="318">
        <v>1019.6833333333332</v>
      </c>
      <c r="G69" s="318">
        <v>1010.5666666666666</v>
      </c>
      <c r="H69" s="318">
        <v>997.13333333333321</v>
      </c>
      <c r="I69" s="318">
        <v>1042.2333333333331</v>
      </c>
      <c r="J69" s="318">
        <v>1055.6666666666665</v>
      </c>
      <c r="K69" s="318">
        <v>1064.7833333333331</v>
      </c>
      <c r="L69" s="305">
        <v>1046.55</v>
      </c>
      <c r="M69" s="305">
        <v>1024</v>
      </c>
      <c r="N69" s="320">
        <v>37580050</v>
      </c>
      <c r="O69" s="321">
        <v>2.5303319710178952E-3</v>
      </c>
    </row>
    <row r="70" spans="1:15" ht="15">
      <c r="A70" s="278">
        <v>60</v>
      </c>
      <c r="B70" s="400" t="s">
        <v>58</v>
      </c>
      <c r="C70" s="278" t="s">
        <v>254</v>
      </c>
      <c r="D70" s="317">
        <v>521.04999999999995</v>
      </c>
      <c r="E70" s="317">
        <v>520.35</v>
      </c>
      <c r="F70" s="318">
        <v>511.75</v>
      </c>
      <c r="G70" s="318">
        <v>502.45</v>
      </c>
      <c r="H70" s="318">
        <v>493.84999999999997</v>
      </c>
      <c r="I70" s="318">
        <v>529.65000000000009</v>
      </c>
      <c r="J70" s="318">
        <v>538.25000000000023</v>
      </c>
      <c r="K70" s="318">
        <v>547.55000000000007</v>
      </c>
      <c r="L70" s="305">
        <v>528.95000000000005</v>
      </c>
      <c r="M70" s="305">
        <v>511.05</v>
      </c>
      <c r="N70" s="320">
        <v>18760100</v>
      </c>
      <c r="O70" s="321">
        <v>3.6003166994778737E-3</v>
      </c>
    </row>
    <row r="71" spans="1:15" ht="15">
      <c r="A71" s="278">
        <v>61</v>
      </c>
      <c r="B71" s="400" t="s">
        <v>45</v>
      </c>
      <c r="C71" s="278" t="s">
        <v>112</v>
      </c>
      <c r="D71" s="317">
        <v>2415.9499999999998</v>
      </c>
      <c r="E71" s="317">
        <v>2408.6</v>
      </c>
      <c r="F71" s="318">
        <v>2367.5</v>
      </c>
      <c r="G71" s="318">
        <v>2319.0500000000002</v>
      </c>
      <c r="H71" s="318">
        <v>2277.9500000000003</v>
      </c>
      <c r="I71" s="318">
        <v>2457.0499999999997</v>
      </c>
      <c r="J71" s="318">
        <v>2498.1499999999992</v>
      </c>
      <c r="K71" s="318">
        <v>2546.5999999999995</v>
      </c>
      <c r="L71" s="305">
        <v>2449.6999999999998</v>
      </c>
      <c r="M71" s="305">
        <v>2360.15</v>
      </c>
      <c r="N71" s="320">
        <v>3136100</v>
      </c>
      <c r="O71" s="321">
        <v>3.2630602386512684E-3</v>
      </c>
    </row>
    <row r="72" spans="1:15" ht="15">
      <c r="A72" s="278">
        <v>62</v>
      </c>
      <c r="B72" s="400" t="s">
        <v>114</v>
      </c>
      <c r="C72" s="278" t="s">
        <v>115</v>
      </c>
      <c r="D72" s="317">
        <v>150.5</v>
      </c>
      <c r="E72" s="317">
        <v>152.36666666666667</v>
      </c>
      <c r="F72" s="318">
        <v>147.23333333333335</v>
      </c>
      <c r="G72" s="318">
        <v>143.96666666666667</v>
      </c>
      <c r="H72" s="318">
        <v>138.83333333333334</v>
      </c>
      <c r="I72" s="318">
        <v>155.63333333333335</v>
      </c>
      <c r="J72" s="318">
        <v>160.76666666666668</v>
      </c>
      <c r="K72" s="318">
        <v>164.03333333333336</v>
      </c>
      <c r="L72" s="305">
        <v>157.5</v>
      </c>
      <c r="M72" s="305">
        <v>149.1</v>
      </c>
      <c r="N72" s="320">
        <v>34575800</v>
      </c>
      <c r="O72" s="321">
        <v>-1.8217517154828653E-4</v>
      </c>
    </row>
    <row r="73" spans="1:15" ht="15">
      <c r="A73" s="278">
        <v>63</v>
      </c>
      <c r="B73" s="400" t="s">
        <v>74</v>
      </c>
      <c r="C73" s="278" t="s">
        <v>116</v>
      </c>
      <c r="D73" s="317">
        <v>238.35</v>
      </c>
      <c r="E73" s="317">
        <v>234.33333333333334</v>
      </c>
      <c r="F73" s="318">
        <v>228.2166666666667</v>
      </c>
      <c r="G73" s="318">
        <v>218.08333333333334</v>
      </c>
      <c r="H73" s="318">
        <v>211.9666666666667</v>
      </c>
      <c r="I73" s="318">
        <v>244.4666666666667</v>
      </c>
      <c r="J73" s="318">
        <v>250.58333333333331</v>
      </c>
      <c r="K73" s="318">
        <v>260.7166666666667</v>
      </c>
      <c r="L73" s="305">
        <v>240.45</v>
      </c>
      <c r="M73" s="305">
        <v>224.2</v>
      </c>
      <c r="N73" s="320">
        <v>19258200</v>
      </c>
      <c r="O73" s="321">
        <v>-2.9055433713983211E-2</v>
      </c>
    </row>
    <row r="74" spans="1:15" ht="15">
      <c r="A74" s="278">
        <v>64</v>
      </c>
      <c r="B74" s="400" t="s">
        <v>51</v>
      </c>
      <c r="C74" s="278" t="s">
        <v>117</v>
      </c>
      <c r="D74" s="317">
        <v>2097.4499999999998</v>
      </c>
      <c r="E74" s="317">
        <v>2098.8333333333335</v>
      </c>
      <c r="F74" s="318">
        <v>2083.7166666666672</v>
      </c>
      <c r="G74" s="318">
        <v>2069.9833333333336</v>
      </c>
      <c r="H74" s="318">
        <v>2054.8666666666672</v>
      </c>
      <c r="I74" s="318">
        <v>2112.5666666666671</v>
      </c>
      <c r="J74" s="318">
        <v>2127.6833333333329</v>
      </c>
      <c r="K74" s="318">
        <v>2141.416666666667</v>
      </c>
      <c r="L74" s="305">
        <v>2113.9499999999998</v>
      </c>
      <c r="M74" s="305">
        <v>2085.1</v>
      </c>
      <c r="N74" s="320">
        <v>19566000</v>
      </c>
      <c r="O74" s="321">
        <v>5.5194104406277944E-3</v>
      </c>
    </row>
    <row r="75" spans="1:15" ht="15">
      <c r="A75" s="278">
        <v>65</v>
      </c>
      <c r="B75" s="400" t="s">
        <v>58</v>
      </c>
      <c r="C75" s="278" t="s">
        <v>118</v>
      </c>
      <c r="D75" s="317">
        <v>241.55</v>
      </c>
      <c r="E75" s="317">
        <v>236.31666666666669</v>
      </c>
      <c r="F75" s="318">
        <v>219.68333333333339</v>
      </c>
      <c r="G75" s="318">
        <v>197.81666666666669</v>
      </c>
      <c r="H75" s="318">
        <v>181.18333333333339</v>
      </c>
      <c r="I75" s="318">
        <v>258.18333333333339</v>
      </c>
      <c r="J75" s="318">
        <v>274.81666666666666</v>
      </c>
      <c r="K75" s="318">
        <v>296.68333333333339</v>
      </c>
      <c r="L75" s="305">
        <v>252.95</v>
      </c>
      <c r="M75" s="305">
        <v>214.45</v>
      </c>
      <c r="N75" s="320">
        <v>14191500</v>
      </c>
      <c r="O75" s="321">
        <v>-0.13056663419654838</v>
      </c>
    </row>
    <row r="76" spans="1:15" ht="15">
      <c r="A76" s="278">
        <v>66</v>
      </c>
      <c r="B76" s="400" t="s">
        <v>55</v>
      </c>
      <c r="C76" s="278" t="s">
        <v>119</v>
      </c>
      <c r="D76" s="317">
        <v>367.1</v>
      </c>
      <c r="E76" s="317">
        <v>369.08333333333331</v>
      </c>
      <c r="F76" s="318">
        <v>362.61666666666662</v>
      </c>
      <c r="G76" s="318">
        <v>358.13333333333333</v>
      </c>
      <c r="H76" s="318">
        <v>351.66666666666663</v>
      </c>
      <c r="I76" s="318">
        <v>373.56666666666661</v>
      </c>
      <c r="J76" s="318">
        <v>380.0333333333333</v>
      </c>
      <c r="K76" s="318">
        <v>384.51666666666659</v>
      </c>
      <c r="L76" s="305">
        <v>375.55</v>
      </c>
      <c r="M76" s="305">
        <v>364.6</v>
      </c>
      <c r="N76" s="320">
        <v>113014000</v>
      </c>
      <c r="O76" s="321">
        <v>-4.5178378503967193E-2</v>
      </c>
    </row>
    <row r="77" spans="1:15" ht="15">
      <c r="A77" s="278">
        <v>67</v>
      </c>
      <c r="B77" s="400" t="s">
        <v>58</v>
      </c>
      <c r="C77" s="278" t="s">
        <v>120</v>
      </c>
      <c r="D77" s="317">
        <v>408.2</v>
      </c>
      <c r="E77" s="317">
        <v>407.86666666666662</v>
      </c>
      <c r="F77" s="318">
        <v>400.33333333333326</v>
      </c>
      <c r="G77" s="318">
        <v>392.46666666666664</v>
      </c>
      <c r="H77" s="318">
        <v>384.93333333333328</v>
      </c>
      <c r="I77" s="318">
        <v>415.73333333333323</v>
      </c>
      <c r="J77" s="318">
        <v>423.26666666666665</v>
      </c>
      <c r="K77" s="318">
        <v>431.13333333333321</v>
      </c>
      <c r="L77" s="305">
        <v>415.4</v>
      </c>
      <c r="M77" s="305">
        <v>400</v>
      </c>
      <c r="N77" s="320">
        <v>9195000</v>
      </c>
      <c r="O77" s="321">
        <v>-4.6952736318407962E-2</v>
      </c>
    </row>
    <row r="78" spans="1:15" ht="15">
      <c r="A78" s="278">
        <v>68</v>
      </c>
      <c r="B78" s="400" t="s">
        <v>69</v>
      </c>
      <c r="C78" s="278" t="s">
        <v>121</v>
      </c>
      <c r="D78" s="317">
        <v>10.15</v>
      </c>
      <c r="E78" s="317">
        <v>9.9166666666666661</v>
      </c>
      <c r="F78" s="318">
        <v>9.3333333333333321</v>
      </c>
      <c r="G78" s="318">
        <v>8.5166666666666657</v>
      </c>
      <c r="H78" s="318">
        <v>7.9333333333333318</v>
      </c>
      <c r="I78" s="318">
        <v>10.733333333333333</v>
      </c>
      <c r="J78" s="318">
        <v>11.316666666666665</v>
      </c>
      <c r="K78" s="318">
        <v>12.133333333333333</v>
      </c>
      <c r="L78" s="305">
        <v>10.5</v>
      </c>
      <c r="M78" s="305">
        <v>9.1</v>
      </c>
      <c r="N78" s="320">
        <v>354732000</v>
      </c>
      <c r="O78" s="321">
        <v>0.60417853751187089</v>
      </c>
    </row>
    <row r="79" spans="1:15" ht="15">
      <c r="A79" s="278">
        <v>69</v>
      </c>
      <c r="B79" s="400" t="s">
        <v>55</v>
      </c>
      <c r="C79" s="278" t="s">
        <v>122</v>
      </c>
      <c r="D79" s="317">
        <v>28.35</v>
      </c>
      <c r="E79" s="317">
        <v>27.916666666666668</v>
      </c>
      <c r="F79" s="318">
        <v>26.283333333333335</v>
      </c>
      <c r="G79" s="318">
        <v>24.216666666666669</v>
      </c>
      <c r="H79" s="318">
        <v>22.583333333333336</v>
      </c>
      <c r="I79" s="318">
        <v>29.983333333333334</v>
      </c>
      <c r="J79" s="318">
        <v>31.616666666666667</v>
      </c>
      <c r="K79" s="318">
        <v>33.683333333333337</v>
      </c>
      <c r="L79" s="305">
        <v>29.55</v>
      </c>
      <c r="M79" s="305">
        <v>25.85</v>
      </c>
      <c r="N79" s="320">
        <v>130264000</v>
      </c>
      <c r="O79" s="321">
        <v>-3.4366197183098593E-2</v>
      </c>
    </row>
    <row r="80" spans="1:15" ht="15">
      <c r="A80" s="278">
        <v>70</v>
      </c>
      <c r="B80" s="400" t="s">
        <v>74</v>
      </c>
      <c r="C80" s="278" t="s">
        <v>123</v>
      </c>
      <c r="D80" s="317">
        <v>448.8</v>
      </c>
      <c r="E80" s="317">
        <v>448.5</v>
      </c>
      <c r="F80" s="318">
        <v>443.5</v>
      </c>
      <c r="G80" s="318">
        <v>438.2</v>
      </c>
      <c r="H80" s="318">
        <v>433.2</v>
      </c>
      <c r="I80" s="318">
        <v>453.8</v>
      </c>
      <c r="J80" s="318">
        <v>458.8</v>
      </c>
      <c r="K80" s="318">
        <v>464.1</v>
      </c>
      <c r="L80" s="305">
        <v>453.5</v>
      </c>
      <c r="M80" s="305">
        <v>443.2</v>
      </c>
      <c r="N80" s="320">
        <v>8899000</v>
      </c>
      <c r="O80" s="321">
        <v>-1.1757520232096504E-2</v>
      </c>
    </row>
    <row r="81" spans="1:15" ht="15">
      <c r="A81" s="278">
        <v>71</v>
      </c>
      <c r="B81" s="400" t="s">
        <v>40</v>
      </c>
      <c r="C81" s="278" t="s">
        <v>124</v>
      </c>
      <c r="D81" s="317">
        <v>1049.3</v>
      </c>
      <c r="E81" s="317">
        <v>1052.2</v>
      </c>
      <c r="F81" s="318">
        <v>1025.7</v>
      </c>
      <c r="G81" s="318">
        <v>1002.0999999999999</v>
      </c>
      <c r="H81" s="318">
        <v>975.59999999999991</v>
      </c>
      <c r="I81" s="318">
        <v>1075.8000000000002</v>
      </c>
      <c r="J81" s="318">
        <v>1102.3000000000002</v>
      </c>
      <c r="K81" s="318">
        <v>1125.9000000000003</v>
      </c>
      <c r="L81" s="305">
        <v>1078.7</v>
      </c>
      <c r="M81" s="305">
        <v>1028.5999999999999</v>
      </c>
      <c r="N81" s="320">
        <v>3210600</v>
      </c>
      <c r="O81" s="321">
        <v>2.4376236360155703E-2</v>
      </c>
    </row>
    <row r="82" spans="1:15" ht="15">
      <c r="A82" s="278">
        <v>72</v>
      </c>
      <c r="B82" s="400" t="s">
        <v>55</v>
      </c>
      <c r="C82" s="278" t="s">
        <v>125</v>
      </c>
      <c r="D82" s="317">
        <v>491.55</v>
      </c>
      <c r="E82" s="317">
        <v>494.38333333333338</v>
      </c>
      <c r="F82" s="318">
        <v>484.36666666666679</v>
      </c>
      <c r="G82" s="318">
        <v>477.18333333333339</v>
      </c>
      <c r="H82" s="318">
        <v>467.1666666666668</v>
      </c>
      <c r="I82" s="318">
        <v>501.56666666666678</v>
      </c>
      <c r="J82" s="318">
        <v>511.58333333333331</v>
      </c>
      <c r="K82" s="318">
        <v>518.76666666666677</v>
      </c>
      <c r="L82" s="305">
        <v>504.4</v>
      </c>
      <c r="M82" s="305">
        <v>487.2</v>
      </c>
      <c r="N82" s="320">
        <v>31337200</v>
      </c>
      <c r="O82" s="321">
        <v>0.12221569666671442</v>
      </c>
    </row>
    <row r="83" spans="1:15" ht="15">
      <c r="A83" s="278">
        <v>73</v>
      </c>
      <c r="B83" s="400" t="s">
        <v>69</v>
      </c>
      <c r="C83" s="278" t="s">
        <v>126</v>
      </c>
      <c r="D83" s="317">
        <v>223</v>
      </c>
      <c r="E83" s="317">
        <v>223.11666666666667</v>
      </c>
      <c r="F83" s="318">
        <v>218.43333333333334</v>
      </c>
      <c r="G83" s="318">
        <v>213.86666666666667</v>
      </c>
      <c r="H83" s="318">
        <v>209.18333333333334</v>
      </c>
      <c r="I83" s="318">
        <v>227.68333333333334</v>
      </c>
      <c r="J83" s="318">
        <v>232.36666666666667</v>
      </c>
      <c r="K83" s="318">
        <v>236.93333333333334</v>
      </c>
      <c r="L83" s="305">
        <v>227.8</v>
      </c>
      <c r="M83" s="305">
        <v>218.55</v>
      </c>
      <c r="N83" s="320">
        <v>13158800</v>
      </c>
      <c r="O83" s="321">
        <v>3.109230528130387E-2</v>
      </c>
    </row>
    <row r="84" spans="1:15" ht="15">
      <c r="A84" s="278">
        <v>74</v>
      </c>
      <c r="B84" s="400" t="s">
        <v>108</v>
      </c>
      <c r="C84" s="278" t="s">
        <v>127</v>
      </c>
      <c r="D84" s="317">
        <v>702.6</v>
      </c>
      <c r="E84" s="317">
        <v>703.25</v>
      </c>
      <c r="F84" s="318">
        <v>697.6</v>
      </c>
      <c r="G84" s="318">
        <v>692.6</v>
      </c>
      <c r="H84" s="318">
        <v>686.95</v>
      </c>
      <c r="I84" s="318">
        <v>708.25</v>
      </c>
      <c r="J84" s="318">
        <v>713.90000000000009</v>
      </c>
      <c r="K84" s="318">
        <v>718.9</v>
      </c>
      <c r="L84" s="305">
        <v>708.9</v>
      </c>
      <c r="M84" s="305">
        <v>698.25</v>
      </c>
      <c r="N84" s="320">
        <v>50594400</v>
      </c>
      <c r="O84" s="321">
        <v>4.5507612399037431E-3</v>
      </c>
    </row>
    <row r="85" spans="1:15" ht="15">
      <c r="A85" s="278">
        <v>75</v>
      </c>
      <c r="B85" s="400" t="s">
        <v>74</v>
      </c>
      <c r="C85" s="278" t="s">
        <v>128</v>
      </c>
      <c r="D85" s="317">
        <v>88.2</v>
      </c>
      <c r="E85" s="317">
        <v>87.416666666666671</v>
      </c>
      <c r="F85" s="318">
        <v>86.38333333333334</v>
      </c>
      <c r="G85" s="318">
        <v>84.566666666666663</v>
      </c>
      <c r="H85" s="318">
        <v>83.533333333333331</v>
      </c>
      <c r="I85" s="318">
        <v>89.233333333333348</v>
      </c>
      <c r="J85" s="318">
        <v>90.26666666666668</v>
      </c>
      <c r="K85" s="318">
        <v>92.083333333333357</v>
      </c>
      <c r="L85" s="305">
        <v>88.45</v>
      </c>
      <c r="M85" s="305">
        <v>85.6</v>
      </c>
      <c r="N85" s="320">
        <v>58872200</v>
      </c>
      <c r="O85" s="321">
        <v>5.1796401836599788E-2</v>
      </c>
    </row>
    <row r="86" spans="1:15" ht="15">
      <c r="A86" s="278">
        <v>76</v>
      </c>
      <c r="B86" s="400" t="s">
        <v>51</v>
      </c>
      <c r="C86" s="278" t="s">
        <v>129</v>
      </c>
      <c r="D86" s="317">
        <v>185.35</v>
      </c>
      <c r="E86" s="317">
        <v>185.43333333333331</v>
      </c>
      <c r="F86" s="318">
        <v>183.21666666666661</v>
      </c>
      <c r="G86" s="318">
        <v>181.08333333333331</v>
      </c>
      <c r="H86" s="318">
        <v>178.86666666666662</v>
      </c>
      <c r="I86" s="318">
        <v>187.56666666666661</v>
      </c>
      <c r="J86" s="318">
        <v>189.7833333333333</v>
      </c>
      <c r="K86" s="318">
        <v>191.9166666666666</v>
      </c>
      <c r="L86" s="305">
        <v>187.65</v>
      </c>
      <c r="M86" s="305">
        <v>183.3</v>
      </c>
      <c r="N86" s="320">
        <v>74821600</v>
      </c>
      <c r="O86" s="321">
        <v>2.8040362293352092E-2</v>
      </c>
    </row>
    <row r="87" spans="1:15" ht="15">
      <c r="A87" s="278">
        <v>77</v>
      </c>
      <c r="B87" s="400" t="s">
        <v>114</v>
      </c>
      <c r="C87" s="278" t="s">
        <v>130</v>
      </c>
      <c r="D87" s="317">
        <v>144.5</v>
      </c>
      <c r="E87" s="317">
        <v>144.85</v>
      </c>
      <c r="F87" s="318">
        <v>143.64999999999998</v>
      </c>
      <c r="G87" s="318">
        <v>142.79999999999998</v>
      </c>
      <c r="H87" s="318">
        <v>141.59999999999997</v>
      </c>
      <c r="I87" s="318">
        <v>145.69999999999999</v>
      </c>
      <c r="J87" s="318">
        <v>146.89999999999998</v>
      </c>
      <c r="K87" s="318">
        <v>147.75</v>
      </c>
      <c r="L87" s="305">
        <v>146.05000000000001</v>
      </c>
      <c r="M87" s="305">
        <v>144</v>
      </c>
      <c r="N87" s="320">
        <v>18010000</v>
      </c>
      <c r="O87" s="321">
        <v>-2.1461559358869873E-2</v>
      </c>
    </row>
    <row r="88" spans="1:15" ht="15">
      <c r="A88" s="278">
        <v>78</v>
      </c>
      <c r="B88" s="400" t="s">
        <v>114</v>
      </c>
      <c r="C88" s="278" t="s">
        <v>131</v>
      </c>
      <c r="D88" s="317">
        <v>198.3</v>
      </c>
      <c r="E88" s="317">
        <v>197.04999999999998</v>
      </c>
      <c r="F88" s="318">
        <v>193.99999999999997</v>
      </c>
      <c r="G88" s="318">
        <v>189.7</v>
      </c>
      <c r="H88" s="318">
        <v>186.64999999999998</v>
      </c>
      <c r="I88" s="318">
        <v>201.34999999999997</v>
      </c>
      <c r="J88" s="318">
        <v>204.39999999999998</v>
      </c>
      <c r="K88" s="318">
        <v>208.69999999999996</v>
      </c>
      <c r="L88" s="305">
        <v>200.1</v>
      </c>
      <c r="M88" s="305">
        <v>192.75</v>
      </c>
      <c r="N88" s="320">
        <v>41162400</v>
      </c>
      <c r="O88" s="321">
        <v>7.0457258322475957E-2</v>
      </c>
    </row>
    <row r="89" spans="1:15" ht="15">
      <c r="A89" s="278">
        <v>79</v>
      </c>
      <c r="B89" s="400" t="s">
        <v>40</v>
      </c>
      <c r="C89" s="278" t="s">
        <v>132</v>
      </c>
      <c r="D89" s="317">
        <v>1686.4</v>
      </c>
      <c r="E89" s="317">
        <v>1694.3</v>
      </c>
      <c r="F89" s="318">
        <v>1673.6</v>
      </c>
      <c r="G89" s="318">
        <v>1660.8</v>
      </c>
      <c r="H89" s="318">
        <v>1640.1</v>
      </c>
      <c r="I89" s="318">
        <v>1707.1</v>
      </c>
      <c r="J89" s="318">
        <v>1727.8000000000002</v>
      </c>
      <c r="K89" s="318">
        <v>1740.6</v>
      </c>
      <c r="L89" s="305">
        <v>1715</v>
      </c>
      <c r="M89" s="305">
        <v>1681.5</v>
      </c>
      <c r="N89" s="320">
        <v>2656000</v>
      </c>
      <c r="O89" s="321">
        <v>2.3506743737957612E-2</v>
      </c>
    </row>
    <row r="90" spans="1:15" ht="15">
      <c r="A90" s="278">
        <v>80</v>
      </c>
      <c r="B90" s="400" t="s">
        <v>40</v>
      </c>
      <c r="C90" s="278" t="s">
        <v>133</v>
      </c>
      <c r="D90" s="317">
        <v>360.4</v>
      </c>
      <c r="E90" s="317">
        <v>360.86666666666662</v>
      </c>
      <c r="F90" s="318">
        <v>356.73333333333323</v>
      </c>
      <c r="G90" s="318">
        <v>353.06666666666661</v>
      </c>
      <c r="H90" s="318">
        <v>348.93333333333322</v>
      </c>
      <c r="I90" s="318">
        <v>364.53333333333325</v>
      </c>
      <c r="J90" s="318">
        <v>368.66666666666657</v>
      </c>
      <c r="K90" s="318">
        <v>372.33333333333326</v>
      </c>
      <c r="L90" s="305">
        <v>365</v>
      </c>
      <c r="M90" s="305">
        <v>357.2</v>
      </c>
      <c r="N90" s="320">
        <v>1909600</v>
      </c>
      <c r="O90" s="321">
        <v>-9.4289508632138114E-2</v>
      </c>
    </row>
    <row r="91" spans="1:15" ht="15">
      <c r="A91" s="278">
        <v>81</v>
      </c>
      <c r="B91" s="400" t="s">
        <v>55</v>
      </c>
      <c r="C91" s="278" t="s">
        <v>134</v>
      </c>
      <c r="D91" s="317">
        <v>1356.4</v>
      </c>
      <c r="E91" s="317">
        <v>1337.4</v>
      </c>
      <c r="F91" s="318">
        <v>1288.8500000000001</v>
      </c>
      <c r="G91" s="318">
        <v>1221.3</v>
      </c>
      <c r="H91" s="318">
        <v>1172.75</v>
      </c>
      <c r="I91" s="318">
        <v>1404.9500000000003</v>
      </c>
      <c r="J91" s="318">
        <v>1453.5000000000005</v>
      </c>
      <c r="K91" s="318">
        <v>1521.0500000000004</v>
      </c>
      <c r="L91" s="305">
        <v>1385.95</v>
      </c>
      <c r="M91" s="305">
        <v>1269.8499999999999</v>
      </c>
      <c r="N91" s="320">
        <v>10687600</v>
      </c>
      <c r="O91" s="321">
        <v>-3.7291921885133673E-2</v>
      </c>
    </row>
    <row r="92" spans="1:15" ht="15">
      <c r="A92" s="278">
        <v>82</v>
      </c>
      <c r="B92" s="400" t="s">
        <v>58</v>
      </c>
      <c r="C92" s="278" t="s">
        <v>135</v>
      </c>
      <c r="D92" s="317">
        <v>70.400000000000006</v>
      </c>
      <c r="E92" s="317">
        <v>69.983333333333334</v>
      </c>
      <c r="F92" s="318">
        <v>68.666666666666671</v>
      </c>
      <c r="G92" s="318">
        <v>66.933333333333337</v>
      </c>
      <c r="H92" s="318">
        <v>65.616666666666674</v>
      </c>
      <c r="I92" s="318">
        <v>71.716666666666669</v>
      </c>
      <c r="J92" s="318">
        <v>73.033333333333331</v>
      </c>
      <c r="K92" s="318">
        <v>74.766666666666666</v>
      </c>
      <c r="L92" s="305">
        <v>71.3</v>
      </c>
      <c r="M92" s="305">
        <v>68.25</v>
      </c>
      <c r="N92" s="320">
        <v>31472400</v>
      </c>
      <c r="O92" s="321">
        <v>-2.9157001135185826E-2</v>
      </c>
    </row>
    <row r="93" spans="1:15" ht="15">
      <c r="A93" s="278">
        <v>83</v>
      </c>
      <c r="B93" s="400" t="s">
        <v>58</v>
      </c>
      <c r="C93" s="278" t="s">
        <v>136</v>
      </c>
      <c r="D93" s="317">
        <v>269.05</v>
      </c>
      <c r="E93" s="317">
        <v>271.33333333333337</v>
      </c>
      <c r="F93" s="318">
        <v>262.31666666666672</v>
      </c>
      <c r="G93" s="318">
        <v>255.58333333333337</v>
      </c>
      <c r="H93" s="318">
        <v>246.56666666666672</v>
      </c>
      <c r="I93" s="318">
        <v>278.06666666666672</v>
      </c>
      <c r="J93" s="318">
        <v>287.08333333333337</v>
      </c>
      <c r="K93" s="318">
        <v>293.81666666666672</v>
      </c>
      <c r="L93" s="305">
        <v>280.35000000000002</v>
      </c>
      <c r="M93" s="305">
        <v>264.60000000000002</v>
      </c>
      <c r="N93" s="320">
        <v>9893700</v>
      </c>
      <c r="O93" s="321">
        <v>0.23802790464868923</v>
      </c>
    </row>
    <row r="94" spans="1:15" ht="15">
      <c r="A94" s="278">
        <v>84</v>
      </c>
      <c r="B94" s="400" t="s">
        <v>65</v>
      </c>
      <c r="C94" s="278" t="s">
        <v>137</v>
      </c>
      <c r="D94" s="317">
        <v>909.2</v>
      </c>
      <c r="E94" s="317">
        <v>908.03333333333342</v>
      </c>
      <c r="F94" s="318">
        <v>897.46666666666681</v>
      </c>
      <c r="G94" s="318">
        <v>885.73333333333335</v>
      </c>
      <c r="H94" s="318">
        <v>875.16666666666674</v>
      </c>
      <c r="I94" s="318">
        <v>919.76666666666688</v>
      </c>
      <c r="J94" s="318">
        <v>930.33333333333348</v>
      </c>
      <c r="K94" s="318">
        <v>942.06666666666695</v>
      </c>
      <c r="L94" s="305">
        <v>918.6</v>
      </c>
      <c r="M94" s="305">
        <v>896.3</v>
      </c>
      <c r="N94" s="320">
        <v>14094425</v>
      </c>
      <c r="O94" s="321">
        <v>5.9125988157143289E-2</v>
      </c>
    </row>
    <row r="95" spans="1:15" ht="15">
      <c r="A95" s="278">
        <v>85</v>
      </c>
      <c r="B95" s="400" t="s">
        <v>53</v>
      </c>
      <c r="C95" s="278" t="s">
        <v>138</v>
      </c>
      <c r="D95" s="317">
        <v>937.35</v>
      </c>
      <c r="E95" s="317">
        <v>935.30000000000007</v>
      </c>
      <c r="F95" s="318">
        <v>919.05000000000018</v>
      </c>
      <c r="G95" s="318">
        <v>900.75000000000011</v>
      </c>
      <c r="H95" s="318">
        <v>884.50000000000023</v>
      </c>
      <c r="I95" s="318">
        <v>953.60000000000014</v>
      </c>
      <c r="J95" s="318">
        <v>969.84999999999991</v>
      </c>
      <c r="K95" s="318">
        <v>988.15000000000009</v>
      </c>
      <c r="L95" s="305">
        <v>951.55</v>
      </c>
      <c r="M95" s="305">
        <v>917</v>
      </c>
      <c r="N95" s="320">
        <v>8190100</v>
      </c>
      <c r="O95" s="321">
        <v>2.7171425167273892E-2</v>
      </c>
    </row>
    <row r="96" spans="1:15" ht="15">
      <c r="A96" s="278">
        <v>86</v>
      </c>
      <c r="B96" s="400" t="s">
        <v>45</v>
      </c>
      <c r="C96" s="278" t="s">
        <v>139</v>
      </c>
      <c r="D96" s="317">
        <v>499</v>
      </c>
      <c r="E96" s="317">
        <v>499.15000000000003</v>
      </c>
      <c r="F96" s="318">
        <v>494.85000000000008</v>
      </c>
      <c r="G96" s="318">
        <v>490.70000000000005</v>
      </c>
      <c r="H96" s="318">
        <v>486.40000000000009</v>
      </c>
      <c r="I96" s="318">
        <v>503.30000000000007</v>
      </c>
      <c r="J96" s="318">
        <v>507.6</v>
      </c>
      <c r="K96" s="318">
        <v>511.75000000000006</v>
      </c>
      <c r="L96" s="305">
        <v>503.45</v>
      </c>
      <c r="M96" s="305">
        <v>495</v>
      </c>
      <c r="N96" s="320">
        <v>17510400</v>
      </c>
      <c r="O96" s="321">
        <v>4.4897959183673466E-2</v>
      </c>
    </row>
    <row r="97" spans="1:15" ht="15">
      <c r="A97" s="278">
        <v>87</v>
      </c>
      <c r="B97" s="400" t="s">
        <v>58</v>
      </c>
      <c r="C97" s="278" t="s">
        <v>140</v>
      </c>
      <c r="D97" s="317">
        <v>178</v>
      </c>
      <c r="E97" s="317">
        <v>180.16666666666666</v>
      </c>
      <c r="F97" s="318">
        <v>173.83333333333331</v>
      </c>
      <c r="G97" s="318">
        <v>169.66666666666666</v>
      </c>
      <c r="H97" s="318">
        <v>163.33333333333331</v>
      </c>
      <c r="I97" s="318">
        <v>184.33333333333331</v>
      </c>
      <c r="J97" s="318">
        <v>190.66666666666663</v>
      </c>
      <c r="K97" s="318">
        <v>194.83333333333331</v>
      </c>
      <c r="L97" s="305">
        <v>186.5</v>
      </c>
      <c r="M97" s="305">
        <v>176</v>
      </c>
      <c r="N97" s="320">
        <v>15342400</v>
      </c>
      <c r="O97" s="321">
        <v>2.2949420597138323E-2</v>
      </c>
    </row>
    <row r="98" spans="1:15" ht="15">
      <c r="A98" s="278">
        <v>88</v>
      </c>
      <c r="B98" s="400" t="s">
        <v>58</v>
      </c>
      <c r="C98" s="278" t="s">
        <v>141</v>
      </c>
      <c r="D98" s="317">
        <v>158.19999999999999</v>
      </c>
      <c r="E98" s="317">
        <v>157.71666666666667</v>
      </c>
      <c r="F98" s="318">
        <v>153.13333333333333</v>
      </c>
      <c r="G98" s="318">
        <v>148.06666666666666</v>
      </c>
      <c r="H98" s="318">
        <v>143.48333333333332</v>
      </c>
      <c r="I98" s="318">
        <v>162.78333333333333</v>
      </c>
      <c r="J98" s="318">
        <v>167.36666666666665</v>
      </c>
      <c r="K98" s="318">
        <v>172.43333333333334</v>
      </c>
      <c r="L98" s="305">
        <v>162.30000000000001</v>
      </c>
      <c r="M98" s="305">
        <v>152.65</v>
      </c>
      <c r="N98" s="320">
        <v>18096000</v>
      </c>
      <c r="O98" s="321">
        <v>-3.0536804885888783E-2</v>
      </c>
    </row>
    <row r="99" spans="1:15" ht="15">
      <c r="A99" s="278">
        <v>89</v>
      </c>
      <c r="B99" s="400" t="s">
        <v>51</v>
      </c>
      <c r="C99" s="278" t="s">
        <v>142</v>
      </c>
      <c r="D99" s="317">
        <v>330.85</v>
      </c>
      <c r="E99" s="317">
        <v>331.7166666666667</v>
      </c>
      <c r="F99" s="318">
        <v>328.33333333333337</v>
      </c>
      <c r="G99" s="318">
        <v>325.81666666666666</v>
      </c>
      <c r="H99" s="318">
        <v>322.43333333333334</v>
      </c>
      <c r="I99" s="318">
        <v>334.23333333333341</v>
      </c>
      <c r="J99" s="318">
        <v>337.61666666666673</v>
      </c>
      <c r="K99" s="318">
        <v>340.13333333333344</v>
      </c>
      <c r="L99" s="305">
        <v>335.1</v>
      </c>
      <c r="M99" s="305">
        <v>329.2</v>
      </c>
      <c r="N99" s="320">
        <v>10818400</v>
      </c>
      <c r="O99" s="321">
        <v>-5.2411865310701211E-3</v>
      </c>
    </row>
    <row r="100" spans="1:15" ht="15">
      <c r="A100" s="278">
        <v>90</v>
      </c>
      <c r="B100" s="400" t="s">
        <v>45</v>
      </c>
      <c r="C100" s="278" t="s">
        <v>143</v>
      </c>
      <c r="D100" s="317">
        <v>5891.55</v>
      </c>
      <c r="E100" s="317">
        <v>5886.083333333333</v>
      </c>
      <c r="F100" s="318">
        <v>5804.6166666666659</v>
      </c>
      <c r="G100" s="318">
        <v>5717.6833333333325</v>
      </c>
      <c r="H100" s="318">
        <v>5636.2166666666653</v>
      </c>
      <c r="I100" s="318">
        <v>5973.0166666666664</v>
      </c>
      <c r="J100" s="318">
        <v>6054.4833333333336</v>
      </c>
      <c r="K100" s="318">
        <v>6141.416666666667</v>
      </c>
      <c r="L100" s="305">
        <v>5967.55</v>
      </c>
      <c r="M100" s="305">
        <v>5799.15</v>
      </c>
      <c r="N100" s="320">
        <v>3162900</v>
      </c>
      <c r="O100" s="321">
        <v>7.1967646403209885E-3</v>
      </c>
    </row>
    <row r="101" spans="1:15" ht="15">
      <c r="A101" s="278">
        <v>91</v>
      </c>
      <c r="B101" s="400" t="s">
        <v>51</v>
      </c>
      <c r="C101" s="278" t="s">
        <v>144</v>
      </c>
      <c r="D101" s="317">
        <v>635.29999999999995</v>
      </c>
      <c r="E101" s="317">
        <v>629.35</v>
      </c>
      <c r="F101" s="318">
        <v>619.45000000000005</v>
      </c>
      <c r="G101" s="318">
        <v>603.6</v>
      </c>
      <c r="H101" s="318">
        <v>593.70000000000005</v>
      </c>
      <c r="I101" s="318">
        <v>645.20000000000005</v>
      </c>
      <c r="J101" s="318">
        <v>655.09999999999991</v>
      </c>
      <c r="K101" s="318">
        <v>670.95</v>
      </c>
      <c r="L101" s="305">
        <v>639.25</v>
      </c>
      <c r="M101" s="305">
        <v>613.5</v>
      </c>
      <c r="N101" s="320">
        <v>13851250</v>
      </c>
      <c r="O101" s="321">
        <v>3.9883633633633633E-2</v>
      </c>
    </row>
    <row r="102" spans="1:15" ht="15">
      <c r="A102" s="278">
        <v>92</v>
      </c>
      <c r="B102" s="400" t="s">
        <v>58</v>
      </c>
      <c r="C102" s="278" t="s">
        <v>145</v>
      </c>
      <c r="D102" s="317">
        <v>494</v>
      </c>
      <c r="E102" s="317">
        <v>493.34999999999997</v>
      </c>
      <c r="F102" s="318">
        <v>486.89999999999992</v>
      </c>
      <c r="G102" s="318">
        <v>479.79999999999995</v>
      </c>
      <c r="H102" s="318">
        <v>473.34999999999991</v>
      </c>
      <c r="I102" s="318">
        <v>500.44999999999993</v>
      </c>
      <c r="J102" s="318">
        <v>506.9</v>
      </c>
      <c r="K102" s="318">
        <v>514</v>
      </c>
      <c r="L102" s="305">
        <v>499.8</v>
      </c>
      <c r="M102" s="305">
        <v>486.25</v>
      </c>
      <c r="N102" s="320">
        <v>2119000</v>
      </c>
      <c r="O102" s="321">
        <v>3.8216560509554139E-2</v>
      </c>
    </row>
    <row r="103" spans="1:15" ht="15">
      <c r="A103" s="278">
        <v>93</v>
      </c>
      <c r="B103" s="400" t="s">
        <v>74</v>
      </c>
      <c r="C103" s="278" t="s">
        <v>146</v>
      </c>
      <c r="D103" s="317">
        <v>1053.7</v>
      </c>
      <c r="E103" s="317">
        <v>1063.7666666666667</v>
      </c>
      <c r="F103" s="318">
        <v>1040.4833333333333</v>
      </c>
      <c r="G103" s="318">
        <v>1027.2666666666667</v>
      </c>
      <c r="H103" s="318">
        <v>1003.9833333333333</v>
      </c>
      <c r="I103" s="318">
        <v>1076.9833333333333</v>
      </c>
      <c r="J103" s="318">
        <v>1100.2666666666667</v>
      </c>
      <c r="K103" s="318">
        <v>1113.4833333333333</v>
      </c>
      <c r="L103" s="305">
        <v>1087.05</v>
      </c>
      <c r="M103" s="305">
        <v>1050.55</v>
      </c>
      <c r="N103" s="320">
        <v>934200</v>
      </c>
      <c r="O103" s="321">
        <v>-2.5624599615631004E-3</v>
      </c>
    </row>
    <row r="104" spans="1:15" ht="15">
      <c r="A104" s="278">
        <v>94</v>
      </c>
      <c r="B104" s="400" t="s">
        <v>108</v>
      </c>
      <c r="C104" s="278" t="s">
        <v>147</v>
      </c>
      <c r="D104" s="317">
        <v>909.9</v>
      </c>
      <c r="E104" s="317">
        <v>909.63333333333333</v>
      </c>
      <c r="F104" s="318">
        <v>897.91666666666663</v>
      </c>
      <c r="G104" s="318">
        <v>885.93333333333328</v>
      </c>
      <c r="H104" s="318">
        <v>874.21666666666658</v>
      </c>
      <c r="I104" s="318">
        <v>921.61666666666667</v>
      </c>
      <c r="J104" s="318">
        <v>933.33333333333337</v>
      </c>
      <c r="K104" s="318">
        <v>945.31666666666672</v>
      </c>
      <c r="L104" s="305">
        <v>921.35</v>
      </c>
      <c r="M104" s="305">
        <v>897.65</v>
      </c>
      <c r="N104" s="320">
        <v>1816000</v>
      </c>
      <c r="O104" s="321">
        <v>2.668475802804161E-2</v>
      </c>
    </row>
    <row r="105" spans="1:15" ht="15">
      <c r="A105" s="278">
        <v>95</v>
      </c>
      <c r="B105" s="400" t="s">
        <v>45</v>
      </c>
      <c r="C105" s="278" t="s">
        <v>148</v>
      </c>
      <c r="D105" s="317">
        <v>97.45</v>
      </c>
      <c r="E105" s="317">
        <v>97.766666666666652</v>
      </c>
      <c r="F105" s="318">
        <v>95.783333333333303</v>
      </c>
      <c r="G105" s="318">
        <v>94.116666666666646</v>
      </c>
      <c r="H105" s="318">
        <v>92.133333333333297</v>
      </c>
      <c r="I105" s="318">
        <v>99.433333333333309</v>
      </c>
      <c r="J105" s="318">
        <v>101.41666666666666</v>
      </c>
      <c r="K105" s="318">
        <v>103.08333333333331</v>
      </c>
      <c r="L105" s="305">
        <v>99.75</v>
      </c>
      <c r="M105" s="305">
        <v>96.1</v>
      </c>
      <c r="N105" s="320">
        <v>26535000</v>
      </c>
      <c r="O105" s="321">
        <v>0.11351237935375577</v>
      </c>
    </row>
    <row r="106" spans="1:15" ht="15">
      <c r="A106" s="278">
        <v>96</v>
      </c>
      <c r="B106" s="400" t="s">
        <v>45</v>
      </c>
      <c r="C106" s="278" t="s">
        <v>149</v>
      </c>
      <c r="D106" s="317">
        <v>64937.95</v>
      </c>
      <c r="E106" s="317">
        <v>64497.533333333333</v>
      </c>
      <c r="F106" s="318">
        <v>63679.166666666664</v>
      </c>
      <c r="G106" s="318">
        <v>62420.383333333331</v>
      </c>
      <c r="H106" s="318">
        <v>61602.016666666663</v>
      </c>
      <c r="I106" s="318">
        <v>65756.316666666666</v>
      </c>
      <c r="J106" s="318">
        <v>66574.683333333334</v>
      </c>
      <c r="K106" s="318">
        <v>67833.466666666674</v>
      </c>
      <c r="L106" s="305">
        <v>65315.9</v>
      </c>
      <c r="M106" s="305">
        <v>63238.75</v>
      </c>
      <c r="N106" s="320">
        <v>18330</v>
      </c>
      <c r="O106" s="321">
        <v>0.16528925619834711</v>
      </c>
    </row>
    <row r="107" spans="1:15" ht="15">
      <c r="A107" s="278">
        <v>97</v>
      </c>
      <c r="B107" s="400" t="s">
        <v>58</v>
      </c>
      <c r="C107" s="278" t="s">
        <v>150</v>
      </c>
      <c r="D107" s="317">
        <v>1160.5999999999999</v>
      </c>
      <c r="E107" s="317">
        <v>1181.0833333333333</v>
      </c>
      <c r="F107" s="318">
        <v>1129.9166666666665</v>
      </c>
      <c r="G107" s="318">
        <v>1099.2333333333333</v>
      </c>
      <c r="H107" s="318">
        <v>1048.0666666666666</v>
      </c>
      <c r="I107" s="318">
        <v>1211.7666666666664</v>
      </c>
      <c r="J107" s="318">
        <v>1262.9333333333329</v>
      </c>
      <c r="K107" s="318">
        <v>1293.6166666666663</v>
      </c>
      <c r="L107" s="305">
        <v>1232.25</v>
      </c>
      <c r="M107" s="305">
        <v>1150.4000000000001</v>
      </c>
      <c r="N107" s="320">
        <v>3170250</v>
      </c>
      <c r="O107" s="321">
        <v>-8.5460839463435745E-2</v>
      </c>
    </row>
    <row r="108" spans="1:15" ht="15">
      <c r="A108" s="278">
        <v>98</v>
      </c>
      <c r="B108" s="400" t="s">
        <v>114</v>
      </c>
      <c r="C108" s="278" t="s">
        <v>151</v>
      </c>
      <c r="D108" s="317">
        <v>32.4</v>
      </c>
      <c r="E108" s="317">
        <v>31.933333333333334</v>
      </c>
      <c r="F108" s="318">
        <v>31.216666666666669</v>
      </c>
      <c r="G108" s="318">
        <v>30.033333333333335</v>
      </c>
      <c r="H108" s="318">
        <v>29.31666666666667</v>
      </c>
      <c r="I108" s="318">
        <v>33.116666666666667</v>
      </c>
      <c r="J108" s="318">
        <v>33.833333333333329</v>
      </c>
      <c r="K108" s="318">
        <v>35.016666666666666</v>
      </c>
      <c r="L108" s="305">
        <v>32.65</v>
      </c>
      <c r="M108" s="305">
        <v>30.75</v>
      </c>
      <c r="N108" s="320">
        <v>43402100</v>
      </c>
      <c r="O108" s="321">
        <v>8.0891069382875921E-2</v>
      </c>
    </row>
    <row r="109" spans="1:15" ht="15">
      <c r="A109" s="278">
        <v>99</v>
      </c>
      <c r="B109" s="400" t="s">
        <v>40</v>
      </c>
      <c r="C109" s="278" t="s">
        <v>262</v>
      </c>
      <c r="D109" s="317">
        <v>2773.15</v>
      </c>
      <c r="E109" s="317">
        <v>2715</v>
      </c>
      <c r="F109" s="318">
        <v>2625.15</v>
      </c>
      <c r="G109" s="318">
        <v>2477.15</v>
      </c>
      <c r="H109" s="318">
        <v>2387.3000000000002</v>
      </c>
      <c r="I109" s="318">
        <v>2863</v>
      </c>
      <c r="J109" s="318">
        <v>2952.8500000000004</v>
      </c>
      <c r="K109" s="318">
        <v>3100.85</v>
      </c>
      <c r="L109" s="305">
        <v>2804.85</v>
      </c>
      <c r="M109" s="305">
        <v>2567</v>
      </c>
      <c r="N109" s="320">
        <v>785500</v>
      </c>
      <c r="O109" s="321">
        <v>-9.5826503593493886E-3</v>
      </c>
    </row>
    <row r="110" spans="1:15" ht="15">
      <c r="A110" s="278">
        <v>100</v>
      </c>
      <c r="B110" s="400" t="s">
        <v>103</v>
      </c>
      <c r="C110" s="278" t="s">
        <v>153</v>
      </c>
      <c r="D110" s="317">
        <v>31</v>
      </c>
      <c r="E110" s="317">
        <v>31.066666666666666</v>
      </c>
      <c r="F110" s="318">
        <v>30.633333333333333</v>
      </c>
      <c r="G110" s="318">
        <v>30.266666666666666</v>
      </c>
      <c r="H110" s="318">
        <v>29.833333333333332</v>
      </c>
      <c r="I110" s="318">
        <v>31.433333333333334</v>
      </c>
      <c r="J110" s="318">
        <v>31.866666666666664</v>
      </c>
      <c r="K110" s="318">
        <v>32.233333333333334</v>
      </c>
      <c r="L110" s="305">
        <v>31.5</v>
      </c>
      <c r="M110" s="305">
        <v>30.7</v>
      </c>
      <c r="N110" s="320">
        <v>25983000</v>
      </c>
      <c r="O110" s="321">
        <v>-0.13050898504166247</v>
      </c>
    </row>
    <row r="111" spans="1:15" ht="15">
      <c r="A111" s="278">
        <v>101</v>
      </c>
      <c r="B111" s="400" t="s">
        <v>51</v>
      </c>
      <c r="C111" s="278" t="s">
        <v>154</v>
      </c>
      <c r="D111" s="317">
        <v>16184.85</v>
      </c>
      <c r="E111" s="317">
        <v>16174.65</v>
      </c>
      <c r="F111" s="318">
        <v>16082.449999999999</v>
      </c>
      <c r="G111" s="318">
        <v>15980.05</v>
      </c>
      <c r="H111" s="318">
        <v>15887.849999999999</v>
      </c>
      <c r="I111" s="318">
        <v>16277.05</v>
      </c>
      <c r="J111" s="318">
        <v>16369.25</v>
      </c>
      <c r="K111" s="318">
        <v>16471.650000000001</v>
      </c>
      <c r="L111" s="305">
        <v>16266.85</v>
      </c>
      <c r="M111" s="305">
        <v>16072.25</v>
      </c>
      <c r="N111" s="320">
        <v>554550</v>
      </c>
      <c r="O111" s="321">
        <v>8.2154356522587568E-2</v>
      </c>
    </row>
    <row r="112" spans="1:15" ht="15">
      <c r="A112" s="278">
        <v>102</v>
      </c>
      <c r="B112" s="400" t="s">
        <v>108</v>
      </c>
      <c r="C112" s="278" t="s">
        <v>155</v>
      </c>
      <c r="D112" s="317">
        <v>1336.9</v>
      </c>
      <c r="E112" s="317">
        <v>1340.2166666666667</v>
      </c>
      <c r="F112" s="318">
        <v>1323.5333333333333</v>
      </c>
      <c r="G112" s="318">
        <v>1310.1666666666665</v>
      </c>
      <c r="H112" s="318">
        <v>1293.4833333333331</v>
      </c>
      <c r="I112" s="318">
        <v>1353.5833333333335</v>
      </c>
      <c r="J112" s="318">
        <v>1370.2666666666669</v>
      </c>
      <c r="K112" s="318">
        <v>1383.6333333333337</v>
      </c>
      <c r="L112" s="305">
        <v>1356.9</v>
      </c>
      <c r="M112" s="305">
        <v>1326.85</v>
      </c>
      <c r="N112" s="320">
        <v>608625</v>
      </c>
      <c r="O112" s="321">
        <v>0.17268786127167629</v>
      </c>
    </row>
    <row r="113" spans="1:15" ht="15">
      <c r="A113" s="278">
        <v>103</v>
      </c>
      <c r="B113" s="400" t="s">
        <v>114</v>
      </c>
      <c r="C113" s="278" t="s">
        <v>156</v>
      </c>
      <c r="D113" s="317">
        <v>87.8</v>
      </c>
      <c r="E113" s="317">
        <v>86.516666666666652</v>
      </c>
      <c r="F113" s="318">
        <v>83.883333333333297</v>
      </c>
      <c r="G113" s="318">
        <v>79.96666666666664</v>
      </c>
      <c r="H113" s="318">
        <v>77.333333333333286</v>
      </c>
      <c r="I113" s="318">
        <v>90.433333333333309</v>
      </c>
      <c r="J113" s="318">
        <v>93.066666666666663</v>
      </c>
      <c r="K113" s="318">
        <v>96.98333333333332</v>
      </c>
      <c r="L113" s="305">
        <v>89.15</v>
      </c>
      <c r="M113" s="305">
        <v>82.6</v>
      </c>
      <c r="N113" s="320">
        <v>28658700</v>
      </c>
      <c r="O113" s="321">
        <v>3.4154632255829563E-2</v>
      </c>
    </row>
    <row r="114" spans="1:15" ht="15">
      <c r="A114" s="278">
        <v>104</v>
      </c>
      <c r="B114" s="400" t="s">
        <v>43</v>
      </c>
      <c r="C114" s="278" t="s">
        <v>157</v>
      </c>
      <c r="D114" s="317">
        <v>95.5</v>
      </c>
      <c r="E114" s="317">
        <v>94.216666666666654</v>
      </c>
      <c r="F114" s="318">
        <v>92.383333333333312</v>
      </c>
      <c r="G114" s="318">
        <v>89.266666666666652</v>
      </c>
      <c r="H114" s="318">
        <v>87.433333333333309</v>
      </c>
      <c r="I114" s="318">
        <v>97.333333333333314</v>
      </c>
      <c r="J114" s="318">
        <v>99.166666666666657</v>
      </c>
      <c r="K114" s="318">
        <v>102.28333333333332</v>
      </c>
      <c r="L114" s="305">
        <v>96.05</v>
      </c>
      <c r="M114" s="305">
        <v>91.1</v>
      </c>
      <c r="N114" s="320">
        <v>58286400</v>
      </c>
      <c r="O114" s="321">
        <v>4.3880056522369856E-2</v>
      </c>
    </row>
    <row r="115" spans="1:15" ht="15">
      <c r="A115" s="278">
        <v>105</v>
      </c>
      <c r="B115" s="400" t="s">
        <v>74</v>
      </c>
      <c r="C115" s="278" t="s">
        <v>159</v>
      </c>
      <c r="D115" s="317">
        <v>84.2</v>
      </c>
      <c r="E115" s="317">
        <v>84.583333333333343</v>
      </c>
      <c r="F115" s="318">
        <v>83.01666666666668</v>
      </c>
      <c r="G115" s="318">
        <v>81.833333333333343</v>
      </c>
      <c r="H115" s="318">
        <v>80.26666666666668</v>
      </c>
      <c r="I115" s="318">
        <v>85.76666666666668</v>
      </c>
      <c r="J115" s="318">
        <v>87.333333333333343</v>
      </c>
      <c r="K115" s="318">
        <v>88.51666666666668</v>
      </c>
      <c r="L115" s="305">
        <v>86.15</v>
      </c>
      <c r="M115" s="305">
        <v>83.4</v>
      </c>
      <c r="N115" s="320">
        <v>62493900</v>
      </c>
      <c r="O115" s="321">
        <v>0.1510595386103053</v>
      </c>
    </row>
    <row r="116" spans="1:15" ht="15">
      <c r="A116" s="278">
        <v>106</v>
      </c>
      <c r="B116" s="400" t="s">
        <v>80</v>
      </c>
      <c r="C116" s="278" t="s">
        <v>160</v>
      </c>
      <c r="D116" s="317">
        <v>19441.05</v>
      </c>
      <c r="E116" s="317">
        <v>18962.783333333336</v>
      </c>
      <c r="F116" s="318">
        <v>18399.566666666673</v>
      </c>
      <c r="G116" s="318">
        <v>17358.083333333336</v>
      </c>
      <c r="H116" s="318">
        <v>16794.866666666672</v>
      </c>
      <c r="I116" s="318">
        <v>20004.266666666674</v>
      </c>
      <c r="J116" s="318">
        <v>20567.483333333341</v>
      </c>
      <c r="K116" s="318">
        <v>21608.966666666674</v>
      </c>
      <c r="L116" s="305">
        <v>19526</v>
      </c>
      <c r="M116" s="305">
        <v>17921.3</v>
      </c>
      <c r="N116" s="320">
        <v>150330</v>
      </c>
      <c r="O116" s="321">
        <v>-3.1378865979381443E-2</v>
      </c>
    </row>
    <row r="117" spans="1:15" ht="15">
      <c r="A117" s="278">
        <v>107</v>
      </c>
      <c r="B117" s="400" t="s">
        <v>53</v>
      </c>
      <c r="C117" s="278" t="s">
        <v>161</v>
      </c>
      <c r="D117" s="317">
        <v>1208.05</v>
      </c>
      <c r="E117" s="317">
        <v>1204.1000000000001</v>
      </c>
      <c r="F117" s="318">
        <v>1171.2000000000003</v>
      </c>
      <c r="G117" s="318">
        <v>1134.3500000000001</v>
      </c>
      <c r="H117" s="318">
        <v>1101.4500000000003</v>
      </c>
      <c r="I117" s="318">
        <v>1240.9500000000003</v>
      </c>
      <c r="J117" s="318">
        <v>1273.8500000000004</v>
      </c>
      <c r="K117" s="318">
        <v>1310.7000000000003</v>
      </c>
      <c r="L117" s="305">
        <v>1237</v>
      </c>
      <c r="M117" s="305">
        <v>1167.25</v>
      </c>
      <c r="N117" s="320">
        <v>3839371</v>
      </c>
      <c r="O117" s="321">
        <v>-6.2937702971901585E-2</v>
      </c>
    </row>
    <row r="118" spans="1:15" ht="15">
      <c r="A118" s="278">
        <v>108</v>
      </c>
      <c r="B118" s="400" t="s">
        <v>74</v>
      </c>
      <c r="C118" s="278" t="s">
        <v>162</v>
      </c>
      <c r="D118" s="317">
        <v>263.25</v>
      </c>
      <c r="E118" s="317">
        <v>263.58333333333331</v>
      </c>
      <c r="F118" s="318">
        <v>260.91666666666663</v>
      </c>
      <c r="G118" s="318">
        <v>258.58333333333331</v>
      </c>
      <c r="H118" s="318">
        <v>255.91666666666663</v>
      </c>
      <c r="I118" s="318">
        <v>265.91666666666663</v>
      </c>
      <c r="J118" s="318">
        <v>268.58333333333326</v>
      </c>
      <c r="K118" s="318">
        <v>270.91666666666663</v>
      </c>
      <c r="L118" s="305">
        <v>266.25</v>
      </c>
      <c r="M118" s="305">
        <v>261.25</v>
      </c>
      <c r="N118" s="320">
        <v>11763000</v>
      </c>
      <c r="O118" s="321">
        <v>-9.5983834301591308E-3</v>
      </c>
    </row>
    <row r="119" spans="1:15" ht="15">
      <c r="A119" s="278">
        <v>109</v>
      </c>
      <c r="B119" s="400" t="s">
        <v>58</v>
      </c>
      <c r="C119" s="278" t="s">
        <v>163</v>
      </c>
      <c r="D119" s="317">
        <v>90.55</v>
      </c>
      <c r="E119" s="317">
        <v>89.033333333333346</v>
      </c>
      <c r="F119" s="318">
        <v>86.566666666666691</v>
      </c>
      <c r="G119" s="318">
        <v>82.583333333333343</v>
      </c>
      <c r="H119" s="318">
        <v>80.116666666666688</v>
      </c>
      <c r="I119" s="318">
        <v>93.016666666666694</v>
      </c>
      <c r="J119" s="318">
        <v>95.483333333333363</v>
      </c>
      <c r="K119" s="318">
        <v>99.466666666666697</v>
      </c>
      <c r="L119" s="305">
        <v>91.5</v>
      </c>
      <c r="M119" s="305">
        <v>85.05</v>
      </c>
      <c r="N119" s="320">
        <v>52340400</v>
      </c>
      <c r="O119" s="321">
        <v>3.5320088300220751E-2</v>
      </c>
    </row>
    <row r="120" spans="1:15" ht="15">
      <c r="A120" s="278">
        <v>110</v>
      </c>
      <c r="B120" s="400" t="s">
        <v>51</v>
      </c>
      <c r="C120" s="278" t="s">
        <v>164</v>
      </c>
      <c r="D120" s="317">
        <v>1393.65</v>
      </c>
      <c r="E120" s="317">
        <v>1399.0333333333335</v>
      </c>
      <c r="F120" s="318">
        <v>1381.0666666666671</v>
      </c>
      <c r="G120" s="318">
        <v>1368.4833333333336</v>
      </c>
      <c r="H120" s="318">
        <v>1350.5166666666671</v>
      </c>
      <c r="I120" s="318">
        <v>1411.616666666667</v>
      </c>
      <c r="J120" s="318">
        <v>1429.5833333333337</v>
      </c>
      <c r="K120" s="318">
        <v>1442.166666666667</v>
      </c>
      <c r="L120" s="305">
        <v>1417</v>
      </c>
      <c r="M120" s="305">
        <v>1386.45</v>
      </c>
      <c r="N120" s="320">
        <v>3277500</v>
      </c>
      <c r="O120" s="321">
        <v>3.5211267605633804E-3</v>
      </c>
    </row>
    <row r="121" spans="1:15" ht="15">
      <c r="A121" s="278">
        <v>111</v>
      </c>
      <c r="B121" s="400" t="s">
        <v>55</v>
      </c>
      <c r="C121" s="278" t="s">
        <v>165</v>
      </c>
      <c r="D121" s="317">
        <v>36.1</v>
      </c>
      <c r="E121" s="317">
        <v>35.783333333333331</v>
      </c>
      <c r="F121" s="318">
        <v>35.066666666666663</v>
      </c>
      <c r="G121" s="318">
        <v>34.033333333333331</v>
      </c>
      <c r="H121" s="318">
        <v>33.316666666666663</v>
      </c>
      <c r="I121" s="318">
        <v>36.816666666666663</v>
      </c>
      <c r="J121" s="318">
        <v>37.533333333333331</v>
      </c>
      <c r="K121" s="318">
        <v>38.566666666666663</v>
      </c>
      <c r="L121" s="305">
        <v>36.5</v>
      </c>
      <c r="M121" s="305">
        <v>34.75</v>
      </c>
      <c r="N121" s="320">
        <v>48212300</v>
      </c>
      <c r="O121" s="321">
        <v>-0.31702110178039189</v>
      </c>
    </row>
    <row r="122" spans="1:15" ht="15">
      <c r="A122" s="278">
        <v>112</v>
      </c>
      <c r="B122" s="400" t="s">
        <v>43</v>
      </c>
      <c r="C122" s="278" t="s">
        <v>166</v>
      </c>
      <c r="D122" s="317">
        <v>178.2</v>
      </c>
      <c r="E122" s="317">
        <v>176.03333333333333</v>
      </c>
      <c r="F122" s="318">
        <v>172.66666666666666</v>
      </c>
      <c r="G122" s="318">
        <v>167.13333333333333</v>
      </c>
      <c r="H122" s="318">
        <v>163.76666666666665</v>
      </c>
      <c r="I122" s="318">
        <v>181.56666666666666</v>
      </c>
      <c r="J122" s="318">
        <v>184.93333333333334</v>
      </c>
      <c r="K122" s="318">
        <v>190.46666666666667</v>
      </c>
      <c r="L122" s="305">
        <v>179.4</v>
      </c>
      <c r="M122" s="305">
        <v>170.5</v>
      </c>
      <c r="N122" s="320">
        <v>36704000</v>
      </c>
      <c r="O122" s="321">
        <v>-1.3969482054588438E-2</v>
      </c>
    </row>
    <row r="123" spans="1:15" ht="15">
      <c r="A123" s="278">
        <v>113</v>
      </c>
      <c r="B123" s="400" t="s">
        <v>90</v>
      </c>
      <c r="C123" s="278" t="s">
        <v>167</v>
      </c>
      <c r="D123" s="317">
        <v>1046.3</v>
      </c>
      <c r="E123" s="317">
        <v>1039.2833333333335</v>
      </c>
      <c r="F123" s="318">
        <v>1018.0666666666671</v>
      </c>
      <c r="G123" s="318">
        <v>989.83333333333348</v>
      </c>
      <c r="H123" s="318">
        <v>968.61666666666702</v>
      </c>
      <c r="I123" s="318">
        <v>1067.5166666666671</v>
      </c>
      <c r="J123" s="318">
        <v>1088.7333333333338</v>
      </c>
      <c r="K123" s="318">
        <v>1116.9666666666672</v>
      </c>
      <c r="L123" s="305">
        <v>1060.5</v>
      </c>
      <c r="M123" s="305">
        <v>1011.05</v>
      </c>
      <c r="N123" s="320">
        <v>1591600</v>
      </c>
      <c r="O123" s="321">
        <v>-6.243756243756244E-3</v>
      </c>
    </row>
    <row r="124" spans="1:15" ht="15">
      <c r="A124" s="278">
        <v>114</v>
      </c>
      <c r="B124" s="400" t="s">
        <v>38</v>
      </c>
      <c r="C124" s="278" t="s">
        <v>168</v>
      </c>
      <c r="D124" s="317">
        <v>632</v>
      </c>
      <c r="E124" s="317">
        <v>630.9666666666667</v>
      </c>
      <c r="F124" s="318">
        <v>621.93333333333339</v>
      </c>
      <c r="G124" s="318">
        <v>611.86666666666667</v>
      </c>
      <c r="H124" s="318">
        <v>602.83333333333337</v>
      </c>
      <c r="I124" s="318">
        <v>641.03333333333342</v>
      </c>
      <c r="J124" s="318">
        <v>650.06666666666672</v>
      </c>
      <c r="K124" s="318">
        <v>660.13333333333344</v>
      </c>
      <c r="L124" s="305">
        <v>640</v>
      </c>
      <c r="M124" s="305">
        <v>620.9</v>
      </c>
      <c r="N124" s="320">
        <v>1104000</v>
      </c>
      <c r="O124" s="321">
        <v>0.10538172715894868</v>
      </c>
    </row>
    <row r="125" spans="1:15" ht="15">
      <c r="A125" s="278">
        <v>115</v>
      </c>
      <c r="B125" s="400" t="s">
        <v>55</v>
      </c>
      <c r="C125" s="278" t="s">
        <v>169</v>
      </c>
      <c r="D125" s="317">
        <v>182.55</v>
      </c>
      <c r="E125" s="317">
        <v>182.1</v>
      </c>
      <c r="F125" s="318">
        <v>170.1</v>
      </c>
      <c r="G125" s="318">
        <v>157.65</v>
      </c>
      <c r="H125" s="318">
        <v>145.65</v>
      </c>
      <c r="I125" s="318">
        <v>194.54999999999998</v>
      </c>
      <c r="J125" s="318">
        <v>206.54999999999998</v>
      </c>
      <c r="K125" s="318">
        <v>218.99999999999997</v>
      </c>
      <c r="L125" s="305">
        <v>194.1</v>
      </c>
      <c r="M125" s="305">
        <v>169.65</v>
      </c>
      <c r="N125" s="320">
        <v>21178200</v>
      </c>
      <c r="O125" s="321">
        <v>-1.2611486943264626E-2</v>
      </c>
    </row>
    <row r="126" spans="1:15" ht="15">
      <c r="A126" s="278">
        <v>116</v>
      </c>
      <c r="B126" s="400" t="s">
        <v>43</v>
      </c>
      <c r="C126" s="278" t="s">
        <v>170</v>
      </c>
      <c r="D126" s="317">
        <v>114.15</v>
      </c>
      <c r="E126" s="317">
        <v>112.53333333333335</v>
      </c>
      <c r="F126" s="318">
        <v>109.16666666666669</v>
      </c>
      <c r="G126" s="318">
        <v>104.18333333333334</v>
      </c>
      <c r="H126" s="318">
        <v>100.81666666666668</v>
      </c>
      <c r="I126" s="318">
        <v>117.51666666666669</v>
      </c>
      <c r="J126" s="318">
        <v>120.88333333333334</v>
      </c>
      <c r="K126" s="318">
        <v>125.8666666666667</v>
      </c>
      <c r="L126" s="305">
        <v>115.9</v>
      </c>
      <c r="M126" s="305">
        <v>107.55</v>
      </c>
      <c r="N126" s="320">
        <v>18450000</v>
      </c>
      <c r="O126" s="321">
        <v>-3.6050156739811913E-2</v>
      </c>
    </row>
    <row r="127" spans="1:15" ht="15">
      <c r="A127" s="278">
        <v>117</v>
      </c>
      <c r="B127" s="400" t="s">
        <v>74</v>
      </c>
      <c r="C127" s="278" t="s">
        <v>171</v>
      </c>
      <c r="D127" s="317">
        <v>1749</v>
      </c>
      <c r="E127" s="317">
        <v>1762.2833333333335</v>
      </c>
      <c r="F127" s="318">
        <v>1724.7166666666672</v>
      </c>
      <c r="G127" s="318">
        <v>1700.4333333333336</v>
      </c>
      <c r="H127" s="318">
        <v>1662.8666666666672</v>
      </c>
      <c r="I127" s="318">
        <v>1786.5666666666671</v>
      </c>
      <c r="J127" s="318">
        <v>1824.1333333333332</v>
      </c>
      <c r="K127" s="318">
        <v>1848.416666666667</v>
      </c>
      <c r="L127" s="305">
        <v>1799.85</v>
      </c>
      <c r="M127" s="305">
        <v>1738</v>
      </c>
      <c r="N127" s="320">
        <v>33578965</v>
      </c>
      <c r="O127" s="321">
        <v>-1.0535557506584723E-2</v>
      </c>
    </row>
    <row r="128" spans="1:15" ht="15">
      <c r="A128" s="278">
        <v>118</v>
      </c>
      <c r="B128" s="400" t="s">
        <v>114</v>
      </c>
      <c r="C128" s="278" t="s">
        <v>172</v>
      </c>
      <c r="D128" s="317">
        <v>31.45</v>
      </c>
      <c r="E128" s="317">
        <v>31.083333333333332</v>
      </c>
      <c r="F128" s="318">
        <v>30.516666666666666</v>
      </c>
      <c r="G128" s="318">
        <v>29.583333333333332</v>
      </c>
      <c r="H128" s="318">
        <v>29.016666666666666</v>
      </c>
      <c r="I128" s="318">
        <v>32.016666666666666</v>
      </c>
      <c r="J128" s="318">
        <v>32.583333333333336</v>
      </c>
      <c r="K128" s="318">
        <v>33.516666666666666</v>
      </c>
      <c r="L128" s="305">
        <v>31.65</v>
      </c>
      <c r="M128" s="305">
        <v>30.15</v>
      </c>
      <c r="N128" s="320">
        <v>42228800</v>
      </c>
      <c r="O128" s="321">
        <v>-0.14428255891710065</v>
      </c>
    </row>
    <row r="129" spans="1:15" ht="15">
      <c r="A129" s="278">
        <v>119</v>
      </c>
      <c r="B129" s="455" t="s">
        <v>58</v>
      </c>
      <c r="C129" s="278" t="s">
        <v>281</v>
      </c>
      <c r="D129" s="317">
        <v>777.65</v>
      </c>
      <c r="E129" s="317">
        <v>776.19999999999993</v>
      </c>
      <c r="F129" s="318">
        <v>762.79999999999984</v>
      </c>
      <c r="G129" s="318">
        <v>747.94999999999993</v>
      </c>
      <c r="H129" s="318">
        <v>734.54999999999984</v>
      </c>
      <c r="I129" s="318">
        <v>791.04999999999984</v>
      </c>
      <c r="J129" s="318">
        <v>804.44999999999993</v>
      </c>
      <c r="K129" s="318">
        <v>819.29999999999984</v>
      </c>
      <c r="L129" s="305">
        <v>789.6</v>
      </c>
      <c r="M129" s="305">
        <v>761.35</v>
      </c>
      <c r="N129" s="320">
        <v>5456250</v>
      </c>
      <c r="O129" s="321">
        <v>1.1118832522585128E-2</v>
      </c>
    </row>
    <row r="130" spans="1:15" ht="15">
      <c r="A130" s="278">
        <v>120</v>
      </c>
      <c r="B130" s="400" t="s">
        <v>55</v>
      </c>
      <c r="C130" s="278" t="s">
        <v>173</v>
      </c>
      <c r="D130" s="317">
        <v>188</v>
      </c>
      <c r="E130" s="317">
        <v>188.25</v>
      </c>
      <c r="F130" s="318">
        <v>184.3</v>
      </c>
      <c r="G130" s="318">
        <v>180.60000000000002</v>
      </c>
      <c r="H130" s="318">
        <v>176.65000000000003</v>
      </c>
      <c r="I130" s="318">
        <v>191.95</v>
      </c>
      <c r="J130" s="318">
        <v>195.89999999999998</v>
      </c>
      <c r="K130" s="318">
        <v>199.59999999999997</v>
      </c>
      <c r="L130" s="305">
        <v>192.2</v>
      </c>
      <c r="M130" s="305">
        <v>184.55</v>
      </c>
      <c r="N130" s="320">
        <v>116535000</v>
      </c>
      <c r="O130" s="321">
        <v>6.8166502514125761E-3</v>
      </c>
    </row>
    <row r="131" spans="1:15" ht="15">
      <c r="A131" s="278">
        <v>121</v>
      </c>
      <c r="B131" s="400" t="s">
        <v>38</v>
      </c>
      <c r="C131" s="278" t="s">
        <v>174</v>
      </c>
      <c r="D131" s="317">
        <v>22055.75</v>
      </c>
      <c r="E131" s="317">
        <v>21954.466666666664</v>
      </c>
      <c r="F131" s="318">
        <v>21741.933333333327</v>
      </c>
      <c r="G131" s="318">
        <v>21428.116666666665</v>
      </c>
      <c r="H131" s="318">
        <v>21215.583333333328</v>
      </c>
      <c r="I131" s="318">
        <v>22268.283333333326</v>
      </c>
      <c r="J131" s="318">
        <v>22480.816666666658</v>
      </c>
      <c r="K131" s="318">
        <v>22794.633333333324</v>
      </c>
      <c r="L131" s="305">
        <v>22167</v>
      </c>
      <c r="M131" s="305">
        <v>21640.65</v>
      </c>
      <c r="N131" s="320">
        <v>150050</v>
      </c>
      <c r="O131" s="321">
        <v>4.8201187565490744E-2</v>
      </c>
    </row>
    <row r="132" spans="1:15" ht="15">
      <c r="A132" s="278">
        <v>122</v>
      </c>
      <c r="B132" s="400" t="s">
        <v>65</v>
      </c>
      <c r="C132" s="278" t="s">
        <v>175</v>
      </c>
      <c r="D132" s="317">
        <v>1081.6500000000001</v>
      </c>
      <c r="E132" s="317">
        <v>1083.9333333333334</v>
      </c>
      <c r="F132" s="318">
        <v>1068.4666666666667</v>
      </c>
      <c r="G132" s="318">
        <v>1055.2833333333333</v>
      </c>
      <c r="H132" s="318">
        <v>1039.8166666666666</v>
      </c>
      <c r="I132" s="318">
        <v>1097.1166666666668</v>
      </c>
      <c r="J132" s="318">
        <v>1112.5833333333335</v>
      </c>
      <c r="K132" s="318">
        <v>1125.7666666666669</v>
      </c>
      <c r="L132" s="305">
        <v>1099.4000000000001</v>
      </c>
      <c r="M132" s="305">
        <v>1070.75</v>
      </c>
      <c r="N132" s="320">
        <v>2334750</v>
      </c>
      <c r="O132" s="321">
        <v>1.4579349904397706E-2</v>
      </c>
    </row>
    <row r="133" spans="1:15" ht="15">
      <c r="A133" s="278">
        <v>123</v>
      </c>
      <c r="B133" s="400" t="s">
        <v>80</v>
      </c>
      <c r="C133" s="278" t="s">
        <v>176</v>
      </c>
      <c r="D133" s="317">
        <v>3618.6</v>
      </c>
      <c r="E133" s="317">
        <v>3629.9666666666667</v>
      </c>
      <c r="F133" s="318">
        <v>3596.6333333333332</v>
      </c>
      <c r="G133" s="318">
        <v>3574.6666666666665</v>
      </c>
      <c r="H133" s="318">
        <v>3541.333333333333</v>
      </c>
      <c r="I133" s="318">
        <v>3651.9333333333334</v>
      </c>
      <c r="J133" s="318">
        <v>3685.2666666666664</v>
      </c>
      <c r="K133" s="318">
        <v>3707.2333333333336</v>
      </c>
      <c r="L133" s="305">
        <v>3663.3</v>
      </c>
      <c r="M133" s="305">
        <v>3608</v>
      </c>
      <c r="N133" s="320">
        <v>608250</v>
      </c>
      <c r="O133" s="321">
        <v>1.2484394506866416E-2</v>
      </c>
    </row>
    <row r="134" spans="1:15" ht="15">
      <c r="A134" s="278">
        <v>124</v>
      </c>
      <c r="B134" s="400" t="s">
        <v>58</v>
      </c>
      <c r="C134" s="278" t="s">
        <v>177</v>
      </c>
      <c r="D134" s="317">
        <v>673.85</v>
      </c>
      <c r="E134" s="317">
        <v>676.2166666666667</v>
      </c>
      <c r="F134" s="318">
        <v>663.53333333333342</v>
      </c>
      <c r="G134" s="318">
        <v>653.2166666666667</v>
      </c>
      <c r="H134" s="318">
        <v>640.53333333333342</v>
      </c>
      <c r="I134" s="318">
        <v>686.53333333333342</v>
      </c>
      <c r="J134" s="318">
        <v>699.21666666666681</v>
      </c>
      <c r="K134" s="318">
        <v>709.53333333333342</v>
      </c>
      <c r="L134" s="305">
        <v>688.9</v>
      </c>
      <c r="M134" s="305">
        <v>665.9</v>
      </c>
      <c r="N134" s="320">
        <v>3579750</v>
      </c>
      <c r="O134" s="321">
        <v>4.7828823159219637E-2</v>
      </c>
    </row>
    <row r="135" spans="1:15" ht="15">
      <c r="A135" s="278">
        <v>125</v>
      </c>
      <c r="B135" s="400" t="s">
        <v>53</v>
      </c>
      <c r="C135" s="278" t="s">
        <v>179</v>
      </c>
      <c r="D135" s="317">
        <v>492.55</v>
      </c>
      <c r="E135" s="317">
        <v>492.68333333333334</v>
      </c>
      <c r="F135" s="318">
        <v>485.36666666666667</v>
      </c>
      <c r="G135" s="318">
        <v>478.18333333333334</v>
      </c>
      <c r="H135" s="318">
        <v>470.86666666666667</v>
      </c>
      <c r="I135" s="318">
        <v>499.86666666666667</v>
      </c>
      <c r="J135" s="318">
        <v>507.18333333333339</v>
      </c>
      <c r="K135" s="318">
        <v>514.36666666666667</v>
      </c>
      <c r="L135" s="305">
        <v>500</v>
      </c>
      <c r="M135" s="305">
        <v>485.5</v>
      </c>
      <c r="N135" s="320">
        <v>34713150</v>
      </c>
      <c r="O135" s="321">
        <v>3.5165906739150529E-2</v>
      </c>
    </row>
    <row r="136" spans="1:15" ht="15">
      <c r="A136" s="278">
        <v>126</v>
      </c>
      <c r="B136" s="400" t="s">
        <v>90</v>
      </c>
      <c r="C136" s="278" t="s">
        <v>180</v>
      </c>
      <c r="D136" s="317">
        <v>404.7</v>
      </c>
      <c r="E136" s="317">
        <v>405.33333333333331</v>
      </c>
      <c r="F136" s="318">
        <v>396.66666666666663</v>
      </c>
      <c r="G136" s="318">
        <v>388.63333333333333</v>
      </c>
      <c r="H136" s="318">
        <v>379.96666666666664</v>
      </c>
      <c r="I136" s="318">
        <v>413.36666666666662</v>
      </c>
      <c r="J136" s="318">
        <v>422.03333333333325</v>
      </c>
      <c r="K136" s="318">
        <v>430.06666666666661</v>
      </c>
      <c r="L136" s="305">
        <v>414</v>
      </c>
      <c r="M136" s="305">
        <v>397.3</v>
      </c>
      <c r="N136" s="320">
        <v>5204100</v>
      </c>
      <c r="O136" s="321">
        <v>7.1861097380128525E-2</v>
      </c>
    </row>
    <row r="137" spans="1:15" ht="15">
      <c r="A137" s="278">
        <v>127</v>
      </c>
      <c r="B137" s="400" t="s">
        <v>181</v>
      </c>
      <c r="C137" s="278" t="s">
        <v>182</v>
      </c>
      <c r="D137" s="317">
        <v>311.39999999999998</v>
      </c>
      <c r="E137" s="317">
        <v>308.73333333333335</v>
      </c>
      <c r="F137" s="318">
        <v>301.2166666666667</v>
      </c>
      <c r="G137" s="318">
        <v>291.03333333333336</v>
      </c>
      <c r="H137" s="318">
        <v>283.51666666666671</v>
      </c>
      <c r="I137" s="318">
        <v>318.91666666666669</v>
      </c>
      <c r="J137" s="318">
        <v>326.43333333333334</v>
      </c>
      <c r="K137" s="318">
        <v>336.61666666666667</v>
      </c>
      <c r="L137" s="305">
        <v>316.25</v>
      </c>
      <c r="M137" s="305">
        <v>298.55</v>
      </c>
      <c r="N137" s="320">
        <v>1805900</v>
      </c>
      <c r="O137" s="321">
        <v>-9.1508200020122749E-2</v>
      </c>
    </row>
    <row r="138" spans="1:15" ht="15">
      <c r="A138" s="278">
        <v>128</v>
      </c>
      <c r="B138" s="400" t="s">
        <v>40</v>
      </c>
      <c r="C138" s="278" t="s">
        <v>3466</v>
      </c>
      <c r="D138" s="317">
        <v>381.85</v>
      </c>
      <c r="E138" s="317">
        <v>381.2166666666667</v>
      </c>
      <c r="F138" s="318">
        <v>378.43333333333339</v>
      </c>
      <c r="G138" s="318">
        <v>375.01666666666671</v>
      </c>
      <c r="H138" s="318">
        <v>372.23333333333341</v>
      </c>
      <c r="I138" s="318">
        <v>384.63333333333338</v>
      </c>
      <c r="J138" s="318">
        <v>387.41666666666669</v>
      </c>
      <c r="K138" s="318">
        <v>390.83333333333337</v>
      </c>
      <c r="L138" s="305">
        <v>384</v>
      </c>
      <c r="M138" s="305">
        <v>377.8</v>
      </c>
      <c r="N138" s="320">
        <v>13076100</v>
      </c>
      <c r="O138" s="321">
        <v>7.3597871868765236E-2</v>
      </c>
    </row>
    <row r="139" spans="1:15" ht="15">
      <c r="A139" s="278">
        <v>129</v>
      </c>
      <c r="B139" s="400" t="s">
        <v>45</v>
      </c>
      <c r="C139" s="278" t="s">
        <v>184</v>
      </c>
      <c r="D139" s="317">
        <v>102.65</v>
      </c>
      <c r="E139" s="317">
        <v>102.56666666666666</v>
      </c>
      <c r="F139" s="318">
        <v>100.28333333333333</v>
      </c>
      <c r="G139" s="318">
        <v>97.916666666666671</v>
      </c>
      <c r="H139" s="318">
        <v>95.63333333333334</v>
      </c>
      <c r="I139" s="318">
        <v>104.93333333333332</v>
      </c>
      <c r="J139" s="318">
        <v>107.21666666666665</v>
      </c>
      <c r="K139" s="318">
        <v>109.58333333333331</v>
      </c>
      <c r="L139" s="305">
        <v>104.85</v>
      </c>
      <c r="M139" s="305">
        <v>100.2</v>
      </c>
      <c r="N139" s="320">
        <v>93618100</v>
      </c>
      <c r="O139" s="321">
        <v>-2.2738850311702734E-2</v>
      </c>
    </row>
    <row r="140" spans="1:15" ht="15">
      <c r="A140" s="278">
        <v>130</v>
      </c>
      <c r="B140" s="400" t="s">
        <v>43</v>
      </c>
      <c r="C140" s="278" t="s">
        <v>186</v>
      </c>
      <c r="D140" s="317">
        <v>43.85</v>
      </c>
      <c r="E140" s="317">
        <v>43.666666666666664</v>
      </c>
      <c r="F140" s="318">
        <v>43.283333333333331</v>
      </c>
      <c r="G140" s="318">
        <v>42.716666666666669</v>
      </c>
      <c r="H140" s="318">
        <v>42.333333333333336</v>
      </c>
      <c r="I140" s="318">
        <v>44.233333333333327</v>
      </c>
      <c r="J140" s="318">
        <v>44.616666666666667</v>
      </c>
      <c r="K140" s="318">
        <v>45.183333333333323</v>
      </c>
      <c r="L140" s="305">
        <v>44.05</v>
      </c>
      <c r="M140" s="305">
        <v>43.1</v>
      </c>
      <c r="N140" s="320">
        <v>60867000</v>
      </c>
      <c r="O140" s="321">
        <v>5.5399500624219722E-2</v>
      </c>
    </row>
    <row r="141" spans="1:15" ht="15">
      <c r="A141" s="278">
        <v>131</v>
      </c>
      <c r="B141" s="400" t="s">
        <v>114</v>
      </c>
      <c r="C141" s="278" t="s">
        <v>187</v>
      </c>
      <c r="D141" s="317">
        <v>326.5</v>
      </c>
      <c r="E141" s="317">
        <v>324.33333333333331</v>
      </c>
      <c r="F141" s="318">
        <v>319.76666666666665</v>
      </c>
      <c r="G141" s="318">
        <v>313.03333333333336</v>
      </c>
      <c r="H141" s="318">
        <v>308.4666666666667</v>
      </c>
      <c r="I141" s="318">
        <v>331.06666666666661</v>
      </c>
      <c r="J141" s="318">
        <v>335.63333333333333</v>
      </c>
      <c r="K141" s="318">
        <v>342.36666666666656</v>
      </c>
      <c r="L141" s="305">
        <v>328.9</v>
      </c>
      <c r="M141" s="305">
        <v>317.60000000000002</v>
      </c>
      <c r="N141" s="320">
        <v>22329000</v>
      </c>
      <c r="O141" s="321">
        <v>1.1245114511768196E-2</v>
      </c>
    </row>
    <row r="142" spans="1:15" ht="15">
      <c r="A142" s="278">
        <v>132</v>
      </c>
      <c r="B142" s="400" t="s">
        <v>108</v>
      </c>
      <c r="C142" s="278" t="s">
        <v>188</v>
      </c>
      <c r="D142" s="317">
        <v>2028.3</v>
      </c>
      <c r="E142" s="317">
        <v>2032.7833333333331</v>
      </c>
      <c r="F142" s="318">
        <v>2014.2166666666662</v>
      </c>
      <c r="G142" s="318">
        <v>2000.1333333333332</v>
      </c>
      <c r="H142" s="318">
        <v>1981.5666666666664</v>
      </c>
      <c r="I142" s="318">
        <v>2046.8666666666661</v>
      </c>
      <c r="J142" s="318">
        <v>2065.4333333333334</v>
      </c>
      <c r="K142" s="318">
        <v>2079.516666666666</v>
      </c>
      <c r="L142" s="305">
        <v>2051.35</v>
      </c>
      <c r="M142" s="305">
        <v>2018.7</v>
      </c>
      <c r="N142" s="320">
        <v>14483350</v>
      </c>
      <c r="O142" s="321">
        <v>1.0923545650299961E-2</v>
      </c>
    </row>
    <row r="143" spans="1:15" ht="15">
      <c r="A143" s="278">
        <v>133</v>
      </c>
      <c r="B143" s="400" t="s">
        <v>108</v>
      </c>
      <c r="C143" s="278" t="s">
        <v>189</v>
      </c>
      <c r="D143" s="317">
        <v>548.5</v>
      </c>
      <c r="E143" s="317">
        <v>546.66666666666663</v>
      </c>
      <c r="F143" s="318">
        <v>539.33333333333326</v>
      </c>
      <c r="G143" s="318">
        <v>530.16666666666663</v>
      </c>
      <c r="H143" s="318">
        <v>522.83333333333326</v>
      </c>
      <c r="I143" s="318">
        <v>555.83333333333326</v>
      </c>
      <c r="J143" s="318">
        <v>563.16666666666652</v>
      </c>
      <c r="K143" s="318">
        <v>572.33333333333326</v>
      </c>
      <c r="L143" s="305">
        <v>554</v>
      </c>
      <c r="M143" s="305">
        <v>537.5</v>
      </c>
      <c r="N143" s="320">
        <v>17190000</v>
      </c>
      <c r="O143" s="321">
        <v>1.5165473743887747E-2</v>
      </c>
    </row>
    <row r="144" spans="1:15" ht="15">
      <c r="A144" s="278">
        <v>134</v>
      </c>
      <c r="B144" s="400" t="s">
        <v>51</v>
      </c>
      <c r="C144" s="278" t="s">
        <v>190</v>
      </c>
      <c r="D144" s="317">
        <v>979.65</v>
      </c>
      <c r="E144" s="317">
        <v>979.2833333333333</v>
      </c>
      <c r="F144" s="318">
        <v>970.66666666666663</v>
      </c>
      <c r="G144" s="318">
        <v>961.68333333333328</v>
      </c>
      <c r="H144" s="318">
        <v>953.06666666666661</v>
      </c>
      <c r="I144" s="318">
        <v>988.26666666666665</v>
      </c>
      <c r="J144" s="318">
        <v>996.88333333333344</v>
      </c>
      <c r="K144" s="318">
        <v>1005.8666666666667</v>
      </c>
      <c r="L144" s="305">
        <v>987.9</v>
      </c>
      <c r="M144" s="305">
        <v>970.3</v>
      </c>
      <c r="N144" s="320">
        <v>7106250</v>
      </c>
      <c r="O144" s="321">
        <v>-8.5800983572250702E-3</v>
      </c>
    </row>
    <row r="145" spans="1:15" ht="15">
      <c r="A145" s="278">
        <v>135</v>
      </c>
      <c r="B145" s="400" t="s">
        <v>53</v>
      </c>
      <c r="C145" s="278" t="s">
        <v>191</v>
      </c>
      <c r="D145" s="317">
        <v>2588.1999999999998</v>
      </c>
      <c r="E145" s="317">
        <v>2576.7333333333331</v>
      </c>
      <c r="F145" s="318">
        <v>2544.5166666666664</v>
      </c>
      <c r="G145" s="318">
        <v>2500.8333333333335</v>
      </c>
      <c r="H145" s="318">
        <v>2468.6166666666668</v>
      </c>
      <c r="I145" s="318">
        <v>2620.4166666666661</v>
      </c>
      <c r="J145" s="318">
        <v>2652.6333333333323</v>
      </c>
      <c r="K145" s="318">
        <v>2696.3166666666657</v>
      </c>
      <c r="L145" s="305">
        <v>2608.9499999999998</v>
      </c>
      <c r="M145" s="305">
        <v>2533.0500000000002</v>
      </c>
      <c r="N145" s="320">
        <v>1147500</v>
      </c>
      <c r="O145" s="321">
        <v>3.3318325078793336E-2</v>
      </c>
    </row>
    <row r="146" spans="1:15" ht="15">
      <c r="A146" s="278">
        <v>136</v>
      </c>
      <c r="B146" s="400" t="s">
        <v>43</v>
      </c>
      <c r="C146" s="278" t="s">
        <v>192</v>
      </c>
      <c r="D146" s="317">
        <v>318.75</v>
      </c>
      <c r="E146" s="317">
        <v>320.86666666666667</v>
      </c>
      <c r="F146" s="318">
        <v>315.13333333333333</v>
      </c>
      <c r="G146" s="318">
        <v>311.51666666666665</v>
      </c>
      <c r="H146" s="318">
        <v>305.7833333333333</v>
      </c>
      <c r="I146" s="318">
        <v>324.48333333333335</v>
      </c>
      <c r="J146" s="318">
        <v>330.2166666666667</v>
      </c>
      <c r="K146" s="318">
        <v>333.83333333333337</v>
      </c>
      <c r="L146" s="305">
        <v>326.60000000000002</v>
      </c>
      <c r="M146" s="305">
        <v>317.25</v>
      </c>
      <c r="N146" s="320">
        <v>1887000</v>
      </c>
      <c r="O146" s="321">
        <v>9.3913043478260863E-2</v>
      </c>
    </row>
    <row r="147" spans="1:15" ht="15">
      <c r="A147" s="278">
        <v>137</v>
      </c>
      <c r="B147" s="400" t="s">
        <v>45</v>
      </c>
      <c r="C147" s="278" t="s">
        <v>193</v>
      </c>
      <c r="D147" s="317">
        <v>382</v>
      </c>
      <c r="E147" s="317">
        <v>377.66666666666669</v>
      </c>
      <c r="F147" s="318">
        <v>370.33333333333337</v>
      </c>
      <c r="G147" s="318">
        <v>358.66666666666669</v>
      </c>
      <c r="H147" s="318">
        <v>351.33333333333337</v>
      </c>
      <c r="I147" s="318">
        <v>389.33333333333337</v>
      </c>
      <c r="J147" s="318">
        <v>396.66666666666674</v>
      </c>
      <c r="K147" s="318">
        <v>408.33333333333337</v>
      </c>
      <c r="L147" s="305">
        <v>385</v>
      </c>
      <c r="M147" s="305">
        <v>366</v>
      </c>
      <c r="N147" s="320">
        <v>4710600</v>
      </c>
      <c r="O147" s="321">
        <v>-1.832918366265826E-3</v>
      </c>
    </row>
    <row r="148" spans="1:15" ht="15">
      <c r="A148" s="278">
        <v>138</v>
      </c>
      <c r="B148" s="400" t="s">
        <v>51</v>
      </c>
      <c r="C148" s="278" t="s">
        <v>194</v>
      </c>
      <c r="D148" s="317">
        <v>1033.25</v>
      </c>
      <c r="E148" s="317">
        <v>1030.9333333333334</v>
      </c>
      <c r="F148" s="318">
        <v>1014.8666666666668</v>
      </c>
      <c r="G148" s="318">
        <v>996.48333333333335</v>
      </c>
      <c r="H148" s="318">
        <v>980.41666666666674</v>
      </c>
      <c r="I148" s="318">
        <v>1049.3166666666668</v>
      </c>
      <c r="J148" s="318">
        <v>1065.3833333333334</v>
      </c>
      <c r="K148" s="318">
        <v>1083.7666666666669</v>
      </c>
      <c r="L148" s="305">
        <v>1047</v>
      </c>
      <c r="M148" s="305">
        <v>1012.55</v>
      </c>
      <c r="N148" s="320">
        <v>960400</v>
      </c>
      <c r="O148" s="321">
        <v>-9.3791281373844126E-2</v>
      </c>
    </row>
    <row r="149" spans="1:15" ht="15">
      <c r="A149" s="278">
        <v>139</v>
      </c>
      <c r="B149" s="400" t="s">
        <v>58</v>
      </c>
      <c r="C149" s="278" t="s">
        <v>195</v>
      </c>
      <c r="D149" s="317">
        <v>219</v>
      </c>
      <c r="E149" s="317">
        <v>220.46666666666667</v>
      </c>
      <c r="F149" s="318">
        <v>212.53333333333333</v>
      </c>
      <c r="G149" s="318">
        <v>206.06666666666666</v>
      </c>
      <c r="H149" s="318">
        <v>198.13333333333333</v>
      </c>
      <c r="I149" s="318">
        <v>226.93333333333334</v>
      </c>
      <c r="J149" s="318">
        <v>234.86666666666667</v>
      </c>
      <c r="K149" s="318">
        <v>241.33333333333334</v>
      </c>
      <c r="L149" s="305">
        <v>228.4</v>
      </c>
      <c r="M149" s="305">
        <v>214</v>
      </c>
      <c r="N149" s="320">
        <v>4317800</v>
      </c>
      <c r="O149" s="321">
        <v>0.14633887325439388</v>
      </c>
    </row>
    <row r="150" spans="1:15" ht="15">
      <c r="A150" s="278">
        <v>140</v>
      </c>
      <c r="B150" s="400" t="s">
        <v>38</v>
      </c>
      <c r="C150" s="278" t="s">
        <v>196</v>
      </c>
      <c r="D150" s="317">
        <v>3824.7</v>
      </c>
      <c r="E150" s="317">
        <v>3826.7833333333333</v>
      </c>
      <c r="F150" s="318">
        <v>3796.3166666666666</v>
      </c>
      <c r="G150" s="318">
        <v>3767.9333333333334</v>
      </c>
      <c r="H150" s="318">
        <v>3737.4666666666667</v>
      </c>
      <c r="I150" s="318">
        <v>3855.1666666666665</v>
      </c>
      <c r="J150" s="318">
        <v>3885.6333333333328</v>
      </c>
      <c r="K150" s="318">
        <v>3914.0166666666664</v>
      </c>
      <c r="L150" s="305">
        <v>3857.25</v>
      </c>
      <c r="M150" s="305">
        <v>3798.4</v>
      </c>
      <c r="N150" s="320">
        <v>2475000</v>
      </c>
      <c r="O150" s="321">
        <v>4.1382667964946444E-3</v>
      </c>
    </row>
    <row r="151" spans="1:15" ht="15">
      <c r="A151" s="278">
        <v>141</v>
      </c>
      <c r="B151" s="400" t="s">
        <v>181</v>
      </c>
      <c r="C151" s="278" t="s">
        <v>198</v>
      </c>
      <c r="D151" s="317">
        <v>445.35</v>
      </c>
      <c r="E151" s="317">
        <v>442.11666666666662</v>
      </c>
      <c r="F151" s="318">
        <v>436.23333333333323</v>
      </c>
      <c r="G151" s="318">
        <v>427.11666666666662</v>
      </c>
      <c r="H151" s="318">
        <v>421.23333333333323</v>
      </c>
      <c r="I151" s="318">
        <v>451.23333333333323</v>
      </c>
      <c r="J151" s="318">
        <v>457.11666666666656</v>
      </c>
      <c r="K151" s="318">
        <v>466.23333333333323</v>
      </c>
      <c r="L151" s="305">
        <v>448</v>
      </c>
      <c r="M151" s="305">
        <v>433</v>
      </c>
      <c r="N151" s="320">
        <v>10855600</v>
      </c>
      <c r="O151" s="321">
        <v>9.4391741352716427E-2</v>
      </c>
    </row>
    <row r="152" spans="1:15" ht="15">
      <c r="A152" s="278">
        <v>142</v>
      </c>
      <c r="B152" s="400" t="s">
        <v>114</v>
      </c>
      <c r="C152" s="278" t="s">
        <v>199</v>
      </c>
      <c r="D152" s="317">
        <v>110.2</v>
      </c>
      <c r="E152" s="317">
        <v>108.95</v>
      </c>
      <c r="F152" s="318">
        <v>106.05000000000001</v>
      </c>
      <c r="G152" s="318">
        <v>101.9</v>
      </c>
      <c r="H152" s="318">
        <v>99.000000000000014</v>
      </c>
      <c r="I152" s="318">
        <v>113.10000000000001</v>
      </c>
      <c r="J152" s="318">
        <v>116.00000000000001</v>
      </c>
      <c r="K152" s="318">
        <v>120.15</v>
      </c>
      <c r="L152" s="305">
        <v>111.85</v>
      </c>
      <c r="M152" s="305">
        <v>104.8</v>
      </c>
      <c r="N152" s="320">
        <v>113664200</v>
      </c>
      <c r="O152" s="321">
        <v>4.4342968448519815E-2</v>
      </c>
    </row>
    <row r="153" spans="1:15" ht="15">
      <c r="A153" s="278">
        <v>143</v>
      </c>
      <c r="B153" s="400" t="s">
        <v>65</v>
      </c>
      <c r="C153" s="278" t="s">
        <v>200</v>
      </c>
      <c r="D153" s="317">
        <v>552.20000000000005</v>
      </c>
      <c r="E153" s="317">
        <v>552.63333333333333</v>
      </c>
      <c r="F153" s="318">
        <v>547.7166666666667</v>
      </c>
      <c r="G153" s="318">
        <v>543.23333333333335</v>
      </c>
      <c r="H153" s="318">
        <v>538.31666666666672</v>
      </c>
      <c r="I153" s="318">
        <v>557.11666666666667</v>
      </c>
      <c r="J153" s="318">
        <v>562.03333333333342</v>
      </c>
      <c r="K153" s="318">
        <v>566.51666666666665</v>
      </c>
      <c r="L153" s="305">
        <v>557.54999999999995</v>
      </c>
      <c r="M153" s="305">
        <v>548.15</v>
      </c>
      <c r="N153" s="320">
        <v>4020000</v>
      </c>
      <c r="O153" s="321">
        <v>4.3072132848988066E-2</v>
      </c>
    </row>
    <row r="154" spans="1:15" ht="15">
      <c r="A154" s="278">
        <v>144</v>
      </c>
      <c r="B154" s="400" t="s">
        <v>108</v>
      </c>
      <c r="C154" s="278" t="s">
        <v>201</v>
      </c>
      <c r="D154" s="317">
        <v>217.75</v>
      </c>
      <c r="E154" s="317">
        <v>218.68333333333331</v>
      </c>
      <c r="F154" s="318">
        <v>215.31666666666661</v>
      </c>
      <c r="G154" s="318">
        <v>212.8833333333333</v>
      </c>
      <c r="H154" s="318">
        <v>209.51666666666659</v>
      </c>
      <c r="I154" s="318">
        <v>221.11666666666662</v>
      </c>
      <c r="J154" s="318">
        <v>224.48333333333335</v>
      </c>
      <c r="K154" s="318">
        <v>226.91666666666663</v>
      </c>
      <c r="L154" s="305">
        <v>222.05</v>
      </c>
      <c r="M154" s="305">
        <v>216.25</v>
      </c>
      <c r="N154" s="320">
        <v>28716800</v>
      </c>
      <c r="O154" s="321">
        <v>3.9740470397404706E-2</v>
      </c>
    </row>
    <row r="155" spans="1:15" ht="15">
      <c r="A155" s="278">
        <v>145</v>
      </c>
      <c r="B155" s="400" t="s">
        <v>90</v>
      </c>
      <c r="C155" s="278" t="s">
        <v>203</v>
      </c>
      <c r="D155" s="317">
        <v>177.35</v>
      </c>
      <c r="E155" s="317">
        <v>177.4</v>
      </c>
      <c r="F155" s="318">
        <v>174.3</v>
      </c>
      <c r="G155" s="318">
        <v>171.25</v>
      </c>
      <c r="H155" s="318">
        <v>168.15</v>
      </c>
      <c r="I155" s="318">
        <v>180.45000000000002</v>
      </c>
      <c r="J155" s="318">
        <v>183.54999999999998</v>
      </c>
      <c r="K155" s="318">
        <v>186.60000000000002</v>
      </c>
      <c r="L155" s="305">
        <v>180.5</v>
      </c>
      <c r="M155" s="305">
        <v>174.35</v>
      </c>
      <c r="N155" s="320">
        <v>34443200</v>
      </c>
      <c r="O155" s="321">
        <v>3.7089674027592938E-2</v>
      </c>
    </row>
    <row r="156" spans="1:15">
      <c r="A156" s="278">
        <v>146</v>
      </c>
      <c r="B156" s="297"/>
      <c r="C156" s="297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01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22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D164" s="322"/>
      <c r="E164" s="322"/>
      <c r="F164" s="324"/>
      <c r="G164" s="324"/>
      <c r="H164" s="292"/>
      <c r="I164" s="324"/>
      <c r="J164" s="324"/>
      <c r="K164" s="324"/>
      <c r="L164" s="324"/>
      <c r="M164" s="324"/>
    </row>
    <row r="165" spans="1:13">
      <c r="A165" s="278"/>
      <c r="B165" s="322"/>
      <c r="D165" s="322"/>
      <c r="E165" s="322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H172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44005</v>
      </c>
    </row>
    <row r="7" spans="1:15">
      <c r="A7"/>
    </row>
    <row r="8" spans="1:15" ht="28.5" customHeight="1">
      <c r="A8" s="561" t="s">
        <v>16</v>
      </c>
      <c r="B8" s="562" t="s">
        <v>18</v>
      </c>
      <c r="C8" s="560" t="s">
        <v>19</v>
      </c>
      <c r="D8" s="560" t="s">
        <v>20</v>
      </c>
      <c r="E8" s="560" t="s">
        <v>21</v>
      </c>
      <c r="F8" s="560"/>
      <c r="G8" s="560"/>
      <c r="H8" s="560" t="s">
        <v>22</v>
      </c>
      <c r="I8" s="560"/>
      <c r="J8" s="560"/>
      <c r="K8" s="275"/>
      <c r="L8" s="283"/>
      <c r="M8" s="283"/>
    </row>
    <row r="9" spans="1:15" ht="36" customHeight="1">
      <c r="A9" s="556"/>
      <c r="B9" s="558"/>
      <c r="C9" s="563" t="s">
        <v>23</v>
      </c>
      <c r="D9" s="563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10311.200000000001</v>
      </c>
      <c r="D10" s="304">
        <v>10327.483333333332</v>
      </c>
      <c r="E10" s="304">
        <v>10261.316666666664</v>
      </c>
      <c r="F10" s="304">
        <v>10211.433333333332</v>
      </c>
      <c r="G10" s="304">
        <v>10145.266666666665</v>
      </c>
      <c r="H10" s="304">
        <v>10377.366666666663</v>
      </c>
      <c r="I10" s="304">
        <v>10443.533333333331</v>
      </c>
      <c r="J10" s="304">
        <v>10493.416666666662</v>
      </c>
      <c r="K10" s="303">
        <v>10393.65</v>
      </c>
      <c r="L10" s="303">
        <v>10277.6</v>
      </c>
      <c r="M10" s="308"/>
    </row>
    <row r="11" spans="1:15">
      <c r="A11" s="302">
        <v>2</v>
      </c>
      <c r="B11" s="278" t="s">
        <v>221</v>
      </c>
      <c r="C11" s="305">
        <v>21708.35</v>
      </c>
      <c r="D11" s="280">
        <v>21737.383333333331</v>
      </c>
      <c r="E11" s="280">
        <v>21396.516666666663</v>
      </c>
      <c r="F11" s="280">
        <v>21084.683333333331</v>
      </c>
      <c r="G11" s="280">
        <v>20743.816666666662</v>
      </c>
      <c r="H11" s="280">
        <v>22049.216666666664</v>
      </c>
      <c r="I11" s="280">
        <v>22390.083333333332</v>
      </c>
      <c r="J11" s="280">
        <v>22701.916666666664</v>
      </c>
      <c r="K11" s="305">
        <v>22078.25</v>
      </c>
      <c r="L11" s="305">
        <v>21425.55</v>
      </c>
      <c r="M11" s="308"/>
    </row>
    <row r="12" spans="1:15">
      <c r="A12" s="302">
        <v>3</v>
      </c>
      <c r="B12" s="286" t="s">
        <v>222</v>
      </c>
      <c r="C12" s="305">
        <v>1482.95</v>
      </c>
      <c r="D12" s="280">
        <v>1476.2</v>
      </c>
      <c r="E12" s="280">
        <v>1464.0500000000002</v>
      </c>
      <c r="F12" s="280">
        <v>1445.15</v>
      </c>
      <c r="G12" s="280">
        <v>1433.0000000000002</v>
      </c>
      <c r="H12" s="280">
        <v>1495.1000000000001</v>
      </c>
      <c r="I12" s="280">
        <v>1507.2500000000002</v>
      </c>
      <c r="J12" s="280">
        <v>1526.15</v>
      </c>
      <c r="K12" s="305">
        <v>1488.35</v>
      </c>
      <c r="L12" s="305">
        <v>1457.3</v>
      </c>
      <c r="M12" s="308"/>
    </row>
    <row r="13" spans="1:15">
      <c r="A13" s="302">
        <v>4</v>
      </c>
      <c r="B13" s="278" t="s">
        <v>223</v>
      </c>
      <c r="C13" s="305">
        <v>3062.3</v>
      </c>
      <c r="D13" s="280">
        <v>3061.7000000000003</v>
      </c>
      <c r="E13" s="280">
        <v>3042.0000000000005</v>
      </c>
      <c r="F13" s="280">
        <v>3021.7000000000003</v>
      </c>
      <c r="G13" s="280">
        <v>3002.0000000000005</v>
      </c>
      <c r="H13" s="280">
        <v>3082.0000000000005</v>
      </c>
      <c r="I13" s="280">
        <v>3101.7000000000003</v>
      </c>
      <c r="J13" s="280">
        <v>3122.0000000000005</v>
      </c>
      <c r="K13" s="305">
        <v>3081.4</v>
      </c>
      <c r="L13" s="305">
        <v>3041.4</v>
      </c>
      <c r="M13" s="308"/>
    </row>
    <row r="14" spans="1:15">
      <c r="A14" s="302">
        <v>5</v>
      </c>
      <c r="B14" s="278" t="s">
        <v>224</v>
      </c>
      <c r="C14" s="305">
        <v>14463.65</v>
      </c>
      <c r="D14" s="280">
        <v>14482.15</v>
      </c>
      <c r="E14" s="280">
        <v>14413.949999999999</v>
      </c>
      <c r="F14" s="280">
        <v>14364.25</v>
      </c>
      <c r="G14" s="280">
        <v>14296.05</v>
      </c>
      <c r="H14" s="280">
        <v>14531.849999999999</v>
      </c>
      <c r="I14" s="280">
        <v>14600.05</v>
      </c>
      <c r="J14" s="280">
        <v>14649.749999999998</v>
      </c>
      <c r="K14" s="305">
        <v>14550.35</v>
      </c>
      <c r="L14" s="305">
        <v>14432.45</v>
      </c>
      <c r="M14" s="308"/>
    </row>
    <row r="15" spans="1:15">
      <c r="A15" s="302">
        <v>6</v>
      </c>
      <c r="B15" s="278" t="s">
        <v>225</v>
      </c>
      <c r="C15" s="305">
        <v>2560.85</v>
      </c>
      <c r="D15" s="280">
        <v>2547.1</v>
      </c>
      <c r="E15" s="280">
        <v>2523.75</v>
      </c>
      <c r="F15" s="280">
        <v>2486.65</v>
      </c>
      <c r="G15" s="280">
        <v>2463.3000000000002</v>
      </c>
      <c r="H15" s="280">
        <v>2584.1999999999998</v>
      </c>
      <c r="I15" s="280">
        <v>2607.5499999999993</v>
      </c>
      <c r="J15" s="280">
        <v>2644.6499999999996</v>
      </c>
      <c r="K15" s="305">
        <v>2570.4499999999998</v>
      </c>
      <c r="L15" s="305">
        <v>2510</v>
      </c>
      <c r="M15" s="308"/>
    </row>
    <row r="16" spans="1:15">
      <c r="A16" s="302">
        <v>7</v>
      </c>
      <c r="B16" s="278" t="s">
        <v>226</v>
      </c>
      <c r="C16" s="305">
        <v>4167.8500000000004</v>
      </c>
      <c r="D16" s="280">
        <v>4158.8500000000004</v>
      </c>
      <c r="E16" s="280">
        <v>4125.6500000000005</v>
      </c>
      <c r="F16" s="280">
        <v>4083.45</v>
      </c>
      <c r="G16" s="280">
        <v>4050.25</v>
      </c>
      <c r="H16" s="280">
        <v>4201.0500000000011</v>
      </c>
      <c r="I16" s="280">
        <v>4234.2500000000018</v>
      </c>
      <c r="J16" s="280">
        <v>4276.4500000000016</v>
      </c>
      <c r="K16" s="305">
        <v>4192.05</v>
      </c>
      <c r="L16" s="305">
        <v>4116.6499999999996</v>
      </c>
      <c r="M16" s="308"/>
    </row>
    <row r="17" spans="1:13">
      <c r="A17" s="302">
        <v>8</v>
      </c>
      <c r="B17" s="278" t="s">
        <v>39</v>
      </c>
      <c r="C17" s="278">
        <v>1263.45</v>
      </c>
      <c r="D17" s="280">
        <v>1266.45</v>
      </c>
      <c r="E17" s="280">
        <v>1254.1000000000001</v>
      </c>
      <c r="F17" s="280">
        <v>1244.75</v>
      </c>
      <c r="G17" s="280">
        <v>1232.4000000000001</v>
      </c>
      <c r="H17" s="280">
        <v>1275.8000000000002</v>
      </c>
      <c r="I17" s="280">
        <v>1288.1500000000001</v>
      </c>
      <c r="J17" s="280">
        <v>1297.5000000000002</v>
      </c>
      <c r="K17" s="278">
        <v>1278.8</v>
      </c>
      <c r="L17" s="278">
        <v>1257.0999999999999</v>
      </c>
      <c r="M17" s="278">
        <v>4.9850399999999997</v>
      </c>
    </row>
    <row r="18" spans="1:13">
      <c r="A18" s="302">
        <v>9</v>
      </c>
      <c r="B18" s="278" t="s">
        <v>227</v>
      </c>
      <c r="C18" s="278">
        <v>510.45</v>
      </c>
      <c r="D18" s="280">
        <v>503.65000000000003</v>
      </c>
      <c r="E18" s="280">
        <v>496.85000000000008</v>
      </c>
      <c r="F18" s="280">
        <v>483.25000000000006</v>
      </c>
      <c r="G18" s="280">
        <v>476.4500000000001</v>
      </c>
      <c r="H18" s="280">
        <v>517.25</v>
      </c>
      <c r="I18" s="280">
        <v>524.04999999999995</v>
      </c>
      <c r="J18" s="280">
        <v>537.65000000000009</v>
      </c>
      <c r="K18" s="278">
        <v>510.45</v>
      </c>
      <c r="L18" s="278">
        <v>490.05</v>
      </c>
      <c r="M18" s="278">
        <v>11.070259999999999</v>
      </c>
    </row>
    <row r="19" spans="1:13">
      <c r="A19" s="302">
        <v>10</v>
      </c>
      <c r="B19" s="278" t="s">
        <v>42</v>
      </c>
      <c r="C19" s="278">
        <v>349.6</v>
      </c>
      <c r="D19" s="280">
        <v>350.06666666666666</v>
      </c>
      <c r="E19" s="280">
        <v>346.23333333333335</v>
      </c>
      <c r="F19" s="280">
        <v>342.86666666666667</v>
      </c>
      <c r="G19" s="280">
        <v>339.03333333333336</v>
      </c>
      <c r="H19" s="280">
        <v>353.43333333333334</v>
      </c>
      <c r="I19" s="280">
        <v>357.26666666666671</v>
      </c>
      <c r="J19" s="280">
        <v>360.63333333333333</v>
      </c>
      <c r="K19" s="278">
        <v>353.9</v>
      </c>
      <c r="L19" s="278">
        <v>346.7</v>
      </c>
      <c r="M19" s="278">
        <v>25.15842</v>
      </c>
    </row>
    <row r="20" spans="1:13">
      <c r="A20" s="302">
        <v>11</v>
      </c>
      <c r="B20" s="278" t="s">
        <v>44</v>
      </c>
      <c r="C20" s="278">
        <v>38.200000000000003</v>
      </c>
      <c r="D20" s="280">
        <v>37.583333333333336</v>
      </c>
      <c r="E20" s="280">
        <v>36.56666666666667</v>
      </c>
      <c r="F20" s="280">
        <v>34.933333333333337</v>
      </c>
      <c r="G20" s="280">
        <v>33.916666666666671</v>
      </c>
      <c r="H20" s="280">
        <v>39.216666666666669</v>
      </c>
      <c r="I20" s="280">
        <v>40.233333333333334</v>
      </c>
      <c r="J20" s="280">
        <v>41.866666666666667</v>
      </c>
      <c r="K20" s="278">
        <v>38.6</v>
      </c>
      <c r="L20" s="278">
        <v>35.950000000000003</v>
      </c>
      <c r="M20" s="278">
        <v>286.17223999999999</v>
      </c>
    </row>
    <row r="21" spans="1:13">
      <c r="A21" s="302">
        <v>12</v>
      </c>
      <c r="B21" s="278" t="s">
        <v>228</v>
      </c>
      <c r="C21" s="278">
        <v>57.95</v>
      </c>
      <c r="D21" s="280">
        <v>57.633333333333333</v>
      </c>
      <c r="E21" s="280">
        <v>55.716666666666669</v>
      </c>
      <c r="F21" s="280">
        <v>53.483333333333334</v>
      </c>
      <c r="G21" s="280">
        <v>51.56666666666667</v>
      </c>
      <c r="H21" s="280">
        <v>59.866666666666667</v>
      </c>
      <c r="I21" s="280">
        <v>61.783333333333339</v>
      </c>
      <c r="J21" s="280">
        <v>64.016666666666666</v>
      </c>
      <c r="K21" s="278">
        <v>59.55</v>
      </c>
      <c r="L21" s="278">
        <v>55.4</v>
      </c>
      <c r="M21" s="278">
        <v>103.25423000000001</v>
      </c>
    </row>
    <row r="22" spans="1:13">
      <c r="A22" s="302">
        <v>13</v>
      </c>
      <c r="B22" s="278" t="s">
        <v>229</v>
      </c>
      <c r="C22" s="278">
        <v>133.15</v>
      </c>
      <c r="D22" s="280">
        <v>133.70000000000002</v>
      </c>
      <c r="E22" s="280">
        <v>131.95000000000005</v>
      </c>
      <c r="F22" s="280">
        <v>130.75000000000003</v>
      </c>
      <c r="G22" s="280">
        <v>129.00000000000006</v>
      </c>
      <c r="H22" s="280">
        <v>134.90000000000003</v>
      </c>
      <c r="I22" s="280">
        <v>136.64999999999998</v>
      </c>
      <c r="J22" s="280">
        <v>137.85000000000002</v>
      </c>
      <c r="K22" s="278">
        <v>135.44999999999999</v>
      </c>
      <c r="L22" s="278">
        <v>132.5</v>
      </c>
      <c r="M22" s="278">
        <v>21.457689999999999</v>
      </c>
    </row>
    <row r="23" spans="1:13">
      <c r="A23" s="302">
        <v>14</v>
      </c>
      <c r="B23" s="278" t="s">
        <v>230</v>
      </c>
      <c r="C23" s="278">
        <v>1453.75</v>
      </c>
      <c r="D23" s="280">
        <v>1457.8166666666666</v>
      </c>
      <c r="E23" s="280">
        <v>1441.9833333333331</v>
      </c>
      <c r="F23" s="280">
        <v>1430.2166666666665</v>
      </c>
      <c r="G23" s="280">
        <v>1414.383333333333</v>
      </c>
      <c r="H23" s="280">
        <v>1469.5833333333333</v>
      </c>
      <c r="I23" s="280">
        <v>1485.4166666666667</v>
      </c>
      <c r="J23" s="280">
        <v>1497.1833333333334</v>
      </c>
      <c r="K23" s="278">
        <v>1473.65</v>
      </c>
      <c r="L23" s="278">
        <v>1446.05</v>
      </c>
      <c r="M23" s="278">
        <v>0.98334999999999995</v>
      </c>
    </row>
    <row r="24" spans="1:13">
      <c r="A24" s="302">
        <v>15</v>
      </c>
      <c r="B24" s="278" t="s">
        <v>231</v>
      </c>
      <c r="C24" s="278">
        <v>2307.3000000000002</v>
      </c>
      <c r="D24" s="280">
        <v>2317.2666666666669</v>
      </c>
      <c r="E24" s="280">
        <v>2286.2833333333338</v>
      </c>
      <c r="F24" s="280">
        <v>2265.2666666666669</v>
      </c>
      <c r="G24" s="280">
        <v>2234.2833333333338</v>
      </c>
      <c r="H24" s="280">
        <v>2338.2833333333338</v>
      </c>
      <c r="I24" s="280">
        <v>2369.2666666666664</v>
      </c>
      <c r="J24" s="280">
        <v>2390.2833333333338</v>
      </c>
      <c r="K24" s="278">
        <v>2348.25</v>
      </c>
      <c r="L24" s="278">
        <v>2296.25</v>
      </c>
      <c r="M24" s="278">
        <v>1.36249</v>
      </c>
    </row>
    <row r="25" spans="1:13">
      <c r="A25" s="302">
        <v>16</v>
      </c>
      <c r="B25" s="278" t="s">
        <v>46</v>
      </c>
      <c r="C25" s="278">
        <v>666.6</v>
      </c>
      <c r="D25" s="280">
        <v>669.1</v>
      </c>
      <c r="E25" s="280">
        <v>656.30000000000007</v>
      </c>
      <c r="F25" s="280">
        <v>646</v>
      </c>
      <c r="G25" s="280">
        <v>633.20000000000005</v>
      </c>
      <c r="H25" s="280">
        <v>679.40000000000009</v>
      </c>
      <c r="I25" s="280">
        <v>692.2</v>
      </c>
      <c r="J25" s="280">
        <v>702.50000000000011</v>
      </c>
      <c r="K25" s="278">
        <v>681.9</v>
      </c>
      <c r="L25" s="278">
        <v>658.8</v>
      </c>
      <c r="M25" s="278">
        <v>8.4739199999999997</v>
      </c>
    </row>
    <row r="26" spans="1:13">
      <c r="A26" s="302">
        <v>17</v>
      </c>
      <c r="B26" s="278" t="s">
        <v>47</v>
      </c>
      <c r="C26" s="278">
        <v>191.1</v>
      </c>
      <c r="D26" s="280">
        <v>191.65</v>
      </c>
      <c r="E26" s="280">
        <v>190</v>
      </c>
      <c r="F26" s="280">
        <v>188.9</v>
      </c>
      <c r="G26" s="280">
        <v>187.25</v>
      </c>
      <c r="H26" s="280">
        <v>192.75</v>
      </c>
      <c r="I26" s="280">
        <v>194.40000000000003</v>
      </c>
      <c r="J26" s="280">
        <v>195.5</v>
      </c>
      <c r="K26" s="278">
        <v>193.3</v>
      </c>
      <c r="L26" s="278">
        <v>190.55</v>
      </c>
      <c r="M26" s="278">
        <v>24.78247</v>
      </c>
    </row>
    <row r="27" spans="1:13">
      <c r="A27" s="302">
        <v>18</v>
      </c>
      <c r="B27" s="278" t="s">
        <v>48</v>
      </c>
      <c r="C27" s="278">
        <v>1398.3</v>
      </c>
      <c r="D27" s="280">
        <v>1392.9000000000003</v>
      </c>
      <c r="E27" s="280">
        <v>1377.0500000000006</v>
      </c>
      <c r="F27" s="280">
        <v>1355.8000000000004</v>
      </c>
      <c r="G27" s="280">
        <v>1339.9500000000007</v>
      </c>
      <c r="H27" s="280">
        <v>1414.1500000000005</v>
      </c>
      <c r="I27" s="280">
        <v>1430.0000000000005</v>
      </c>
      <c r="J27" s="280">
        <v>1451.2500000000005</v>
      </c>
      <c r="K27" s="278">
        <v>1408.75</v>
      </c>
      <c r="L27" s="278">
        <v>1371.65</v>
      </c>
      <c r="M27" s="278">
        <v>7.58535</v>
      </c>
    </row>
    <row r="28" spans="1:13">
      <c r="A28" s="302">
        <v>19</v>
      </c>
      <c r="B28" s="278" t="s">
        <v>49</v>
      </c>
      <c r="C28" s="278">
        <v>111.9</v>
      </c>
      <c r="D28" s="280">
        <v>111.35000000000001</v>
      </c>
      <c r="E28" s="280">
        <v>109.35000000000002</v>
      </c>
      <c r="F28" s="280">
        <v>106.80000000000001</v>
      </c>
      <c r="G28" s="280">
        <v>104.80000000000003</v>
      </c>
      <c r="H28" s="280">
        <v>113.90000000000002</v>
      </c>
      <c r="I28" s="280">
        <v>115.89999999999999</v>
      </c>
      <c r="J28" s="280">
        <v>118.45000000000002</v>
      </c>
      <c r="K28" s="278">
        <v>113.35</v>
      </c>
      <c r="L28" s="278">
        <v>108.8</v>
      </c>
      <c r="M28" s="278">
        <v>126.41511</v>
      </c>
    </row>
    <row r="29" spans="1:13">
      <c r="A29" s="302">
        <v>20</v>
      </c>
      <c r="B29" s="278" t="s">
        <v>50</v>
      </c>
      <c r="C29" s="278">
        <v>54.6</v>
      </c>
      <c r="D29" s="280">
        <v>54.683333333333337</v>
      </c>
      <c r="E29" s="280">
        <v>53.666666666666671</v>
      </c>
      <c r="F29" s="280">
        <v>52.733333333333334</v>
      </c>
      <c r="G29" s="280">
        <v>51.716666666666669</v>
      </c>
      <c r="H29" s="280">
        <v>55.616666666666674</v>
      </c>
      <c r="I29" s="280">
        <v>56.63333333333334</v>
      </c>
      <c r="J29" s="280">
        <v>57.566666666666677</v>
      </c>
      <c r="K29" s="278">
        <v>55.7</v>
      </c>
      <c r="L29" s="278">
        <v>53.75</v>
      </c>
      <c r="M29" s="278">
        <v>384.11698999999999</v>
      </c>
    </row>
    <row r="30" spans="1:13">
      <c r="A30" s="302">
        <v>21</v>
      </c>
      <c r="B30" s="278" t="s">
        <v>52</v>
      </c>
      <c r="C30" s="278">
        <v>1652.15</v>
      </c>
      <c r="D30" s="280">
        <v>1649.8833333333332</v>
      </c>
      <c r="E30" s="280">
        <v>1626.2666666666664</v>
      </c>
      <c r="F30" s="280">
        <v>1600.3833333333332</v>
      </c>
      <c r="G30" s="280">
        <v>1576.7666666666664</v>
      </c>
      <c r="H30" s="280">
        <v>1675.7666666666664</v>
      </c>
      <c r="I30" s="280">
        <v>1699.3833333333332</v>
      </c>
      <c r="J30" s="280">
        <v>1725.2666666666664</v>
      </c>
      <c r="K30" s="278">
        <v>1673.5</v>
      </c>
      <c r="L30" s="278">
        <v>1624</v>
      </c>
      <c r="M30" s="278">
        <v>20.347619999999999</v>
      </c>
    </row>
    <row r="31" spans="1:13">
      <c r="A31" s="302">
        <v>22</v>
      </c>
      <c r="B31" s="278" t="s">
        <v>54</v>
      </c>
      <c r="C31" s="278">
        <v>786.65</v>
      </c>
      <c r="D31" s="280">
        <v>783.78333333333342</v>
      </c>
      <c r="E31" s="280">
        <v>775.06666666666683</v>
      </c>
      <c r="F31" s="280">
        <v>763.48333333333346</v>
      </c>
      <c r="G31" s="280">
        <v>754.76666666666688</v>
      </c>
      <c r="H31" s="280">
        <v>795.36666666666679</v>
      </c>
      <c r="I31" s="280">
        <v>804.08333333333326</v>
      </c>
      <c r="J31" s="280">
        <v>815.66666666666674</v>
      </c>
      <c r="K31" s="278">
        <v>792.5</v>
      </c>
      <c r="L31" s="278">
        <v>772.2</v>
      </c>
      <c r="M31" s="278">
        <v>40.782890000000002</v>
      </c>
    </row>
    <row r="32" spans="1:13">
      <c r="A32" s="302">
        <v>23</v>
      </c>
      <c r="B32" s="278" t="s">
        <v>232</v>
      </c>
      <c r="C32" s="278">
        <v>2350.4</v>
      </c>
      <c r="D32" s="280">
        <v>2363.2666666666669</v>
      </c>
      <c r="E32" s="280">
        <v>2327.1333333333337</v>
      </c>
      <c r="F32" s="280">
        <v>2303.8666666666668</v>
      </c>
      <c r="G32" s="280">
        <v>2267.7333333333336</v>
      </c>
      <c r="H32" s="280">
        <v>2386.5333333333338</v>
      </c>
      <c r="I32" s="280">
        <v>2422.666666666667</v>
      </c>
      <c r="J32" s="280">
        <v>2445.9333333333338</v>
      </c>
      <c r="K32" s="278">
        <v>2399.4</v>
      </c>
      <c r="L32" s="278">
        <v>2340</v>
      </c>
      <c r="M32" s="278">
        <v>3.66255</v>
      </c>
    </row>
    <row r="33" spans="1:13">
      <c r="A33" s="302">
        <v>24</v>
      </c>
      <c r="B33" s="278" t="s">
        <v>56</v>
      </c>
      <c r="C33" s="278">
        <v>430.15</v>
      </c>
      <c r="D33" s="280">
        <v>428.05</v>
      </c>
      <c r="E33" s="280">
        <v>420.20000000000005</v>
      </c>
      <c r="F33" s="280">
        <v>410.25000000000006</v>
      </c>
      <c r="G33" s="280">
        <v>402.40000000000009</v>
      </c>
      <c r="H33" s="280">
        <v>438</v>
      </c>
      <c r="I33" s="280">
        <v>445.85</v>
      </c>
      <c r="J33" s="280">
        <v>455.79999999999995</v>
      </c>
      <c r="K33" s="278">
        <v>435.9</v>
      </c>
      <c r="L33" s="278">
        <v>418.1</v>
      </c>
      <c r="M33" s="278">
        <v>404.54158000000001</v>
      </c>
    </row>
    <row r="34" spans="1:13">
      <c r="A34" s="302">
        <v>25</v>
      </c>
      <c r="B34" s="278" t="s">
        <v>57</v>
      </c>
      <c r="C34" s="278">
        <v>2855.75</v>
      </c>
      <c r="D34" s="280">
        <v>2796.4166666666665</v>
      </c>
      <c r="E34" s="280">
        <v>2718.8833333333332</v>
      </c>
      <c r="F34" s="280">
        <v>2582.0166666666669</v>
      </c>
      <c r="G34" s="280">
        <v>2504.4833333333336</v>
      </c>
      <c r="H34" s="280">
        <v>2933.2833333333328</v>
      </c>
      <c r="I34" s="280">
        <v>3010.8166666666666</v>
      </c>
      <c r="J34" s="280">
        <v>3147.6833333333325</v>
      </c>
      <c r="K34" s="278">
        <v>2873.95</v>
      </c>
      <c r="L34" s="278">
        <v>2659.55</v>
      </c>
      <c r="M34" s="278">
        <v>18.72879</v>
      </c>
    </row>
    <row r="35" spans="1:13">
      <c r="A35" s="302">
        <v>26</v>
      </c>
      <c r="B35" s="278" t="s">
        <v>60</v>
      </c>
      <c r="C35" s="278">
        <v>2840.3</v>
      </c>
      <c r="D35" s="280">
        <v>2810.6333333333332</v>
      </c>
      <c r="E35" s="280">
        <v>2757.6666666666665</v>
      </c>
      <c r="F35" s="280">
        <v>2675.0333333333333</v>
      </c>
      <c r="G35" s="280">
        <v>2622.0666666666666</v>
      </c>
      <c r="H35" s="280">
        <v>2893.2666666666664</v>
      </c>
      <c r="I35" s="280">
        <v>2946.2333333333336</v>
      </c>
      <c r="J35" s="280">
        <v>3028.8666666666663</v>
      </c>
      <c r="K35" s="278">
        <v>2863.6</v>
      </c>
      <c r="L35" s="278">
        <v>2728</v>
      </c>
      <c r="M35" s="278">
        <v>139.39366999999999</v>
      </c>
    </row>
    <row r="36" spans="1:13">
      <c r="A36" s="302">
        <v>27</v>
      </c>
      <c r="B36" s="278" t="s">
        <v>59</v>
      </c>
      <c r="C36" s="278">
        <v>6183.55</v>
      </c>
      <c r="D36" s="280">
        <v>6164.5166666666664</v>
      </c>
      <c r="E36" s="280">
        <v>5979.0333333333328</v>
      </c>
      <c r="F36" s="280">
        <v>5774.5166666666664</v>
      </c>
      <c r="G36" s="280">
        <v>5589.0333333333328</v>
      </c>
      <c r="H36" s="280">
        <v>6369.0333333333328</v>
      </c>
      <c r="I36" s="280">
        <v>6554.5166666666664</v>
      </c>
      <c r="J36" s="280">
        <v>6759.0333333333328</v>
      </c>
      <c r="K36" s="278">
        <v>6350</v>
      </c>
      <c r="L36" s="278">
        <v>5960</v>
      </c>
      <c r="M36" s="278">
        <v>25.14021</v>
      </c>
    </row>
    <row r="37" spans="1:13">
      <c r="A37" s="302">
        <v>28</v>
      </c>
      <c r="B37" s="278" t="s">
        <v>233</v>
      </c>
      <c r="C37" s="278">
        <v>2739.1</v>
      </c>
      <c r="D37" s="280">
        <v>2694.5166666666669</v>
      </c>
      <c r="E37" s="280">
        <v>2614.0333333333338</v>
      </c>
      <c r="F37" s="280">
        <v>2488.9666666666667</v>
      </c>
      <c r="G37" s="280">
        <v>2408.4833333333336</v>
      </c>
      <c r="H37" s="280">
        <v>2819.5833333333339</v>
      </c>
      <c r="I37" s="280">
        <v>2900.0666666666666</v>
      </c>
      <c r="J37" s="280">
        <v>3025.1333333333341</v>
      </c>
      <c r="K37" s="278">
        <v>2775</v>
      </c>
      <c r="L37" s="278">
        <v>2569.4499999999998</v>
      </c>
      <c r="M37" s="278">
        <v>0.73902999999999996</v>
      </c>
    </row>
    <row r="38" spans="1:13">
      <c r="A38" s="302">
        <v>29</v>
      </c>
      <c r="B38" s="278" t="s">
        <v>61</v>
      </c>
      <c r="C38" s="278">
        <v>1243.45</v>
      </c>
      <c r="D38" s="280">
        <v>1249.55</v>
      </c>
      <c r="E38" s="280">
        <v>1220.0999999999999</v>
      </c>
      <c r="F38" s="280">
        <v>1196.75</v>
      </c>
      <c r="G38" s="280">
        <v>1167.3</v>
      </c>
      <c r="H38" s="280">
        <v>1272.8999999999999</v>
      </c>
      <c r="I38" s="280">
        <v>1302.3500000000001</v>
      </c>
      <c r="J38" s="280">
        <v>1325.6999999999998</v>
      </c>
      <c r="K38" s="278">
        <v>1279</v>
      </c>
      <c r="L38" s="278">
        <v>1226.2</v>
      </c>
      <c r="M38" s="278">
        <v>10.711</v>
      </c>
    </row>
    <row r="39" spans="1:13">
      <c r="A39" s="302">
        <v>30</v>
      </c>
      <c r="B39" s="278" t="s">
        <v>234</v>
      </c>
      <c r="C39" s="278">
        <v>311.25</v>
      </c>
      <c r="D39" s="280">
        <v>308.48333333333335</v>
      </c>
      <c r="E39" s="280">
        <v>297.31666666666672</v>
      </c>
      <c r="F39" s="280">
        <v>283.38333333333338</v>
      </c>
      <c r="G39" s="280">
        <v>272.21666666666675</v>
      </c>
      <c r="H39" s="280">
        <v>322.41666666666669</v>
      </c>
      <c r="I39" s="280">
        <v>333.58333333333331</v>
      </c>
      <c r="J39" s="280">
        <v>347.51666666666665</v>
      </c>
      <c r="K39" s="278">
        <v>319.64999999999998</v>
      </c>
      <c r="L39" s="278">
        <v>294.55</v>
      </c>
      <c r="M39" s="278">
        <v>239.88330999999999</v>
      </c>
    </row>
    <row r="40" spans="1:13">
      <c r="A40" s="302">
        <v>31</v>
      </c>
      <c r="B40" s="278" t="s">
        <v>62</v>
      </c>
      <c r="C40" s="278">
        <v>49.4</v>
      </c>
      <c r="D40" s="280">
        <v>48.966666666666669</v>
      </c>
      <c r="E40" s="280">
        <v>47.833333333333336</v>
      </c>
      <c r="F40" s="280">
        <v>46.266666666666666</v>
      </c>
      <c r="G40" s="280">
        <v>45.133333333333333</v>
      </c>
      <c r="H40" s="280">
        <v>50.533333333333339</v>
      </c>
      <c r="I40" s="280">
        <v>51.666666666666664</v>
      </c>
      <c r="J40" s="280">
        <v>53.233333333333341</v>
      </c>
      <c r="K40" s="278">
        <v>50.1</v>
      </c>
      <c r="L40" s="278">
        <v>47.4</v>
      </c>
      <c r="M40" s="278">
        <v>655.58939999999996</v>
      </c>
    </row>
    <row r="41" spans="1:13">
      <c r="A41" s="302">
        <v>32</v>
      </c>
      <c r="B41" s="278" t="s">
        <v>63</v>
      </c>
      <c r="C41" s="278">
        <v>52.05</v>
      </c>
      <c r="D41" s="280">
        <v>52.18333333333333</v>
      </c>
      <c r="E41" s="280">
        <v>51.466666666666661</v>
      </c>
      <c r="F41" s="280">
        <v>50.883333333333333</v>
      </c>
      <c r="G41" s="280">
        <v>50.166666666666664</v>
      </c>
      <c r="H41" s="280">
        <v>52.766666666666659</v>
      </c>
      <c r="I41" s="280">
        <v>53.483333333333327</v>
      </c>
      <c r="J41" s="280">
        <v>54.066666666666656</v>
      </c>
      <c r="K41" s="278">
        <v>52.9</v>
      </c>
      <c r="L41" s="278">
        <v>51.6</v>
      </c>
      <c r="M41" s="278">
        <v>46.812849999999997</v>
      </c>
    </row>
    <row r="42" spans="1:13">
      <c r="A42" s="302">
        <v>33</v>
      </c>
      <c r="B42" s="278" t="s">
        <v>64</v>
      </c>
      <c r="C42" s="278">
        <v>1342.5</v>
      </c>
      <c r="D42" s="280">
        <v>1347.3500000000001</v>
      </c>
      <c r="E42" s="280">
        <v>1329.7000000000003</v>
      </c>
      <c r="F42" s="280">
        <v>1316.9</v>
      </c>
      <c r="G42" s="280">
        <v>1299.2500000000002</v>
      </c>
      <c r="H42" s="280">
        <v>1360.1500000000003</v>
      </c>
      <c r="I42" s="280">
        <v>1377.8000000000004</v>
      </c>
      <c r="J42" s="280">
        <v>1390.6000000000004</v>
      </c>
      <c r="K42" s="278">
        <v>1365</v>
      </c>
      <c r="L42" s="278">
        <v>1334.55</v>
      </c>
      <c r="M42" s="278">
        <v>6.8690899999999999</v>
      </c>
    </row>
    <row r="43" spans="1:13">
      <c r="A43" s="302">
        <v>34</v>
      </c>
      <c r="B43" s="278" t="s">
        <v>67</v>
      </c>
      <c r="C43" s="278">
        <v>505.4</v>
      </c>
      <c r="D43" s="280">
        <v>506.0333333333333</v>
      </c>
      <c r="E43" s="280">
        <v>498.81666666666661</v>
      </c>
      <c r="F43" s="280">
        <v>492.23333333333329</v>
      </c>
      <c r="G43" s="280">
        <v>485.01666666666659</v>
      </c>
      <c r="H43" s="280">
        <v>512.61666666666656</v>
      </c>
      <c r="I43" s="280">
        <v>519.83333333333326</v>
      </c>
      <c r="J43" s="280">
        <v>526.41666666666663</v>
      </c>
      <c r="K43" s="278">
        <v>513.25</v>
      </c>
      <c r="L43" s="278">
        <v>499.45</v>
      </c>
      <c r="M43" s="278">
        <v>12.72522</v>
      </c>
    </row>
    <row r="44" spans="1:13">
      <c r="A44" s="302">
        <v>35</v>
      </c>
      <c r="B44" s="278" t="s">
        <v>66</v>
      </c>
      <c r="C44" s="278">
        <v>81.3</v>
      </c>
      <c r="D44" s="280">
        <v>81.466666666666654</v>
      </c>
      <c r="E44" s="280">
        <v>80.033333333333303</v>
      </c>
      <c r="F44" s="280">
        <v>78.766666666666652</v>
      </c>
      <c r="G44" s="280">
        <v>77.3333333333333</v>
      </c>
      <c r="H44" s="280">
        <v>82.733333333333306</v>
      </c>
      <c r="I44" s="280">
        <v>84.166666666666671</v>
      </c>
      <c r="J44" s="280">
        <v>85.433333333333309</v>
      </c>
      <c r="K44" s="278">
        <v>82.9</v>
      </c>
      <c r="L44" s="278">
        <v>80.2</v>
      </c>
      <c r="M44" s="278">
        <v>226.89476999999999</v>
      </c>
    </row>
    <row r="45" spans="1:13">
      <c r="A45" s="302">
        <v>36</v>
      </c>
      <c r="B45" s="278" t="s">
        <v>68</v>
      </c>
      <c r="C45" s="278">
        <v>373.15</v>
      </c>
      <c r="D45" s="280">
        <v>375.29999999999995</v>
      </c>
      <c r="E45" s="280">
        <v>364.89999999999992</v>
      </c>
      <c r="F45" s="280">
        <v>356.65</v>
      </c>
      <c r="G45" s="280">
        <v>346.24999999999994</v>
      </c>
      <c r="H45" s="280">
        <v>383.5499999999999</v>
      </c>
      <c r="I45" s="280">
        <v>393.95</v>
      </c>
      <c r="J45" s="280">
        <v>402.19999999999987</v>
      </c>
      <c r="K45" s="278">
        <v>385.7</v>
      </c>
      <c r="L45" s="278">
        <v>367.05</v>
      </c>
      <c r="M45" s="278">
        <v>31.900089999999999</v>
      </c>
    </row>
    <row r="46" spans="1:13">
      <c r="A46" s="302">
        <v>37</v>
      </c>
      <c r="B46" s="278" t="s">
        <v>71</v>
      </c>
      <c r="C46" s="278">
        <v>33.65</v>
      </c>
      <c r="D46" s="280">
        <v>33.6</v>
      </c>
      <c r="E46" s="280">
        <v>32.300000000000004</v>
      </c>
      <c r="F46" s="280">
        <v>30.950000000000003</v>
      </c>
      <c r="G46" s="280">
        <v>29.650000000000006</v>
      </c>
      <c r="H46" s="280">
        <v>34.950000000000003</v>
      </c>
      <c r="I46" s="280">
        <v>36.25</v>
      </c>
      <c r="J46" s="280">
        <v>37.6</v>
      </c>
      <c r="K46" s="278">
        <v>34.9</v>
      </c>
      <c r="L46" s="278">
        <v>32.25</v>
      </c>
      <c r="M46" s="278">
        <v>917.67485999999997</v>
      </c>
    </row>
    <row r="47" spans="1:13">
      <c r="A47" s="302">
        <v>38</v>
      </c>
      <c r="B47" s="278" t="s">
        <v>75</v>
      </c>
      <c r="C47" s="278">
        <v>385.15</v>
      </c>
      <c r="D47" s="280">
        <v>384.73333333333329</v>
      </c>
      <c r="E47" s="280">
        <v>380.06666666666661</v>
      </c>
      <c r="F47" s="280">
        <v>374.98333333333329</v>
      </c>
      <c r="G47" s="280">
        <v>370.31666666666661</v>
      </c>
      <c r="H47" s="280">
        <v>389.81666666666661</v>
      </c>
      <c r="I47" s="280">
        <v>394.48333333333323</v>
      </c>
      <c r="J47" s="280">
        <v>399.56666666666661</v>
      </c>
      <c r="K47" s="278">
        <v>389.4</v>
      </c>
      <c r="L47" s="278">
        <v>379.65</v>
      </c>
      <c r="M47" s="278">
        <v>103.96922000000001</v>
      </c>
    </row>
    <row r="48" spans="1:13">
      <c r="A48" s="302">
        <v>39</v>
      </c>
      <c r="B48" s="278" t="s">
        <v>70</v>
      </c>
      <c r="C48" s="278">
        <v>581.04999999999995</v>
      </c>
      <c r="D48" s="280">
        <v>579.81666666666661</v>
      </c>
      <c r="E48" s="280">
        <v>571.63333333333321</v>
      </c>
      <c r="F48" s="280">
        <v>562.21666666666658</v>
      </c>
      <c r="G48" s="280">
        <v>554.03333333333319</v>
      </c>
      <c r="H48" s="280">
        <v>589.23333333333323</v>
      </c>
      <c r="I48" s="280">
        <v>597.41666666666663</v>
      </c>
      <c r="J48" s="280">
        <v>606.83333333333326</v>
      </c>
      <c r="K48" s="278">
        <v>588</v>
      </c>
      <c r="L48" s="278">
        <v>570.4</v>
      </c>
      <c r="M48" s="278">
        <v>127.15786</v>
      </c>
    </row>
    <row r="49" spans="1:13">
      <c r="A49" s="302">
        <v>40</v>
      </c>
      <c r="B49" s="278" t="s">
        <v>126</v>
      </c>
      <c r="C49" s="278">
        <v>222.85</v>
      </c>
      <c r="D49" s="280">
        <v>223.03333333333333</v>
      </c>
      <c r="E49" s="280">
        <v>218.16666666666666</v>
      </c>
      <c r="F49" s="280">
        <v>213.48333333333332</v>
      </c>
      <c r="G49" s="280">
        <v>208.61666666666665</v>
      </c>
      <c r="H49" s="280">
        <v>227.71666666666667</v>
      </c>
      <c r="I49" s="280">
        <v>232.58333333333334</v>
      </c>
      <c r="J49" s="280">
        <v>237.26666666666668</v>
      </c>
      <c r="K49" s="278">
        <v>227.9</v>
      </c>
      <c r="L49" s="278">
        <v>218.35</v>
      </c>
      <c r="M49" s="278">
        <v>83.688140000000004</v>
      </c>
    </row>
    <row r="50" spans="1:13">
      <c r="A50" s="302">
        <v>41</v>
      </c>
      <c r="B50" s="278" t="s">
        <v>72</v>
      </c>
      <c r="C50" s="278">
        <v>387.55</v>
      </c>
      <c r="D50" s="280">
        <v>387.36666666666662</v>
      </c>
      <c r="E50" s="280">
        <v>383.18333333333322</v>
      </c>
      <c r="F50" s="280">
        <v>378.81666666666661</v>
      </c>
      <c r="G50" s="280">
        <v>374.63333333333321</v>
      </c>
      <c r="H50" s="280">
        <v>391.73333333333323</v>
      </c>
      <c r="I50" s="280">
        <v>395.91666666666663</v>
      </c>
      <c r="J50" s="280">
        <v>400.28333333333325</v>
      </c>
      <c r="K50" s="278">
        <v>391.55</v>
      </c>
      <c r="L50" s="278">
        <v>383</v>
      </c>
      <c r="M50" s="278">
        <v>39.524889999999999</v>
      </c>
    </row>
    <row r="51" spans="1:13">
      <c r="A51" s="302">
        <v>42</v>
      </c>
      <c r="B51" s="278" t="s">
        <v>235</v>
      </c>
      <c r="C51" s="278">
        <v>1064.1500000000001</v>
      </c>
      <c r="D51" s="280">
        <v>1079.3666666666668</v>
      </c>
      <c r="E51" s="280">
        <v>1043.7333333333336</v>
      </c>
      <c r="F51" s="280">
        <v>1023.3166666666668</v>
      </c>
      <c r="G51" s="280">
        <v>987.68333333333362</v>
      </c>
      <c r="H51" s="280">
        <v>1099.7833333333335</v>
      </c>
      <c r="I51" s="280">
        <v>1135.4166666666667</v>
      </c>
      <c r="J51" s="280">
        <v>1155.8333333333335</v>
      </c>
      <c r="K51" s="278">
        <v>1115</v>
      </c>
      <c r="L51" s="278">
        <v>1058.95</v>
      </c>
      <c r="M51" s="278">
        <v>2.0207700000000002</v>
      </c>
    </row>
    <row r="52" spans="1:13">
      <c r="A52" s="302">
        <v>43</v>
      </c>
      <c r="B52" s="278" t="s">
        <v>73</v>
      </c>
      <c r="C52" s="278">
        <v>11338.7</v>
      </c>
      <c r="D52" s="280">
        <v>11286.9</v>
      </c>
      <c r="E52" s="280">
        <v>11082.8</v>
      </c>
      <c r="F52" s="280">
        <v>10826.9</v>
      </c>
      <c r="G52" s="280">
        <v>10622.8</v>
      </c>
      <c r="H52" s="280">
        <v>11542.8</v>
      </c>
      <c r="I52" s="280">
        <v>11746.900000000001</v>
      </c>
      <c r="J52" s="280">
        <v>12002.8</v>
      </c>
      <c r="K52" s="278">
        <v>11491</v>
      </c>
      <c r="L52" s="278">
        <v>11031</v>
      </c>
      <c r="M52" s="278">
        <v>0.48287999999999998</v>
      </c>
    </row>
    <row r="53" spans="1:13">
      <c r="A53" s="302">
        <v>44</v>
      </c>
      <c r="B53" s="278" t="s">
        <v>76</v>
      </c>
      <c r="C53" s="278">
        <v>3421.2</v>
      </c>
      <c r="D53" s="280">
        <v>3437.4</v>
      </c>
      <c r="E53" s="280">
        <v>3399.8</v>
      </c>
      <c r="F53" s="280">
        <v>3378.4</v>
      </c>
      <c r="G53" s="280">
        <v>3340.8</v>
      </c>
      <c r="H53" s="280">
        <v>3458.8</v>
      </c>
      <c r="I53" s="280">
        <v>3496.3999999999996</v>
      </c>
      <c r="J53" s="280">
        <v>3517.8</v>
      </c>
      <c r="K53" s="278">
        <v>3475</v>
      </c>
      <c r="L53" s="278">
        <v>3416</v>
      </c>
      <c r="M53" s="278">
        <v>7.3517200000000003</v>
      </c>
    </row>
    <row r="54" spans="1:13">
      <c r="A54" s="302">
        <v>45</v>
      </c>
      <c r="B54" s="278" t="s">
        <v>82</v>
      </c>
      <c r="C54" s="278">
        <v>597.65</v>
      </c>
      <c r="D54" s="280">
        <v>598.55000000000007</v>
      </c>
      <c r="E54" s="280">
        <v>592.10000000000014</v>
      </c>
      <c r="F54" s="280">
        <v>586.55000000000007</v>
      </c>
      <c r="G54" s="280">
        <v>580.10000000000014</v>
      </c>
      <c r="H54" s="280">
        <v>604.10000000000014</v>
      </c>
      <c r="I54" s="280">
        <v>610.55000000000018</v>
      </c>
      <c r="J54" s="280">
        <v>616.10000000000014</v>
      </c>
      <c r="K54" s="278">
        <v>605</v>
      </c>
      <c r="L54" s="278">
        <v>593</v>
      </c>
      <c r="M54" s="278">
        <v>3.3051900000000001</v>
      </c>
    </row>
    <row r="55" spans="1:13">
      <c r="A55" s="302">
        <v>46</v>
      </c>
      <c r="B55" s="278" t="s">
        <v>77</v>
      </c>
      <c r="C55" s="278">
        <v>360.65</v>
      </c>
      <c r="D55" s="280">
        <v>361.90000000000003</v>
      </c>
      <c r="E55" s="280">
        <v>355.30000000000007</v>
      </c>
      <c r="F55" s="280">
        <v>349.95000000000005</v>
      </c>
      <c r="G55" s="280">
        <v>343.35000000000008</v>
      </c>
      <c r="H55" s="280">
        <v>367.25000000000006</v>
      </c>
      <c r="I55" s="280">
        <v>373.85000000000008</v>
      </c>
      <c r="J55" s="280">
        <v>379.20000000000005</v>
      </c>
      <c r="K55" s="278">
        <v>368.5</v>
      </c>
      <c r="L55" s="278">
        <v>356.55</v>
      </c>
      <c r="M55" s="278">
        <v>51.811100000000003</v>
      </c>
    </row>
    <row r="56" spans="1:13">
      <c r="A56" s="302">
        <v>47</v>
      </c>
      <c r="B56" s="278" t="s">
        <v>78</v>
      </c>
      <c r="C56" s="278">
        <v>111.85</v>
      </c>
      <c r="D56" s="280">
        <v>111.18333333333334</v>
      </c>
      <c r="E56" s="280">
        <v>108.11666666666667</v>
      </c>
      <c r="F56" s="280">
        <v>104.38333333333334</v>
      </c>
      <c r="G56" s="280">
        <v>101.31666666666668</v>
      </c>
      <c r="H56" s="280">
        <v>114.91666666666667</v>
      </c>
      <c r="I56" s="280">
        <v>117.98333333333333</v>
      </c>
      <c r="J56" s="280">
        <v>121.71666666666667</v>
      </c>
      <c r="K56" s="278">
        <v>114.25</v>
      </c>
      <c r="L56" s="278">
        <v>107.45</v>
      </c>
      <c r="M56" s="278">
        <v>314.92610999999999</v>
      </c>
    </row>
    <row r="57" spans="1:13">
      <c r="A57" s="302">
        <v>48</v>
      </c>
      <c r="B57" s="278" t="s">
        <v>79</v>
      </c>
      <c r="C57" s="278">
        <v>126.05</v>
      </c>
      <c r="D57" s="280">
        <v>124</v>
      </c>
      <c r="E57" s="280">
        <v>121.55</v>
      </c>
      <c r="F57" s="280">
        <v>117.05</v>
      </c>
      <c r="G57" s="280">
        <v>114.6</v>
      </c>
      <c r="H57" s="280">
        <v>128.5</v>
      </c>
      <c r="I57" s="280">
        <v>130.94999999999999</v>
      </c>
      <c r="J57" s="280">
        <v>135.44999999999999</v>
      </c>
      <c r="K57" s="278">
        <v>126.45</v>
      </c>
      <c r="L57" s="278">
        <v>119.5</v>
      </c>
      <c r="M57" s="278">
        <v>21.40896</v>
      </c>
    </row>
    <row r="58" spans="1:13">
      <c r="A58" s="302">
        <v>49</v>
      </c>
      <c r="B58" s="278" t="s">
        <v>83</v>
      </c>
      <c r="C58" s="278">
        <v>204.7</v>
      </c>
      <c r="D58" s="280">
        <v>206.88333333333333</v>
      </c>
      <c r="E58" s="280">
        <v>197.31666666666666</v>
      </c>
      <c r="F58" s="280">
        <v>189.93333333333334</v>
      </c>
      <c r="G58" s="280">
        <v>180.36666666666667</v>
      </c>
      <c r="H58" s="280">
        <v>214.26666666666665</v>
      </c>
      <c r="I58" s="280">
        <v>223.83333333333331</v>
      </c>
      <c r="J58" s="280">
        <v>231.21666666666664</v>
      </c>
      <c r="K58" s="278">
        <v>216.45</v>
      </c>
      <c r="L58" s="278">
        <v>199.5</v>
      </c>
      <c r="M58" s="278">
        <v>416.13533999999999</v>
      </c>
    </row>
    <row r="59" spans="1:13">
      <c r="A59" s="302">
        <v>50</v>
      </c>
      <c r="B59" s="278" t="s">
        <v>84</v>
      </c>
      <c r="C59" s="278">
        <v>655.95</v>
      </c>
      <c r="D59" s="280">
        <v>666.69999999999993</v>
      </c>
      <c r="E59" s="280">
        <v>640.89999999999986</v>
      </c>
      <c r="F59" s="280">
        <v>625.84999999999991</v>
      </c>
      <c r="G59" s="280">
        <v>600.04999999999984</v>
      </c>
      <c r="H59" s="280">
        <v>681.74999999999989</v>
      </c>
      <c r="I59" s="280">
        <v>707.54999999999984</v>
      </c>
      <c r="J59" s="280">
        <v>722.59999999999991</v>
      </c>
      <c r="K59" s="278">
        <v>692.5</v>
      </c>
      <c r="L59" s="278">
        <v>651.65</v>
      </c>
      <c r="M59" s="278">
        <v>293.13468</v>
      </c>
    </row>
    <row r="60" spans="1:13">
      <c r="A60" s="302">
        <v>51</v>
      </c>
      <c r="B60" s="278" t="s">
        <v>236</v>
      </c>
      <c r="C60" s="278">
        <v>126.2</v>
      </c>
      <c r="D60" s="280">
        <v>127.5</v>
      </c>
      <c r="E60" s="280">
        <v>124.5</v>
      </c>
      <c r="F60" s="280">
        <v>122.8</v>
      </c>
      <c r="G60" s="280">
        <v>119.8</v>
      </c>
      <c r="H60" s="280">
        <v>129.19999999999999</v>
      </c>
      <c r="I60" s="280">
        <v>132.19999999999999</v>
      </c>
      <c r="J60" s="280">
        <v>133.9</v>
      </c>
      <c r="K60" s="278">
        <v>130.5</v>
      </c>
      <c r="L60" s="278">
        <v>125.8</v>
      </c>
      <c r="M60" s="278">
        <v>34.073729999999998</v>
      </c>
    </row>
    <row r="61" spans="1:13">
      <c r="A61" s="302">
        <v>52</v>
      </c>
      <c r="B61" s="278" t="s">
        <v>85</v>
      </c>
      <c r="C61" s="278">
        <v>143.65</v>
      </c>
      <c r="D61" s="280">
        <v>141.56666666666669</v>
      </c>
      <c r="E61" s="280">
        <v>139.18333333333339</v>
      </c>
      <c r="F61" s="280">
        <v>134.7166666666667</v>
      </c>
      <c r="G61" s="280">
        <v>132.3333333333334</v>
      </c>
      <c r="H61" s="280">
        <v>146.03333333333339</v>
      </c>
      <c r="I61" s="280">
        <v>148.41666666666666</v>
      </c>
      <c r="J61" s="280">
        <v>152.88333333333338</v>
      </c>
      <c r="K61" s="278">
        <v>143.94999999999999</v>
      </c>
      <c r="L61" s="278">
        <v>137.1</v>
      </c>
      <c r="M61" s="278">
        <v>197.16497000000001</v>
      </c>
    </row>
    <row r="62" spans="1:13">
      <c r="A62" s="302">
        <v>53</v>
      </c>
      <c r="B62" s="278" t="s">
        <v>86</v>
      </c>
      <c r="C62" s="278">
        <v>1377.2</v>
      </c>
      <c r="D62" s="280">
        <v>1372.4166666666667</v>
      </c>
      <c r="E62" s="280">
        <v>1361.5833333333335</v>
      </c>
      <c r="F62" s="280">
        <v>1345.9666666666667</v>
      </c>
      <c r="G62" s="280">
        <v>1335.1333333333334</v>
      </c>
      <c r="H62" s="280">
        <v>1388.0333333333335</v>
      </c>
      <c r="I62" s="280">
        <v>1398.866666666667</v>
      </c>
      <c r="J62" s="280">
        <v>1414.4833333333336</v>
      </c>
      <c r="K62" s="278">
        <v>1383.25</v>
      </c>
      <c r="L62" s="278">
        <v>1356.8</v>
      </c>
      <c r="M62" s="278">
        <v>6.0245600000000001</v>
      </c>
    </row>
    <row r="63" spans="1:13">
      <c r="A63" s="302">
        <v>54</v>
      </c>
      <c r="B63" s="278" t="s">
        <v>87</v>
      </c>
      <c r="C63" s="278">
        <v>416</v>
      </c>
      <c r="D63" s="280">
        <v>413.38333333333338</v>
      </c>
      <c r="E63" s="280">
        <v>408.76666666666677</v>
      </c>
      <c r="F63" s="280">
        <v>401.53333333333336</v>
      </c>
      <c r="G63" s="280">
        <v>396.91666666666674</v>
      </c>
      <c r="H63" s="280">
        <v>420.61666666666679</v>
      </c>
      <c r="I63" s="280">
        <v>425.23333333333346</v>
      </c>
      <c r="J63" s="280">
        <v>432.46666666666681</v>
      </c>
      <c r="K63" s="278">
        <v>418</v>
      </c>
      <c r="L63" s="278">
        <v>406.15</v>
      </c>
      <c r="M63" s="278">
        <v>11.98926</v>
      </c>
    </row>
    <row r="64" spans="1:13">
      <c r="A64" s="302">
        <v>55</v>
      </c>
      <c r="B64" s="278" t="s">
        <v>237</v>
      </c>
      <c r="C64" s="278">
        <v>732.5</v>
      </c>
      <c r="D64" s="280">
        <v>728.78333333333342</v>
      </c>
      <c r="E64" s="280">
        <v>715.66666666666686</v>
      </c>
      <c r="F64" s="280">
        <v>698.83333333333348</v>
      </c>
      <c r="G64" s="280">
        <v>685.71666666666692</v>
      </c>
      <c r="H64" s="280">
        <v>745.61666666666679</v>
      </c>
      <c r="I64" s="280">
        <v>758.73333333333335</v>
      </c>
      <c r="J64" s="280">
        <v>775.56666666666672</v>
      </c>
      <c r="K64" s="278">
        <v>741.9</v>
      </c>
      <c r="L64" s="278">
        <v>711.95</v>
      </c>
      <c r="M64" s="278">
        <v>3.84585</v>
      </c>
    </row>
    <row r="65" spans="1:13">
      <c r="A65" s="302">
        <v>56</v>
      </c>
      <c r="B65" s="278" t="s">
        <v>238</v>
      </c>
      <c r="C65" s="278">
        <v>225.2</v>
      </c>
      <c r="D65" s="280">
        <v>227.01666666666665</v>
      </c>
      <c r="E65" s="280">
        <v>222.98333333333329</v>
      </c>
      <c r="F65" s="280">
        <v>220.76666666666665</v>
      </c>
      <c r="G65" s="280">
        <v>216.73333333333329</v>
      </c>
      <c r="H65" s="280">
        <v>229.23333333333329</v>
      </c>
      <c r="I65" s="280">
        <v>233.26666666666665</v>
      </c>
      <c r="J65" s="280">
        <v>235.48333333333329</v>
      </c>
      <c r="K65" s="278">
        <v>231.05</v>
      </c>
      <c r="L65" s="278">
        <v>224.8</v>
      </c>
      <c r="M65" s="278">
        <v>7.0716999999999999</v>
      </c>
    </row>
    <row r="66" spans="1:13">
      <c r="A66" s="302">
        <v>57</v>
      </c>
      <c r="B66" s="278" t="s">
        <v>88</v>
      </c>
      <c r="C66" s="278">
        <v>396.65</v>
      </c>
      <c r="D66" s="280">
        <v>391.48333333333335</v>
      </c>
      <c r="E66" s="280">
        <v>382.4666666666667</v>
      </c>
      <c r="F66" s="280">
        <v>368.28333333333336</v>
      </c>
      <c r="G66" s="280">
        <v>359.26666666666671</v>
      </c>
      <c r="H66" s="280">
        <v>405.66666666666669</v>
      </c>
      <c r="I66" s="280">
        <v>414.68333333333334</v>
      </c>
      <c r="J66" s="280">
        <v>428.86666666666667</v>
      </c>
      <c r="K66" s="278">
        <v>400.5</v>
      </c>
      <c r="L66" s="278">
        <v>377.3</v>
      </c>
      <c r="M66" s="278">
        <v>16.132490000000001</v>
      </c>
    </row>
    <row r="67" spans="1:13">
      <c r="A67" s="302">
        <v>58</v>
      </c>
      <c r="B67" s="278" t="s">
        <v>94</v>
      </c>
      <c r="C67" s="278">
        <v>159.94999999999999</v>
      </c>
      <c r="D67" s="280">
        <v>160.91666666666666</v>
      </c>
      <c r="E67" s="280">
        <v>157.33333333333331</v>
      </c>
      <c r="F67" s="280">
        <v>154.71666666666667</v>
      </c>
      <c r="G67" s="280">
        <v>151.13333333333333</v>
      </c>
      <c r="H67" s="280">
        <v>163.5333333333333</v>
      </c>
      <c r="I67" s="280">
        <v>167.11666666666662</v>
      </c>
      <c r="J67" s="280">
        <v>169.73333333333329</v>
      </c>
      <c r="K67" s="278">
        <v>164.5</v>
      </c>
      <c r="L67" s="278">
        <v>158.30000000000001</v>
      </c>
      <c r="M67" s="278">
        <v>128.77819</v>
      </c>
    </row>
    <row r="68" spans="1:13">
      <c r="A68" s="302">
        <v>59</v>
      </c>
      <c r="B68" s="278" t="s">
        <v>89</v>
      </c>
      <c r="C68" s="278">
        <v>443.5</v>
      </c>
      <c r="D68" s="280">
        <v>444.51666666666665</v>
      </c>
      <c r="E68" s="280">
        <v>440.0333333333333</v>
      </c>
      <c r="F68" s="280">
        <v>436.56666666666666</v>
      </c>
      <c r="G68" s="280">
        <v>432.08333333333331</v>
      </c>
      <c r="H68" s="280">
        <v>447.98333333333329</v>
      </c>
      <c r="I68" s="280">
        <v>452.46666666666664</v>
      </c>
      <c r="J68" s="280">
        <v>455.93333333333328</v>
      </c>
      <c r="K68" s="278">
        <v>449</v>
      </c>
      <c r="L68" s="278">
        <v>441.05</v>
      </c>
      <c r="M68" s="278">
        <v>30.827970000000001</v>
      </c>
    </row>
    <row r="69" spans="1:13">
      <c r="A69" s="302">
        <v>60</v>
      </c>
      <c r="B69" s="278" t="s">
        <v>239</v>
      </c>
      <c r="C69" s="278">
        <v>591.75</v>
      </c>
      <c r="D69" s="280">
        <v>593.81666666666672</v>
      </c>
      <c r="E69" s="280">
        <v>583.13333333333344</v>
      </c>
      <c r="F69" s="280">
        <v>574.51666666666677</v>
      </c>
      <c r="G69" s="280">
        <v>563.83333333333348</v>
      </c>
      <c r="H69" s="280">
        <v>602.43333333333339</v>
      </c>
      <c r="I69" s="280">
        <v>613.11666666666656</v>
      </c>
      <c r="J69" s="280">
        <v>621.73333333333335</v>
      </c>
      <c r="K69" s="278">
        <v>604.5</v>
      </c>
      <c r="L69" s="278">
        <v>585.20000000000005</v>
      </c>
      <c r="M69" s="278">
        <v>3.7718400000000001</v>
      </c>
    </row>
    <row r="70" spans="1:13">
      <c r="A70" s="302">
        <v>61</v>
      </c>
      <c r="B70" s="278" t="s">
        <v>92</v>
      </c>
      <c r="C70" s="278">
        <v>2349.25</v>
      </c>
      <c r="D70" s="280">
        <v>2345.0833333333335</v>
      </c>
      <c r="E70" s="280">
        <v>2321.166666666667</v>
      </c>
      <c r="F70" s="280">
        <v>2293.0833333333335</v>
      </c>
      <c r="G70" s="280">
        <v>2269.166666666667</v>
      </c>
      <c r="H70" s="280">
        <v>2373.166666666667</v>
      </c>
      <c r="I70" s="280">
        <v>2397.0833333333339</v>
      </c>
      <c r="J70" s="280">
        <v>2425.166666666667</v>
      </c>
      <c r="K70" s="278">
        <v>2369</v>
      </c>
      <c r="L70" s="278">
        <v>2317</v>
      </c>
      <c r="M70" s="278">
        <v>4.4524999999999997</v>
      </c>
    </row>
    <row r="71" spans="1:13">
      <c r="A71" s="302">
        <v>62</v>
      </c>
      <c r="B71" s="278" t="s">
        <v>95</v>
      </c>
      <c r="C71" s="278">
        <v>4032.85</v>
      </c>
      <c r="D71" s="280">
        <v>4035.4166666666665</v>
      </c>
      <c r="E71" s="280">
        <v>4008.333333333333</v>
      </c>
      <c r="F71" s="280">
        <v>3983.8166666666666</v>
      </c>
      <c r="G71" s="280">
        <v>3956.7333333333331</v>
      </c>
      <c r="H71" s="280">
        <v>4059.9333333333329</v>
      </c>
      <c r="I71" s="280">
        <v>4087.016666666666</v>
      </c>
      <c r="J71" s="280">
        <v>4111.5333333333328</v>
      </c>
      <c r="K71" s="278">
        <v>4062.5</v>
      </c>
      <c r="L71" s="278">
        <v>4010.9</v>
      </c>
      <c r="M71" s="278">
        <v>5.3120200000000004</v>
      </c>
    </row>
    <row r="72" spans="1:13">
      <c r="A72" s="302">
        <v>63</v>
      </c>
      <c r="B72" s="278" t="s">
        <v>240</v>
      </c>
      <c r="C72" s="278">
        <v>47.65</v>
      </c>
      <c r="D72" s="280">
        <v>47.65</v>
      </c>
      <c r="E72" s="280">
        <v>47.65</v>
      </c>
      <c r="F72" s="280">
        <v>47.65</v>
      </c>
      <c r="G72" s="280">
        <v>47.65</v>
      </c>
      <c r="H72" s="280">
        <v>47.65</v>
      </c>
      <c r="I72" s="280">
        <v>47.65</v>
      </c>
      <c r="J72" s="280">
        <v>47.65</v>
      </c>
      <c r="K72" s="278">
        <v>47.65</v>
      </c>
      <c r="L72" s="278">
        <v>47.65</v>
      </c>
      <c r="M72" s="278">
        <v>5.38828</v>
      </c>
    </row>
    <row r="73" spans="1:13">
      <c r="A73" s="302">
        <v>64</v>
      </c>
      <c r="B73" s="278" t="s">
        <v>96</v>
      </c>
      <c r="C73" s="278">
        <v>17588.95</v>
      </c>
      <c r="D73" s="280">
        <v>17533.649999999998</v>
      </c>
      <c r="E73" s="280">
        <v>17272.549999999996</v>
      </c>
      <c r="F73" s="280">
        <v>16956.149999999998</v>
      </c>
      <c r="G73" s="280">
        <v>16695.049999999996</v>
      </c>
      <c r="H73" s="280">
        <v>17850.049999999996</v>
      </c>
      <c r="I73" s="280">
        <v>18111.149999999994</v>
      </c>
      <c r="J73" s="280">
        <v>18427.549999999996</v>
      </c>
      <c r="K73" s="278">
        <v>17794.75</v>
      </c>
      <c r="L73" s="278">
        <v>17217.25</v>
      </c>
      <c r="M73" s="278">
        <v>2.3424700000000001</v>
      </c>
    </row>
    <row r="74" spans="1:13">
      <c r="A74" s="302">
        <v>65</v>
      </c>
      <c r="B74" s="278" t="s">
        <v>241</v>
      </c>
      <c r="C74" s="278">
        <v>203.75</v>
      </c>
      <c r="D74" s="280">
        <v>203.71666666666667</v>
      </c>
      <c r="E74" s="280">
        <v>201.43333333333334</v>
      </c>
      <c r="F74" s="280">
        <v>199.11666666666667</v>
      </c>
      <c r="G74" s="280">
        <v>196.83333333333334</v>
      </c>
      <c r="H74" s="280">
        <v>206.03333333333333</v>
      </c>
      <c r="I74" s="280">
        <v>208.31666666666669</v>
      </c>
      <c r="J74" s="280">
        <v>210.63333333333333</v>
      </c>
      <c r="K74" s="278">
        <v>206</v>
      </c>
      <c r="L74" s="278">
        <v>201.4</v>
      </c>
      <c r="M74" s="278">
        <v>15.00944</v>
      </c>
    </row>
    <row r="75" spans="1:13">
      <c r="A75" s="302">
        <v>66</v>
      </c>
      <c r="B75" s="278" t="s">
        <v>242</v>
      </c>
      <c r="C75" s="278">
        <v>856.1</v>
      </c>
      <c r="D75" s="280">
        <v>848.16666666666663</v>
      </c>
      <c r="E75" s="280">
        <v>834.18333333333328</v>
      </c>
      <c r="F75" s="280">
        <v>812.26666666666665</v>
      </c>
      <c r="G75" s="280">
        <v>798.2833333333333</v>
      </c>
      <c r="H75" s="280">
        <v>870.08333333333326</v>
      </c>
      <c r="I75" s="280">
        <v>884.06666666666661</v>
      </c>
      <c r="J75" s="280">
        <v>905.98333333333323</v>
      </c>
      <c r="K75" s="278">
        <v>862.15</v>
      </c>
      <c r="L75" s="278">
        <v>826.25</v>
      </c>
      <c r="M75" s="278">
        <v>0.78505999999999998</v>
      </c>
    </row>
    <row r="76" spans="1:13">
      <c r="A76" s="302">
        <v>67</v>
      </c>
      <c r="B76" s="278" t="s">
        <v>243</v>
      </c>
      <c r="C76" s="278">
        <v>71.05</v>
      </c>
      <c r="D76" s="280">
        <v>70.333333333333329</v>
      </c>
      <c r="E76" s="280">
        <v>68.416666666666657</v>
      </c>
      <c r="F76" s="280">
        <v>65.783333333333331</v>
      </c>
      <c r="G76" s="280">
        <v>63.86666666666666</v>
      </c>
      <c r="H76" s="280">
        <v>72.966666666666654</v>
      </c>
      <c r="I76" s="280">
        <v>74.883333333333312</v>
      </c>
      <c r="J76" s="280">
        <v>77.516666666666652</v>
      </c>
      <c r="K76" s="278">
        <v>72.25</v>
      </c>
      <c r="L76" s="278">
        <v>67.7</v>
      </c>
      <c r="M76" s="278">
        <v>30.338419999999999</v>
      </c>
    </row>
    <row r="77" spans="1:13">
      <c r="A77" s="302">
        <v>68</v>
      </c>
      <c r="B77" s="278" t="s">
        <v>98</v>
      </c>
      <c r="C77" s="278">
        <v>974.25</v>
      </c>
      <c r="D77" s="280">
        <v>978.71666666666658</v>
      </c>
      <c r="E77" s="280">
        <v>965.58333333333314</v>
      </c>
      <c r="F77" s="280">
        <v>956.91666666666652</v>
      </c>
      <c r="G77" s="280">
        <v>943.78333333333308</v>
      </c>
      <c r="H77" s="280">
        <v>987.38333333333321</v>
      </c>
      <c r="I77" s="280">
        <v>1000.5166666666667</v>
      </c>
      <c r="J77" s="280">
        <v>1009.1833333333333</v>
      </c>
      <c r="K77" s="278">
        <v>991.85</v>
      </c>
      <c r="L77" s="278">
        <v>970.05</v>
      </c>
      <c r="M77" s="278">
        <v>8.8542299999999994</v>
      </c>
    </row>
    <row r="78" spans="1:13">
      <c r="A78" s="302">
        <v>69</v>
      </c>
      <c r="B78" s="278" t="s">
        <v>99</v>
      </c>
      <c r="C78" s="278">
        <v>154.19999999999999</v>
      </c>
      <c r="D78" s="280">
        <v>153.73333333333332</v>
      </c>
      <c r="E78" s="280">
        <v>151.96666666666664</v>
      </c>
      <c r="F78" s="280">
        <v>149.73333333333332</v>
      </c>
      <c r="G78" s="280">
        <v>147.96666666666664</v>
      </c>
      <c r="H78" s="280">
        <v>155.96666666666664</v>
      </c>
      <c r="I78" s="280">
        <v>157.73333333333335</v>
      </c>
      <c r="J78" s="280">
        <v>159.96666666666664</v>
      </c>
      <c r="K78" s="278">
        <v>155.5</v>
      </c>
      <c r="L78" s="278">
        <v>151.5</v>
      </c>
      <c r="M78" s="278">
        <v>27.995249999999999</v>
      </c>
    </row>
    <row r="79" spans="1:13">
      <c r="A79" s="302">
        <v>70</v>
      </c>
      <c r="B79" s="278" t="s">
        <v>100</v>
      </c>
      <c r="C79" s="278">
        <v>54.3</v>
      </c>
      <c r="D79" s="280">
        <v>53.949999999999996</v>
      </c>
      <c r="E79" s="280">
        <v>51.899999999999991</v>
      </c>
      <c r="F79" s="280">
        <v>49.499999999999993</v>
      </c>
      <c r="G79" s="280">
        <v>47.449999999999989</v>
      </c>
      <c r="H79" s="280">
        <v>56.349999999999994</v>
      </c>
      <c r="I79" s="280">
        <v>58.399999999999991</v>
      </c>
      <c r="J79" s="280">
        <v>60.8</v>
      </c>
      <c r="K79" s="278">
        <v>56</v>
      </c>
      <c r="L79" s="278">
        <v>51.55</v>
      </c>
      <c r="M79" s="278">
        <v>775.07342000000006</v>
      </c>
    </row>
    <row r="80" spans="1:13">
      <c r="A80" s="302">
        <v>71</v>
      </c>
      <c r="B80" s="278" t="s">
        <v>371</v>
      </c>
      <c r="C80" s="278">
        <v>121.25</v>
      </c>
      <c r="D80" s="280">
        <v>121.81666666666666</v>
      </c>
      <c r="E80" s="280">
        <v>119.78333333333333</v>
      </c>
      <c r="F80" s="280">
        <v>118.31666666666666</v>
      </c>
      <c r="G80" s="280">
        <v>116.28333333333333</v>
      </c>
      <c r="H80" s="280">
        <v>123.28333333333333</v>
      </c>
      <c r="I80" s="280">
        <v>125.31666666666666</v>
      </c>
      <c r="J80" s="280">
        <v>126.78333333333333</v>
      </c>
      <c r="K80" s="278">
        <v>123.85</v>
      </c>
      <c r="L80" s="278">
        <v>120.35</v>
      </c>
      <c r="M80" s="278">
        <v>12.43817</v>
      </c>
    </row>
    <row r="81" spans="1:13">
      <c r="A81" s="302">
        <v>72</v>
      </c>
      <c r="B81" s="278" t="s">
        <v>244</v>
      </c>
      <c r="C81" s="278">
        <v>15.2</v>
      </c>
      <c r="D81" s="280">
        <v>15.199999999999998</v>
      </c>
      <c r="E81" s="280">
        <v>15.199999999999996</v>
      </c>
      <c r="F81" s="280">
        <v>15.199999999999998</v>
      </c>
      <c r="G81" s="280">
        <v>15.199999999999996</v>
      </c>
      <c r="H81" s="280">
        <v>15.199999999999996</v>
      </c>
      <c r="I81" s="280">
        <v>15.2</v>
      </c>
      <c r="J81" s="280">
        <v>15.199999999999996</v>
      </c>
      <c r="K81" s="278">
        <v>15.2</v>
      </c>
      <c r="L81" s="278">
        <v>15.2</v>
      </c>
      <c r="M81" s="278">
        <v>1.86242</v>
      </c>
    </row>
    <row r="82" spans="1:13">
      <c r="A82" s="302">
        <v>73</v>
      </c>
      <c r="B82" s="278" t="s">
        <v>245</v>
      </c>
      <c r="C82" s="278">
        <v>117.2</v>
      </c>
      <c r="D82" s="280">
        <v>117.2</v>
      </c>
      <c r="E82" s="280">
        <v>117.2</v>
      </c>
      <c r="F82" s="280">
        <v>117.2</v>
      </c>
      <c r="G82" s="280">
        <v>117.2</v>
      </c>
      <c r="H82" s="280">
        <v>117.2</v>
      </c>
      <c r="I82" s="280">
        <v>117.2</v>
      </c>
      <c r="J82" s="280">
        <v>117.2</v>
      </c>
      <c r="K82" s="278">
        <v>117.2</v>
      </c>
      <c r="L82" s="278">
        <v>117.2</v>
      </c>
      <c r="M82" s="278">
        <v>3.0077600000000002</v>
      </c>
    </row>
    <row r="83" spans="1:13">
      <c r="A83" s="302">
        <v>74</v>
      </c>
      <c r="B83" s="278" t="s">
        <v>101</v>
      </c>
      <c r="C83" s="278">
        <v>98.3</v>
      </c>
      <c r="D83" s="280">
        <v>98.983333333333334</v>
      </c>
      <c r="E83" s="280">
        <v>97.316666666666663</v>
      </c>
      <c r="F83" s="280">
        <v>96.333333333333329</v>
      </c>
      <c r="G83" s="280">
        <v>94.666666666666657</v>
      </c>
      <c r="H83" s="280">
        <v>99.966666666666669</v>
      </c>
      <c r="I83" s="280">
        <v>101.63333333333333</v>
      </c>
      <c r="J83" s="280">
        <v>102.61666666666667</v>
      </c>
      <c r="K83" s="278">
        <v>100.65</v>
      </c>
      <c r="L83" s="278">
        <v>98</v>
      </c>
      <c r="M83" s="278">
        <v>137.43057999999999</v>
      </c>
    </row>
    <row r="84" spans="1:13">
      <c r="A84" s="302">
        <v>75</v>
      </c>
      <c r="B84" s="278" t="s">
        <v>104</v>
      </c>
      <c r="C84" s="278">
        <v>21.1</v>
      </c>
      <c r="D84" s="280">
        <v>21.333333333333332</v>
      </c>
      <c r="E84" s="280">
        <v>20.716666666666665</v>
      </c>
      <c r="F84" s="280">
        <v>20.333333333333332</v>
      </c>
      <c r="G84" s="280">
        <v>19.716666666666665</v>
      </c>
      <c r="H84" s="280">
        <v>21.716666666666665</v>
      </c>
      <c r="I84" s="280">
        <v>22.333333333333332</v>
      </c>
      <c r="J84" s="280">
        <v>22.716666666666665</v>
      </c>
      <c r="K84" s="278">
        <v>21.95</v>
      </c>
      <c r="L84" s="278">
        <v>20.95</v>
      </c>
      <c r="M84" s="278">
        <v>137.10276999999999</v>
      </c>
    </row>
    <row r="85" spans="1:13">
      <c r="A85" s="302">
        <v>76</v>
      </c>
      <c r="B85" s="278" t="s">
        <v>246</v>
      </c>
      <c r="C85" s="278">
        <v>154.5</v>
      </c>
      <c r="D85" s="280">
        <v>155.41666666666666</v>
      </c>
      <c r="E85" s="280">
        <v>152.63333333333333</v>
      </c>
      <c r="F85" s="280">
        <v>150.76666666666668</v>
      </c>
      <c r="G85" s="280">
        <v>147.98333333333335</v>
      </c>
      <c r="H85" s="280">
        <v>157.2833333333333</v>
      </c>
      <c r="I85" s="280">
        <v>160.06666666666666</v>
      </c>
      <c r="J85" s="280">
        <v>161.93333333333328</v>
      </c>
      <c r="K85" s="278">
        <v>158.19999999999999</v>
      </c>
      <c r="L85" s="278">
        <v>153.55000000000001</v>
      </c>
      <c r="M85" s="278">
        <v>2.8649800000000001</v>
      </c>
    </row>
    <row r="86" spans="1:13">
      <c r="A86" s="302">
        <v>77</v>
      </c>
      <c r="B86" s="278" t="s">
        <v>102</v>
      </c>
      <c r="C86" s="278">
        <v>519.75</v>
      </c>
      <c r="D86" s="280">
        <v>514.35</v>
      </c>
      <c r="E86" s="280">
        <v>455.65000000000009</v>
      </c>
      <c r="F86" s="280">
        <v>391.55000000000007</v>
      </c>
      <c r="G86" s="280">
        <v>332.85000000000014</v>
      </c>
      <c r="H86" s="280">
        <v>578.45000000000005</v>
      </c>
      <c r="I86" s="280">
        <v>637.15000000000009</v>
      </c>
      <c r="J86" s="280">
        <v>701.25</v>
      </c>
      <c r="K86" s="278">
        <v>573.04999999999995</v>
      </c>
      <c r="L86" s="278">
        <v>450.25</v>
      </c>
      <c r="M86" s="278">
        <v>892.66592000000003</v>
      </c>
    </row>
    <row r="87" spans="1:13">
      <c r="A87" s="302">
        <v>78</v>
      </c>
      <c r="B87" s="278" t="s">
        <v>247</v>
      </c>
      <c r="C87" s="278">
        <v>428.9</v>
      </c>
      <c r="D87" s="280">
        <v>430.7</v>
      </c>
      <c r="E87" s="280">
        <v>426.4</v>
      </c>
      <c r="F87" s="280">
        <v>423.9</v>
      </c>
      <c r="G87" s="280">
        <v>419.59999999999997</v>
      </c>
      <c r="H87" s="280">
        <v>433.2</v>
      </c>
      <c r="I87" s="280">
        <v>437.50000000000006</v>
      </c>
      <c r="J87" s="280">
        <v>440</v>
      </c>
      <c r="K87" s="278">
        <v>435</v>
      </c>
      <c r="L87" s="278">
        <v>428.2</v>
      </c>
      <c r="M87" s="278">
        <v>1.6676899999999999</v>
      </c>
    </row>
    <row r="88" spans="1:13">
      <c r="A88" s="302">
        <v>79</v>
      </c>
      <c r="B88" s="278" t="s">
        <v>105</v>
      </c>
      <c r="C88" s="278">
        <v>661.7</v>
      </c>
      <c r="D88" s="280">
        <v>662.35</v>
      </c>
      <c r="E88" s="280">
        <v>652.70000000000005</v>
      </c>
      <c r="F88" s="280">
        <v>643.70000000000005</v>
      </c>
      <c r="G88" s="280">
        <v>634.05000000000007</v>
      </c>
      <c r="H88" s="280">
        <v>671.35</v>
      </c>
      <c r="I88" s="280">
        <v>680.99999999999989</v>
      </c>
      <c r="J88" s="280">
        <v>690</v>
      </c>
      <c r="K88" s="278">
        <v>672</v>
      </c>
      <c r="L88" s="278">
        <v>653.35</v>
      </c>
      <c r="M88" s="278">
        <v>19.937989999999999</v>
      </c>
    </row>
    <row r="89" spans="1:13">
      <c r="A89" s="302">
        <v>80</v>
      </c>
      <c r="B89" s="278" t="s">
        <v>248</v>
      </c>
      <c r="C89" s="278">
        <v>399.6</v>
      </c>
      <c r="D89" s="280">
        <v>394.15000000000003</v>
      </c>
      <c r="E89" s="280">
        <v>385.45000000000005</v>
      </c>
      <c r="F89" s="280">
        <v>371.3</v>
      </c>
      <c r="G89" s="280">
        <v>362.6</v>
      </c>
      <c r="H89" s="280">
        <v>408.30000000000007</v>
      </c>
      <c r="I89" s="280">
        <v>417</v>
      </c>
      <c r="J89" s="280">
        <v>431.15000000000009</v>
      </c>
      <c r="K89" s="278">
        <v>402.85</v>
      </c>
      <c r="L89" s="278">
        <v>380</v>
      </c>
      <c r="M89" s="278">
        <v>7.6102299999999996</v>
      </c>
    </row>
    <row r="90" spans="1:13">
      <c r="A90" s="302">
        <v>81</v>
      </c>
      <c r="B90" s="278" t="s">
        <v>249</v>
      </c>
      <c r="C90" s="278">
        <v>912.9</v>
      </c>
      <c r="D90" s="280">
        <v>905.30000000000007</v>
      </c>
      <c r="E90" s="280">
        <v>892.75000000000011</v>
      </c>
      <c r="F90" s="280">
        <v>872.6</v>
      </c>
      <c r="G90" s="280">
        <v>860.05000000000007</v>
      </c>
      <c r="H90" s="280">
        <v>925.45000000000016</v>
      </c>
      <c r="I90" s="280">
        <v>938.00000000000011</v>
      </c>
      <c r="J90" s="280">
        <v>958.1500000000002</v>
      </c>
      <c r="K90" s="278">
        <v>917.85</v>
      </c>
      <c r="L90" s="278">
        <v>885.15</v>
      </c>
      <c r="M90" s="278">
        <v>8.8580199999999998</v>
      </c>
    </row>
    <row r="91" spans="1:13">
      <c r="A91" s="302">
        <v>82</v>
      </c>
      <c r="B91" s="278" t="s">
        <v>250</v>
      </c>
      <c r="C91" s="278">
        <v>188.85</v>
      </c>
      <c r="D91" s="280">
        <v>189.25</v>
      </c>
      <c r="E91" s="280">
        <v>187.6</v>
      </c>
      <c r="F91" s="280">
        <v>186.35</v>
      </c>
      <c r="G91" s="280">
        <v>184.7</v>
      </c>
      <c r="H91" s="280">
        <v>190.5</v>
      </c>
      <c r="I91" s="280">
        <v>192.14999999999998</v>
      </c>
      <c r="J91" s="280">
        <v>193.4</v>
      </c>
      <c r="K91" s="278">
        <v>190.9</v>
      </c>
      <c r="L91" s="278">
        <v>188</v>
      </c>
      <c r="M91" s="278">
        <v>2.7725300000000002</v>
      </c>
    </row>
    <row r="92" spans="1:13">
      <c r="A92" s="302">
        <v>83</v>
      </c>
      <c r="B92" s="278" t="s">
        <v>106</v>
      </c>
      <c r="C92" s="278">
        <v>617.6</v>
      </c>
      <c r="D92" s="280">
        <v>611.15</v>
      </c>
      <c r="E92" s="280">
        <v>593.44999999999993</v>
      </c>
      <c r="F92" s="280">
        <v>569.29999999999995</v>
      </c>
      <c r="G92" s="280">
        <v>551.59999999999991</v>
      </c>
      <c r="H92" s="280">
        <v>635.29999999999995</v>
      </c>
      <c r="I92" s="280">
        <v>653</v>
      </c>
      <c r="J92" s="280">
        <v>677.15</v>
      </c>
      <c r="K92" s="278">
        <v>628.85</v>
      </c>
      <c r="L92" s="278">
        <v>587</v>
      </c>
      <c r="M92" s="278">
        <v>58.780560000000001</v>
      </c>
    </row>
    <row r="93" spans="1:13">
      <c r="A93" s="302">
        <v>84</v>
      </c>
      <c r="B93" s="278" t="s">
        <v>251</v>
      </c>
      <c r="C93" s="278">
        <v>222.95</v>
      </c>
      <c r="D93" s="280">
        <v>224.38333333333333</v>
      </c>
      <c r="E93" s="280">
        <v>220.46666666666664</v>
      </c>
      <c r="F93" s="280">
        <v>217.98333333333332</v>
      </c>
      <c r="G93" s="280">
        <v>214.06666666666663</v>
      </c>
      <c r="H93" s="280">
        <v>226.86666666666665</v>
      </c>
      <c r="I93" s="280">
        <v>230.78333333333333</v>
      </c>
      <c r="J93" s="280">
        <v>233.26666666666665</v>
      </c>
      <c r="K93" s="278">
        <v>228.3</v>
      </c>
      <c r="L93" s="278">
        <v>221.9</v>
      </c>
      <c r="M93" s="278">
        <v>2.2969400000000002</v>
      </c>
    </row>
    <row r="94" spans="1:13">
      <c r="A94" s="302">
        <v>85</v>
      </c>
      <c r="B94" s="278" t="s">
        <v>252</v>
      </c>
      <c r="C94" s="278">
        <v>881.45</v>
      </c>
      <c r="D94" s="280">
        <v>884.18333333333339</v>
      </c>
      <c r="E94" s="280">
        <v>865.26666666666677</v>
      </c>
      <c r="F94" s="280">
        <v>849.08333333333337</v>
      </c>
      <c r="G94" s="280">
        <v>830.16666666666674</v>
      </c>
      <c r="H94" s="280">
        <v>900.36666666666679</v>
      </c>
      <c r="I94" s="280">
        <v>919.2833333333333</v>
      </c>
      <c r="J94" s="280">
        <v>935.46666666666681</v>
      </c>
      <c r="K94" s="278">
        <v>903.1</v>
      </c>
      <c r="L94" s="278">
        <v>868</v>
      </c>
      <c r="M94" s="278">
        <v>2.1167500000000001</v>
      </c>
    </row>
    <row r="95" spans="1:13">
      <c r="A95" s="302">
        <v>86</v>
      </c>
      <c r="B95" s="278" t="s">
        <v>109</v>
      </c>
      <c r="C95" s="278">
        <v>569.6</v>
      </c>
      <c r="D95" s="280">
        <v>570.55000000000007</v>
      </c>
      <c r="E95" s="280">
        <v>564.45000000000016</v>
      </c>
      <c r="F95" s="280">
        <v>559.30000000000007</v>
      </c>
      <c r="G95" s="280">
        <v>553.20000000000016</v>
      </c>
      <c r="H95" s="280">
        <v>575.70000000000016</v>
      </c>
      <c r="I95" s="280">
        <v>581.80000000000007</v>
      </c>
      <c r="J95" s="280">
        <v>586.95000000000016</v>
      </c>
      <c r="K95" s="278">
        <v>576.65</v>
      </c>
      <c r="L95" s="278">
        <v>565.4</v>
      </c>
      <c r="M95" s="278">
        <v>26.663029999999999</v>
      </c>
    </row>
    <row r="96" spans="1:13">
      <c r="A96" s="302">
        <v>87</v>
      </c>
      <c r="B96" s="278" t="s">
        <v>253</v>
      </c>
      <c r="C96" s="278">
        <v>2460.75</v>
      </c>
      <c r="D96" s="280">
        <v>2473.9166666666665</v>
      </c>
      <c r="E96" s="280">
        <v>2436.833333333333</v>
      </c>
      <c r="F96" s="280">
        <v>2412.9166666666665</v>
      </c>
      <c r="G96" s="280">
        <v>2375.833333333333</v>
      </c>
      <c r="H96" s="280">
        <v>2497.833333333333</v>
      </c>
      <c r="I96" s="280">
        <v>2534.9166666666661</v>
      </c>
      <c r="J96" s="280">
        <v>2558.833333333333</v>
      </c>
      <c r="K96" s="278">
        <v>2511</v>
      </c>
      <c r="L96" s="278">
        <v>2450</v>
      </c>
      <c r="M96" s="278">
        <v>10.688459999999999</v>
      </c>
    </row>
    <row r="97" spans="1:13">
      <c r="A97" s="302">
        <v>88</v>
      </c>
      <c r="B97" s="278" t="s">
        <v>111</v>
      </c>
      <c r="C97" s="278">
        <v>1028.75</v>
      </c>
      <c r="D97" s="280">
        <v>1032.8333333333333</v>
      </c>
      <c r="E97" s="280">
        <v>1019.7166666666665</v>
      </c>
      <c r="F97" s="280">
        <v>1010.6833333333332</v>
      </c>
      <c r="G97" s="280">
        <v>997.56666666666638</v>
      </c>
      <c r="H97" s="280">
        <v>1041.8666666666666</v>
      </c>
      <c r="I97" s="280">
        <v>1054.9833333333333</v>
      </c>
      <c r="J97" s="280">
        <v>1064.0166666666667</v>
      </c>
      <c r="K97" s="278">
        <v>1045.95</v>
      </c>
      <c r="L97" s="278">
        <v>1023.8</v>
      </c>
      <c r="M97" s="278">
        <v>148.47320999999999</v>
      </c>
    </row>
    <row r="98" spans="1:13">
      <c r="A98" s="302">
        <v>89</v>
      </c>
      <c r="B98" s="278" t="s">
        <v>254</v>
      </c>
      <c r="C98" s="278">
        <v>520.4</v>
      </c>
      <c r="D98" s="280">
        <v>520.24999999999989</v>
      </c>
      <c r="E98" s="280">
        <v>514.69999999999982</v>
      </c>
      <c r="F98" s="280">
        <v>508.99999999999989</v>
      </c>
      <c r="G98" s="280">
        <v>503.44999999999982</v>
      </c>
      <c r="H98" s="280">
        <v>525.94999999999982</v>
      </c>
      <c r="I98" s="280">
        <v>531.49999999999977</v>
      </c>
      <c r="J98" s="280">
        <v>537.19999999999982</v>
      </c>
      <c r="K98" s="278">
        <v>525.79999999999995</v>
      </c>
      <c r="L98" s="278">
        <v>514.54999999999995</v>
      </c>
      <c r="M98" s="278">
        <v>27.672229999999999</v>
      </c>
    </row>
    <row r="99" spans="1:13">
      <c r="A99" s="302">
        <v>90</v>
      </c>
      <c r="B99" s="278" t="s">
        <v>107</v>
      </c>
      <c r="C99" s="278">
        <v>576.9</v>
      </c>
      <c r="D99" s="280">
        <v>574.01666666666665</v>
      </c>
      <c r="E99" s="280">
        <v>565.08333333333326</v>
      </c>
      <c r="F99" s="280">
        <v>553.26666666666665</v>
      </c>
      <c r="G99" s="280">
        <v>544.33333333333326</v>
      </c>
      <c r="H99" s="280">
        <v>585.83333333333326</v>
      </c>
      <c r="I99" s="280">
        <v>594.76666666666665</v>
      </c>
      <c r="J99" s="280">
        <v>606.58333333333326</v>
      </c>
      <c r="K99" s="278">
        <v>582.95000000000005</v>
      </c>
      <c r="L99" s="278">
        <v>562.20000000000005</v>
      </c>
      <c r="M99" s="278">
        <v>37.198059999999998</v>
      </c>
    </row>
    <row r="100" spans="1:13">
      <c r="A100" s="302">
        <v>91</v>
      </c>
      <c r="B100" s="278" t="s">
        <v>112</v>
      </c>
      <c r="C100" s="278">
        <v>2412.6</v>
      </c>
      <c r="D100" s="280">
        <v>2406.9</v>
      </c>
      <c r="E100" s="280">
        <v>2366.7000000000003</v>
      </c>
      <c r="F100" s="280">
        <v>2320.8000000000002</v>
      </c>
      <c r="G100" s="280">
        <v>2280.6000000000004</v>
      </c>
      <c r="H100" s="280">
        <v>2452.8000000000002</v>
      </c>
      <c r="I100" s="280">
        <v>2493</v>
      </c>
      <c r="J100" s="280">
        <v>2538.9</v>
      </c>
      <c r="K100" s="278">
        <v>2447.1</v>
      </c>
      <c r="L100" s="278">
        <v>2361</v>
      </c>
      <c r="M100" s="278">
        <v>30.42802</v>
      </c>
    </row>
    <row r="101" spans="1:13">
      <c r="A101" s="302">
        <v>92</v>
      </c>
      <c r="B101" s="278" t="s">
        <v>113</v>
      </c>
      <c r="C101" s="278">
        <v>321.95</v>
      </c>
      <c r="D101" s="280">
        <v>320.78333333333336</v>
      </c>
      <c r="E101" s="280">
        <v>318.56666666666672</v>
      </c>
      <c r="F101" s="280">
        <v>315.18333333333334</v>
      </c>
      <c r="G101" s="280">
        <v>312.9666666666667</v>
      </c>
      <c r="H101" s="280">
        <v>324.16666666666674</v>
      </c>
      <c r="I101" s="280">
        <v>326.38333333333333</v>
      </c>
      <c r="J101" s="280">
        <v>329.76666666666677</v>
      </c>
      <c r="K101" s="278">
        <v>323</v>
      </c>
      <c r="L101" s="278">
        <v>317.39999999999998</v>
      </c>
      <c r="M101" s="278">
        <v>5.8921200000000002</v>
      </c>
    </row>
    <row r="102" spans="1:13">
      <c r="A102" s="302">
        <v>93</v>
      </c>
      <c r="B102" s="278" t="s">
        <v>115</v>
      </c>
      <c r="C102" s="278">
        <v>150.1</v>
      </c>
      <c r="D102" s="280">
        <v>150.18333333333331</v>
      </c>
      <c r="E102" s="280">
        <v>148.91666666666663</v>
      </c>
      <c r="F102" s="280">
        <v>147.73333333333332</v>
      </c>
      <c r="G102" s="280">
        <v>146.46666666666664</v>
      </c>
      <c r="H102" s="280">
        <v>151.36666666666662</v>
      </c>
      <c r="I102" s="280">
        <v>152.63333333333333</v>
      </c>
      <c r="J102" s="280">
        <v>153.81666666666661</v>
      </c>
      <c r="K102" s="278">
        <v>151.44999999999999</v>
      </c>
      <c r="L102" s="278">
        <v>149</v>
      </c>
      <c r="M102" s="278">
        <v>80.373410000000007</v>
      </c>
    </row>
    <row r="103" spans="1:13">
      <c r="A103" s="302">
        <v>94</v>
      </c>
      <c r="B103" s="278" t="s">
        <v>116</v>
      </c>
      <c r="C103" s="278">
        <v>238.6</v>
      </c>
      <c r="D103" s="280">
        <v>234.65</v>
      </c>
      <c r="E103" s="280">
        <v>228.3</v>
      </c>
      <c r="F103" s="280">
        <v>218</v>
      </c>
      <c r="G103" s="280">
        <v>211.65</v>
      </c>
      <c r="H103" s="280">
        <v>244.95000000000002</v>
      </c>
      <c r="I103" s="280">
        <v>251.29999999999998</v>
      </c>
      <c r="J103" s="280">
        <v>261.60000000000002</v>
      </c>
      <c r="K103" s="278">
        <v>241</v>
      </c>
      <c r="L103" s="278">
        <v>224.35</v>
      </c>
      <c r="M103" s="278">
        <v>159.58062000000001</v>
      </c>
    </row>
    <row r="104" spans="1:13">
      <c r="A104" s="302">
        <v>95</v>
      </c>
      <c r="B104" s="278" t="s">
        <v>117</v>
      </c>
      <c r="C104" s="278">
        <v>2100.8000000000002</v>
      </c>
      <c r="D104" s="280">
        <v>2102.2333333333336</v>
      </c>
      <c r="E104" s="280">
        <v>2085.5666666666671</v>
      </c>
      <c r="F104" s="280">
        <v>2070.3333333333335</v>
      </c>
      <c r="G104" s="280">
        <v>2053.666666666667</v>
      </c>
      <c r="H104" s="280">
        <v>2117.4666666666672</v>
      </c>
      <c r="I104" s="280">
        <v>2134.1333333333332</v>
      </c>
      <c r="J104" s="280">
        <v>2149.3666666666672</v>
      </c>
      <c r="K104" s="278">
        <v>2118.9</v>
      </c>
      <c r="L104" s="278">
        <v>2087</v>
      </c>
      <c r="M104" s="278">
        <v>24.872520000000002</v>
      </c>
    </row>
    <row r="105" spans="1:13">
      <c r="A105" s="302">
        <v>96</v>
      </c>
      <c r="B105" s="278" t="s">
        <v>255</v>
      </c>
      <c r="C105" s="278">
        <v>187.85</v>
      </c>
      <c r="D105" s="280">
        <v>185.98333333333335</v>
      </c>
      <c r="E105" s="280">
        <v>181.06666666666669</v>
      </c>
      <c r="F105" s="280">
        <v>174.28333333333333</v>
      </c>
      <c r="G105" s="280">
        <v>169.36666666666667</v>
      </c>
      <c r="H105" s="280">
        <v>192.76666666666671</v>
      </c>
      <c r="I105" s="280">
        <v>197.68333333333334</v>
      </c>
      <c r="J105" s="280">
        <v>204.46666666666673</v>
      </c>
      <c r="K105" s="278">
        <v>190.9</v>
      </c>
      <c r="L105" s="278">
        <v>179.2</v>
      </c>
      <c r="M105" s="278">
        <v>16.71227</v>
      </c>
    </row>
    <row r="106" spans="1:13">
      <c r="A106" s="302">
        <v>97</v>
      </c>
      <c r="B106" s="278" t="s">
        <v>256</v>
      </c>
      <c r="C106" s="278">
        <v>27</v>
      </c>
      <c r="D106" s="280">
        <v>26.900000000000002</v>
      </c>
      <c r="E106" s="280">
        <v>26.200000000000003</v>
      </c>
      <c r="F106" s="280">
        <v>25.400000000000002</v>
      </c>
      <c r="G106" s="280">
        <v>24.700000000000003</v>
      </c>
      <c r="H106" s="280">
        <v>27.700000000000003</v>
      </c>
      <c r="I106" s="280">
        <v>28.4</v>
      </c>
      <c r="J106" s="280">
        <v>29.200000000000003</v>
      </c>
      <c r="K106" s="278">
        <v>27.6</v>
      </c>
      <c r="L106" s="278">
        <v>26.1</v>
      </c>
      <c r="M106" s="278">
        <v>45.994100000000003</v>
      </c>
    </row>
    <row r="107" spans="1:13">
      <c r="A107" s="302">
        <v>98</v>
      </c>
      <c r="B107" s="278" t="s">
        <v>110</v>
      </c>
      <c r="C107" s="278">
        <v>1819.4</v>
      </c>
      <c r="D107" s="280">
        <v>1835.5666666666668</v>
      </c>
      <c r="E107" s="280">
        <v>1796.9333333333336</v>
      </c>
      <c r="F107" s="280">
        <v>1774.4666666666667</v>
      </c>
      <c r="G107" s="280">
        <v>1735.8333333333335</v>
      </c>
      <c r="H107" s="280">
        <v>1858.0333333333338</v>
      </c>
      <c r="I107" s="280">
        <v>1896.666666666667</v>
      </c>
      <c r="J107" s="280">
        <v>1919.1333333333339</v>
      </c>
      <c r="K107" s="278">
        <v>1874.2</v>
      </c>
      <c r="L107" s="278">
        <v>1813.1</v>
      </c>
      <c r="M107" s="278">
        <v>47.828989999999997</v>
      </c>
    </row>
    <row r="108" spans="1:13">
      <c r="A108" s="302">
        <v>99</v>
      </c>
      <c r="B108" s="278" t="s">
        <v>119</v>
      </c>
      <c r="C108" s="278">
        <v>367.55</v>
      </c>
      <c r="D108" s="280">
        <v>369.31666666666661</v>
      </c>
      <c r="E108" s="280">
        <v>363.38333333333321</v>
      </c>
      <c r="F108" s="280">
        <v>359.21666666666658</v>
      </c>
      <c r="G108" s="280">
        <v>353.28333333333319</v>
      </c>
      <c r="H108" s="280">
        <v>373.48333333333323</v>
      </c>
      <c r="I108" s="280">
        <v>379.41666666666663</v>
      </c>
      <c r="J108" s="280">
        <v>383.58333333333326</v>
      </c>
      <c r="K108" s="278">
        <v>375.25</v>
      </c>
      <c r="L108" s="278">
        <v>365.15</v>
      </c>
      <c r="M108" s="278">
        <v>401.35946000000001</v>
      </c>
    </row>
    <row r="109" spans="1:13">
      <c r="A109" s="302">
        <v>100</v>
      </c>
      <c r="B109" s="278" t="s">
        <v>257</v>
      </c>
      <c r="C109" s="278">
        <v>1271.5999999999999</v>
      </c>
      <c r="D109" s="280">
        <v>1271.8666666666666</v>
      </c>
      <c r="E109" s="280">
        <v>1254.7333333333331</v>
      </c>
      <c r="F109" s="280">
        <v>1237.8666666666666</v>
      </c>
      <c r="G109" s="280">
        <v>1220.7333333333331</v>
      </c>
      <c r="H109" s="280">
        <v>1288.7333333333331</v>
      </c>
      <c r="I109" s="280">
        <v>1305.8666666666668</v>
      </c>
      <c r="J109" s="280">
        <v>1322.7333333333331</v>
      </c>
      <c r="K109" s="278">
        <v>1289</v>
      </c>
      <c r="L109" s="278">
        <v>1255</v>
      </c>
      <c r="M109" s="278">
        <v>9.7559699999999996</v>
      </c>
    </row>
    <row r="110" spans="1:13">
      <c r="A110" s="302">
        <v>101</v>
      </c>
      <c r="B110" s="278" t="s">
        <v>120</v>
      </c>
      <c r="C110" s="278">
        <v>407</v>
      </c>
      <c r="D110" s="280">
        <v>408.45</v>
      </c>
      <c r="E110" s="280">
        <v>397.9</v>
      </c>
      <c r="F110" s="280">
        <v>388.8</v>
      </c>
      <c r="G110" s="280">
        <v>378.25</v>
      </c>
      <c r="H110" s="280">
        <v>417.54999999999995</v>
      </c>
      <c r="I110" s="280">
        <v>428.1</v>
      </c>
      <c r="J110" s="280">
        <v>437.19999999999993</v>
      </c>
      <c r="K110" s="278">
        <v>419</v>
      </c>
      <c r="L110" s="278">
        <v>399.35</v>
      </c>
      <c r="M110" s="278">
        <v>39.443040000000003</v>
      </c>
    </row>
    <row r="111" spans="1:13">
      <c r="A111" s="302">
        <v>102</v>
      </c>
      <c r="B111" s="278" t="s">
        <v>258</v>
      </c>
      <c r="C111" s="278">
        <v>33.049999999999997</v>
      </c>
      <c r="D111" s="280">
        <v>32.583333333333336</v>
      </c>
      <c r="E111" s="280">
        <v>31.866666666666674</v>
      </c>
      <c r="F111" s="280">
        <v>30.683333333333337</v>
      </c>
      <c r="G111" s="280">
        <v>29.966666666666676</v>
      </c>
      <c r="H111" s="280">
        <v>33.766666666666673</v>
      </c>
      <c r="I111" s="280">
        <v>34.483333333333327</v>
      </c>
      <c r="J111" s="280">
        <v>35.666666666666671</v>
      </c>
      <c r="K111" s="278">
        <v>33.299999999999997</v>
      </c>
      <c r="L111" s="278">
        <v>31.4</v>
      </c>
      <c r="M111" s="278">
        <v>36.634259999999998</v>
      </c>
    </row>
    <row r="112" spans="1:13">
      <c r="A112" s="302">
        <v>103</v>
      </c>
      <c r="B112" s="278" t="s">
        <v>122</v>
      </c>
      <c r="C112" s="278">
        <v>28.25</v>
      </c>
      <c r="D112" s="280">
        <v>27.616666666666664</v>
      </c>
      <c r="E112" s="280">
        <v>26.483333333333327</v>
      </c>
      <c r="F112" s="280">
        <v>24.716666666666665</v>
      </c>
      <c r="G112" s="280">
        <v>23.583333333333329</v>
      </c>
      <c r="H112" s="280">
        <v>29.383333333333326</v>
      </c>
      <c r="I112" s="280">
        <v>30.516666666666659</v>
      </c>
      <c r="J112" s="280">
        <v>32.283333333333324</v>
      </c>
      <c r="K112" s="278">
        <v>28.75</v>
      </c>
      <c r="L112" s="278">
        <v>25.85</v>
      </c>
      <c r="M112" s="278">
        <v>1200.4018699999999</v>
      </c>
    </row>
    <row r="113" spans="1:13">
      <c r="A113" s="302">
        <v>104</v>
      </c>
      <c r="B113" s="278" t="s">
        <v>129</v>
      </c>
      <c r="C113" s="278">
        <v>185</v>
      </c>
      <c r="D113" s="280">
        <v>185.21666666666667</v>
      </c>
      <c r="E113" s="280">
        <v>182.93333333333334</v>
      </c>
      <c r="F113" s="280">
        <v>180.86666666666667</v>
      </c>
      <c r="G113" s="280">
        <v>178.58333333333334</v>
      </c>
      <c r="H113" s="280">
        <v>187.28333333333333</v>
      </c>
      <c r="I113" s="280">
        <v>189.56666666666669</v>
      </c>
      <c r="J113" s="280">
        <v>191.63333333333333</v>
      </c>
      <c r="K113" s="278">
        <v>187.5</v>
      </c>
      <c r="L113" s="278">
        <v>183.15</v>
      </c>
      <c r="M113" s="278">
        <v>313.96391999999997</v>
      </c>
    </row>
    <row r="114" spans="1:13">
      <c r="A114" s="302">
        <v>105</v>
      </c>
      <c r="B114" s="278" t="s">
        <v>118</v>
      </c>
      <c r="C114" s="278">
        <v>242.2</v>
      </c>
      <c r="D114" s="280">
        <v>237.41666666666666</v>
      </c>
      <c r="E114" s="280">
        <v>220.58333333333331</v>
      </c>
      <c r="F114" s="280">
        <v>198.96666666666667</v>
      </c>
      <c r="G114" s="280">
        <v>182.13333333333333</v>
      </c>
      <c r="H114" s="280">
        <v>259.0333333333333</v>
      </c>
      <c r="I114" s="280">
        <v>275.86666666666662</v>
      </c>
      <c r="J114" s="280">
        <v>297.48333333333329</v>
      </c>
      <c r="K114" s="278">
        <v>254.25</v>
      </c>
      <c r="L114" s="278">
        <v>215.8</v>
      </c>
      <c r="M114" s="278">
        <v>853.16152</v>
      </c>
    </row>
    <row r="115" spans="1:13">
      <c r="A115" s="302">
        <v>106</v>
      </c>
      <c r="B115" s="278" t="s">
        <v>259</v>
      </c>
      <c r="C115" s="278">
        <v>92.65</v>
      </c>
      <c r="D115" s="280">
        <v>92.65000000000002</v>
      </c>
      <c r="E115" s="280">
        <v>92.650000000000034</v>
      </c>
      <c r="F115" s="280">
        <v>92.65000000000002</v>
      </c>
      <c r="G115" s="280">
        <v>92.650000000000034</v>
      </c>
      <c r="H115" s="280">
        <v>92.650000000000034</v>
      </c>
      <c r="I115" s="280">
        <v>92.65</v>
      </c>
      <c r="J115" s="280">
        <v>92.650000000000034</v>
      </c>
      <c r="K115" s="278">
        <v>92.65</v>
      </c>
      <c r="L115" s="278">
        <v>92.65</v>
      </c>
      <c r="M115" s="278">
        <v>3.4665699999999999</v>
      </c>
    </row>
    <row r="116" spans="1:13">
      <c r="A116" s="302">
        <v>107</v>
      </c>
      <c r="B116" s="278" t="s">
        <v>260</v>
      </c>
      <c r="C116" s="278">
        <v>64.349999999999994</v>
      </c>
      <c r="D116" s="280">
        <v>62.266666666666673</v>
      </c>
      <c r="E116" s="280">
        <v>58.88333333333334</v>
      </c>
      <c r="F116" s="280">
        <v>53.416666666666664</v>
      </c>
      <c r="G116" s="280">
        <v>50.033333333333331</v>
      </c>
      <c r="H116" s="280">
        <v>67.733333333333348</v>
      </c>
      <c r="I116" s="280">
        <v>71.116666666666688</v>
      </c>
      <c r="J116" s="280">
        <v>76.583333333333357</v>
      </c>
      <c r="K116" s="278">
        <v>65.650000000000006</v>
      </c>
      <c r="L116" s="278">
        <v>56.8</v>
      </c>
      <c r="M116" s="278">
        <v>167.45258000000001</v>
      </c>
    </row>
    <row r="117" spans="1:13">
      <c r="A117" s="302">
        <v>108</v>
      </c>
      <c r="B117" s="278" t="s">
        <v>261</v>
      </c>
      <c r="C117" s="278">
        <v>84.2</v>
      </c>
      <c r="D117" s="280">
        <v>84.45</v>
      </c>
      <c r="E117" s="280">
        <v>83</v>
      </c>
      <c r="F117" s="280">
        <v>81.8</v>
      </c>
      <c r="G117" s="280">
        <v>80.349999999999994</v>
      </c>
      <c r="H117" s="280">
        <v>85.65</v>
      </c>
      <c r="I117" s="280">
        <v>87.100000000000023</v>
      </c>
      <c r="J117" s="280">
        <v>88.300000000000011</v>
      </c>
      <c r="K117" s="278">
        <v>85.9</v>
      </c>
      <c r="L117" s="278">
        <v>83.25</v>
      </c>
      <c r="M117" s="278">
        <v>16.804400000000001</v>
      </c>
    </row>
    <row r="118" spans="1:13">
      <c r="A118" s="302">
        <v>109</v>
      </c>
      <c r="B118" s="278" t="s">
        <v>128</v>
      </c>
      <c r="C118" s="278">
        <v>88.05</v>
      </c>
      <c r="D118" s="280">
        <v>87.283333333333346</v>
      </c>
      <c r="E118" s="280">
        <v>86.266666666666694</v>
      </c>
      <c r="F118" s="280">
        <v>84.483333333333348</v>
      </c>
      <c r="G118" s="280">
        <v>83.466666666666697</v>
      </c>
      <c r="H118" s="280">
        <v>89.066666666666691</v>
      </c>
      <c r="I118" s="280">
        <v>90.083333333333343</v>
      </c>
      <c r="J118" s="280">
        <v>91.866666666666688</v>
      </c>
      <c r="K118" s="278">
        <v>88.3</v>
      </c>
      <c r="L118" s="278">
        <v>85.5</v>
      </c>
      <c r="M118" s="278">
        <v>226.05365</v>
      </c>
    </row>
    <row r="119" spans="1:13">
      <c r="A119" s="302">
        <v>110</v>
      </c>
      <c r="B119" s="278" t="s">
        <v>123</v>
      </c>
      <c r="C119" s="278">
        <v>447.9</v>
      </c>
      <c r="D119" s="280">
        <v>448.06666666666661</v>
      </c>
      <c r="E119" s="280">
        <v>443.23333333333323</v>
      </c>
      <c r="F119" s="280">
        <v>438.56666666666661</v>
      </c>
      <c r="G119" s="280">
        <v>433.73333333333323</v>
      </c>
      <c r="H119" s="280">
        <v>452.73333333333323</v>
      </c>
      <c r="I119" s="280">
        <v>457.56666666666661</v>
      </c>
      <c r="J119" s="280">
        <v>462.23333333333323</v>
      </c>
      <c r="K119" s="278">
        <v>452.9</v>
      </c>
      <c r="L119" s="278">
        <v>443.4</v>
      </c>
      <c r="M119" s="278">
        <v>43.895719999999997</v>
      </c>
    </row>
    <row r="120" spans="1:13">
      <c r="A120" s="302">
        <v>111</v>
      </c>
      <c r="B120" s="278" t="s">
        <v>125</v>
      </c>
      <c r="C120" s="278">
        <v>489.9</v>
      </c>
      <c r="D120" s="280">
        <v>492.60000000000008</v>
      </c>
      <c r="E120" s="280">
        <v>483.15000000000015</v>
      </c>
      <c r="F120" s="280">
        <v>476.40000000000009</v>
      </c>
      <c r="G120" s="280">
        <v>466.95000000000016</v>
      </c>
      <c r="H120" s="280">
        <v>499.35000000000014</v>
      </c>
      <c r="I120" s="280">
        <v>508.80000000000007</v>
      </c>
      <c r="J120" s="280">
        <v>515.55000000000018</v>
      </c>
      <c r="K120" s="278">
        <v>502.05</v>
      </c>
      <c r="L120" s="278">
        <v>485.85</v>
      </c>
      <c r="M120" s="278">
        <v>279.34771000000001</v>
      </c>
    </row>
    <row r="121" spans="1:13">
      <c r="A121" s="302">
        <v>112</v>
      </c>
      <c r="B121" s="278" t="s">
        <v>262</v>
      </c>
      <c r="C121" s="278">
        <v>2769.25</v>
      </c>
      <c r="D121" s="280">
        <v>2746.3833333333332</v>
      </c>
      <c r="E121" s="280">
        <v>2687.8666666666663</v>
      </c>
      <c r="F121" s="280">
        <v>2606.4833333333331</v>
      </c>
      <c r="G121" s="280">
        <v>2547.9666666666662</v>
      </c>
      <c r="H121" s="280">
        <v>2827.7666666666664</v>
      </c>
      <c r="I121" s="280">
        <v>2886.2833333333328</v>
      </c>
      <c r="J121" s="280">
        <v>2967.6666666666665</v>
      </c>
      <c r="K121" s="278">
        <v>2804.9</v>
      </c>
      <c r="L121" s="278">
        <v>2665</v>
      </c>
      <c r="M121" s="278">
        <v>4.4596200000000001</v>
      </c>
    </row>
    <row r="122" spans="1:13">
      <c r="A122" s="302">
        <v>113</v>
      </c>
      <c r="B122" s="278" t="s">
        <v>127</v>
      </c>
      <c r="C122" s="278">
        <v>703.7</v>
      </c>
      <c r="D122" s="280">
        <v>704.13333333333333</v>
      </c>
      <c r="E122" s="280">
        <v>699.56666666666661</v>
      </c>
      <c r="F122" s="280">
        <v>695.43333333333328</v>
      </c>
      <c r="G122" s="280">
        <v>690.86666666666656</v>
      </c>
      <c r="H122" s="280">
        <v>708.26666666666665</v>
      </c>
      <c r="I122" s="280">
        <v>712.83333333333348</v>
      </c>
      <c r="J122" s="280">
        <v>716.9666666666667</v>
      </c>
      <c r="K122" s="278">
        <v>708.7</v>
      </c>
      <c r="L122" s="278">
        <v>700</v>
      </c>
      <c r="M122" s="278">
        <v>78.041390000000007</v>
      </c>
    </row>
    <row r="123" spans="1:13">
      <c r="A123" s="302">
        <v>114</v>
      </c>
      <c r="B123" s="278" t="s">
        <v>124</v>
      </c>
      <c r="C123" s="278">
        <v>1047.2</v>
      </c>
      <c r="D123" s="280">
        <v>1052.0833333333333</v>
      </c>
      <c r="E123" s="280">
        <v>1025.1666666666665</v>
      </c>
      <c r="F123" s="280">
        <v>1003.1333333333332</v>
      </c>
      <c r="G123" s="280">
        <v>976.21666666666647</v>
      </c>
      <c r="H123" s="280">
        <v>1074.1166666666666</v>
      </c>
      <c r="I123" s="280">
        <v>1101.0333333333331</v>
      </c>
      <c r="J123" s="280">
        <v>1123.0666666666666</v>
      </c>
      <c r="K123" s="278">
        <v>1079</v>
      </c>
      <c r="L123" s="278">
        <v>1030.05</v>
      </c>
      <c r="M123" s="278">
        <v>16.348659999999999</v>
      </c>
    </row>
    <row r="124" spans="1:13">
      <c r="A124" s="302">
        <v>115</v>
      </c>
      <c r="B124" s="278" t="s">
        <v>263</v>
      </c>
      <c r="C124" s="278">
        <v>1638.5</v>
      </c>
      <c r="D124" s="280">
        <v>1636.1666666666667</v>
      </c>
      <c r="E124" s="280">
        <v>1623.3333333333335</v>
      </c>
      <c r="F124" s="280">
        <v>1608.1666666666667</v>
      </c>
      <c r="G124" s="280">
        <v>1595.3333333333335</v>
      </c>
      <c r="H124" s="280">
        <v>1651.3333333333335</v>
      </c>
      <c r="I124" s="280">
        <v>1664.166666666667</v>
      </c>
      <c r="J124" s="280">
        <v>1679.3333333333335</v>
      </c>
      <c r="K124" s="278">
        <v>1649</v>
      </c>
      <c r="L124" s="278">
        <v>1621</v>
      </c>
      <c r="M124" s="278">
        <v>1.8405499999999999</v>
      </c>
    </row>
    <row r="125" spans="1:13">
      <c r="A125" s="302">
        <v>116</v>
      </c>
      <c r="B125" s="278" t="s">
        <v>264</v>
      </c>
      <c r="C125" s="278">
        <v>50.4</v>
      </c>
      <c r="D125" s="280">
        <v>49.883333333333326</v>
      </c>
      <c r="E125" s="280">
        <v>48.466666666666654</v>
      </c>
      <c r="F125" s="280">
        <v>46.533333333333331</v>
      </c>
      <c r="G125" s="280">
        <v>45.11666666666666</v>
      </c>
      <c r="H125" s="280">
        <v>51.816666666666649</v>
      </c>
      <c r="I125" s="280">
        <v>53.23333333333332</v>
      </c>
      <c r="J125" s="280">
        <v>55.166666666666643</v>
      </c>
      <c r="K125" s="278">
        <v>51.3</v>
      </c>
      <c r="L125" s="278">
        <v>47.95</v>
      </c>
      <c r="M125" s="278">
        <v>72.348070000000007</v>
      </c>
    </row>
    <row r="126" spans="1:13">
      <c r="A126" s="302">
        <v>117</v>
      </c>
      <c r="B126" s="278" t="s">
        <v>131</v>
      </c>
      <c r="C126" s="278">
        <v>197.95</v>
      </c>
      <c r="D126" s="280">
        <v>196.95000000000002</v>
      </c>
      <c r="E126" s="280">
        <v>194.00000000000003</v>
      </c>
      <c r="F126" s="280">
        <v>190.05</v>
      </c>
      <c r="G126" s="280">
        <v>187.10000000000002</v>
      </c>
      <c r="H126" s="280">
        <v>200.90000000000003</v>
      </c>
      <c r="I126" s="280">
        <v>203.85000000000002</v>
      </c>
      <c r="J126" s="280">
        <v>207.80000000000004</v>
      </c>
      <c r="K126" s="278">
        <v>199.9</v>
      </c>
      <c r="L126" s="278">
        <v>193</v>
      </c>
      <c r="M126" s="278">
        <v>110.91701999999999</v>
      </c>
    </row>
    <row r="127" spans="1:13">
      <c r="A127" s="302">
        <v>118</v>
      </c>
      <c r="B127" s="278" t="s">
        <v>130</v>
      </c>
      <c r="C127" s="278">
        <v>144.4</v>
      </c>
      <c r="D127" s="280">
        <v>144.54999999999998</v>
      </c>
      <c r="E127" s="280">
        <v>142.84999999999997</v>
      </c>
      <c r="F127" s="280">
        <v>141.29999999999998</v>
      </c>
      <c r="G127" s="280">
        <v>139.59999999999997</v>
      </c>
      <c r="H127" s="280">
        <v>146.09999999999997</v>
      </c>
      <c r="I127" s="280">
        <v>147.79999999999995</v>
      </c>
      <c r="J127" s="280">
        <v>149.34999999999997</v>
      </c>
      <c r="K127" s="278">
        <v>146.25</v>
      </c>
      <c r="L127" s="278">
        <v>143</v>
      </c>
      <c r="M127" s="278">
        <v>52.075989999999997</v>
      </c>
    </row>
    <row r="128" spans="1:13">
      <c r="A128" s="302">
        <v>119</v>
      </c>
      <c r="B128" s="278" t="s">
        <v>132</v>
      </c>
      <c r="C128" s="278">
        <v>1682</v>
      </c>
      <c r="D128" s="280">
        <v>1690.4333333333332</v>
      </c>
      <c r="E128" s="280">
        <v>1669.6666666666663</v>
      </c>
      <c r="F128" s="280">
        <v>1657.333333333333</v>
      </c>
      <c r="G128" s="280">
        <v>1636.5666666666662</v>
      </c>
      <c r="H128" s="280">
        <v>1702.7666666666664</v>
      </c>
      <c r="I128" s="280">
        <v>1723.5333333333333</v>
      </c>
      <c r="J128" s="280">
        <v>1735.8666666666666</v>
      </c>
      <c r="K128" s="278">
        <v>1711.2</v>
      </c>
      <c r="L128" s="278">
        <v>1678.1</v>
      </c>
      <c r="M128" s="278">
        <v>3.5224600000000001</v>
      </c>
    </row>
    <row r="129" spans="1:13">
      <c r="A129" s="302">
        <v>120</v>
      </c>
      <c r="B129" s="278" t="s">
        <v>265</v>
      </c>
      <c r="C129" s="278">
        <v>648.35</v>
      </c>
      <c r="D129" s="280">
        <v>650.7833333333333</v>
      </c>
      <c r="E129" s="280">
        <v>641.56666666666661</v>
      </c>
      <c r="F129" s="280">
        <v>634.7833333333333</v>
      </c>
      <c r="G129" s="280">
        <v>625.56666666666661</v>
      </c>
      <c r="H129" s="280">
        <v>657.56666666666661</v>
      </c>
      <c r="I129" s="280">
        <v>666.7833333333333</v>
      </c>
      <c r="J129" s="280">
        <v>673.56666666666661</v>
      </c>
      <c r="K129" s="278">
        <v>660</v>
      </c>
      <c r="L129" s="278">
        <v>644</v>
      </c>
      <c r="M129" s="278">
        <v>2.48088</v>
      </c>
    </row>
    <row r="130" spans="1:13">
      <c r="A130" s="302">
        <v>121</v>
      </c>
      <c r="B130" s="278" t="s">
        <v>134</v>
      </c>
      <c r="C130" s="278">
        <v>1355.35</v>
      </c>
      <c r="D130" s="280">
        <v>1345.4333333333334</v>
      </c>
      <c r="E130" s="280">
        <v>1305.8666666666668</v>
      </c>
      <c r="F130" s="280">
        <v>1256.3833333333334</v>
      </c>
      <c r="G130" s="280">
        <v>1216.8166666666668</v>
      </c>
      <c r="H130" s="280">
        <v>1394.9166666666667</v>
      </c>
      <c r="I130" s="280">
        <v>1434.4833333333333</v>
      </c>
      <c r="J130" s="280">
        <v>1483.9666666666667</v>
      </c>
      <c r="K130" s="278">
        <v>1385</v>
      </c>
      <c r="L130" s="278">
        <v>1295.95</v>
      </c>
      <c r="M130" s="278">
        <v>76.339669999999998</v>
      </c>
    </row>
    <row r="131" spans="1:13">
      <c r="A131" s="302">
        <v>122</v>
      </c>
      <c r="B131" s="278" t="s">
        <v>135</v>
      </c>
      <c r="C131" s="278">
        <v>70.3</v>
      </c>
      <c r="D131" s="280">
        <v>69.949999999999989</v>
      </c>
      <c r="E131" s="280">
        <v>68.549999999999983</v>
      </c>
      <c r="F131" s="280">
        <v>66.8</v>
      </c>
      <c r="G131" s="280">
        <v>65.399999999999991</v>
      </c>
      <c r="H131" s="280">
        <v>71.699999999999974</v>
      </c>
      <c r="I131" s="280">
        <v>73.09999999999998</v>
      </c>
      <c r="J131" s="280">
        <v>74.849999999999966</v>
      </c>
      <c r="K131" s="278">
        <v>71.349999999999994</v>
      </c>
      <c r="L131" s="278">
        <v>68.2</v>
      </c>
      <c r="M131" s="278">
        <v>323.9597</v>
      </c>
    </row>
    <row r="132" spans="1:13">
      <c r="A132" s="302">
        <v>123</v>
      </c>
      <c r="B132" s="278" t="s">
        <v>266</v>
      </c>
      <c r="C132" s="278">
        <v>1299.7</v>
      </c>
      <c r="D132" s="280">
        <v>1315.6833333333334</v>
      </c>
      <c r="E132" s="280">
        <v>1279.0166666666669</v>
      </c>
      <c r="F132" s="280">
        <v>1258.3333333333335</v>
      </c>
      <c r="G132" s="280">
        <v>1221.666666666667</v>
      </c>
      <c r="H132" s="280">
        <v>1336.3666666666668</v>
      </c>
      <c r="I132" s="280">
        <v>1373.0333333333333</v>
      </c>
      <c r="J132" s="280">
        <v>1393.7166666666667</v>
      </c>
      <c r="K132" s="278">
        <v>1352.35</v>
      </c>
      <c r="L132" s="278">
        <v>1295</v>
      </c>
      <c r="M132" s="278">
        <v>1.0224500000000001</v>
      </c>
    </row>
    <row r="133" spans="1:13">
      <c r="A133" s="302">
        <v>124</v>
      </c>
      <c r="B133" s="278" t="s">
        <v>136</v>
      </c>
      <c r="C133" s="278">
        <v>268.55</v>
      </c>
      <c r="D133" s="280">
        <v>271.33333333333331</v>
      </c>
      <c r="E133" s="280">
        <v>263.21666666666664</v>
      </c>
      <c r="F133" s="280">
        <v>257.88333333333333</v>
      </c>
      <c r="G133" s="280">
        <v>249.76666666666665</v>
      </c>
      <c r="H133" s="280">
        <v>276.66666666666663</v>
      </c>
      <c r="I133" s="280">
        <v>284.7833333333333</v>
      </c>
      <c r="J133" s="280">
        <v>290.11666666666662</v>
      </c>
      <c r="K133" s="278">
        <v>279.45</v>
      </c>
      <c r="L133" s="278">
        <v>266</v>
      </c>
      <c r="M133" s="278">
        <v>159.93695</v>
      </c>
    </row>
    <row r="134" spans="1:13">
      <c r="A134" s="302">
        <v>125</v>
      </c>
      <c r="B134" s="278" t="s">
        <v>267</v>
      </c>
      <c r="C134" s="278">
        <v>1877.5</v>
      </c>
      <c r="D134" s="280">
        <v>1879.6833333333332</v>
      </c>
      <c r="E134" s="280">
        <v>1864.4166666666663</v>
      </c>
      <c r="F134" s="280">
        <v>1851.333333333333</v>
      </c>
      <c r="G134" s="280">
        <v>1836.0666666666662</v>
      </c>
      <c r="H134" s="280">
        <v>1892.7666666666664</v>
      </c>
      <c r="I134" s="280">
        <v>1908.0333333333333</v>
      </c>
      <c r="J134" s="280">
        <v>1921.1166666666666</v>
      </c>
      <c r="K134" s="278">
        <v>1894.95</v>
      </c>
      <c r="L134" s="278">
        <v>1866.6</v>
      </c>
      <c r="M134" s="278">
        <v>0.38769999999999999</v>
      </c>
    </row>
    <row r="135" spans="1:13">
      <c r="A135" s="302">
        <v>126</v>
      </c>
      <c r="B135" s="278" t="s">
        <v>137</v>
      </c>
      <c r="C135" s="278">
        <v>907.45</v>
      </c>
      <c r="D135" s="280">
        <v>906.48333333333323</v>
      </c>
      <c r="E135" s="280">
        <v>896.96666666666647</v>
      </c>
      <c r="F135" s="280">
        <v>886.48333333333323</v>
      </c>
      <c r="G135" s="280">
        <v>876.96666666666647</v>
      </c>
      <c r="H135" s="280">
        <v>916.96666666666647</v>
      </c>
      <c r="I135" s="280">
        <v>926.48333333333312</v>
      </c>
      <c r="J135" s="280">
        <v>936.96666666666647</v>
      </c>
      <c r="K135" s="278">
        <v>916</v>
      </c>
      <c r="L135" s="278">
        <v>896</v>
      </c>
      <c r="M135" s="278">
        <v>68.416709999999995</v>
      </c>
    </row>
    <row r="136" spans="1:13">
      <c r="A136" s="302">
        <v>127</v>
      </c>
      <c r="B136" s="278" t="s">
        <v>138</v>
      </c>
      <c r="C136" s="278">
        <v>935.25</v>
      </c>
      <c r="D136" s="280">
        <v>933.83333333333337</v>
      </c>
      <c r="E136" s="280">
        <v>917.66666666666674</v>
      </c>
      <c r="F136" s="280">
        <v>900.08333333333337</v>
      </c>
      <c r="G136" s="280">
        <v>883.91666666666674</v>
      </c>
      <c r="H136" s="280">
        <v>951.41666666666674</v>
      </c>
      <c r="I136" s="280">
        <v>967.58333333333348</v>
      </c>
      <c r="J136" s="280">
        <v>985.16666666666674</v>
      </c>
      <c r="K136" s="278">
        <v>950</v>
      </c>
      <c r="L136" s="278">
        <v>916.25</v>
      </c>
      <c r="M136" s="278">
        <v>25.425350000000002</v>
      </c>
    </row>
    <row r="137" spans="1:13">
      <c r="A137" s="302">
        <v>128</v>
      </c>
      <c r="B137" s="278" t="s">
        <v>149</v>
      </c>
      <c r="C137" s="278">
        <v>64762.75</v>
      </c>
      <c r="D137" s="280">
        <v>64387.583333333336</v>
      </c>
      <c r="E137" s="280">
        <v>63575.166666666672</v>
      </c>
      <c r="F137" s="280">
        <v>62387.583333333336</v>
      </c>
      <c r="G137" s="280">
        <v>61575.166666666672</v>
      </c>
      <c r="H137" s="280">
        <v>65575.166666666672</v>
      </c>
      <c r="I137" s="280">
        <v>66387.583333333343</v>
      </c>
      <c r="J137" s="280">
        <v>67575.166666666672</v>
      </c>
      <c r="K137" s="278">
        <v>65200</v>
      </c>
      <c r="L137" s="278">
        <v>63200</v>
      </c>
      <c r="M137" s="278">
        <v>0.11462</v>
      </c>
    </row>
    <row r="138" spans="1:13">
      <c r="A138" s="302">
        <v>129</v>
      </c>
      <c r="B138" s="278" t="s">
        <v>146</v>
      </c>
      <c r="C138" s="278">
        <v>1053.55</v>
      </c>
      <c r="D138" s="280">
        <v>1064.3500000000001</v>
      </c>
      <c r="E138" s="280">
        <v>1039.2500000000002</v>
      </c>
      <c r="F138" s="280">
        <v>1024.95</v>
      </c>
      <c r="G138" s="280">
        <v>999.85000000000014</v>
      </c>
      <c r="H138" s="280">
        <v>1078.6500000000003</v>
      </c>
      <c r="I138" s="280">
        <v>1103.7500000000002</v>
      </c>
      <c r="J138" s="280">
        <v>1118.0500000000004</v>
      </c>
      <c r="K138" s="278">
        <v>1089.45</v>
      </c>
      <c r="L138" s="278">
        <v>1050.05</v>
      </c>
      <c r="M138" s="278">
        <v>11.681850000000001</v>
      </c>
    </row>
    <row r="139" spans="1:13">
      <c r="A139" s="302">
        <v>130</v>
      </c>
      <c r="B139" s="278" t="s">
        <v>140</v>
      </c>
      <c r="C139" s="278">
        <v>178</v>
      </c>
      <c r="D139" s="280">
        <v>180.04999999999998</v>
      </c>
      <c r="E139" s="280">
        <v>173.94999999999996</v>
      </c>
      <c r="F139" s="280">
        <v>169.89999999999998</v>
      </c>
      <c r="G139" s="280">
        <v>163.79999999999995</v>
      </c>
      <c r="H139" s="280">
        <v>184.09999999999997</v>
      </c>
      <c r="I139" s="280">
        <v>190.2</v>
      </c>
      <c r="J139" s="280">
        <v>194.24999999999997</v>
      </c>
      <c r="K139" s="278">
        <v>186.15</v>
      </c>
      <c r="L139" s="278">
        <v>176</v>
      </c>
      <c r="M139" s="278">
        <v>178.77642</v>
      </c>
    </row>
    <row r="140" spans="1:13">
      <c r="A140" s="302">
        <v>131</v>
      </c>
      <c r="B140" s="278" t="s">
        <v>139</v>
      </c>
      <c r="C140" s="278">
        <v>498.75</v>
      </c>
      <c r="D140" s="280">
        <v>498.36666666666662</v>
      </c>
      <c r="E140" s="280">
        <v>494.48333333333323</v>
      </c>
      <c r="F140" s="280">
        <v>490.21666666666664</v>
      </c>
      <c r="G140" s="280">
        <v>486.33333333333326</v>
      </c>
      <c r="H140" s="280">
        <v>502.63333333333321</v>
      </c>
      <c r="I140" s="280">
        <v>506.51666666666654</v>
      </c>
      <c r="J140" s="280">
        <v>510.78333333333319</v>
      </c>
      <c r="K140" s="278">
        <v>502.25</v>
      </c>
      <c r="L140" s="278">
        <v>494.1</v>
      </c>
      <c r="M140" s="278">
        <v>51.497810000000001</v>
      </c>
    </row>
    <row r="141" spans="1:13">
      <c r="A141" s="302">
        <v>132</v>
      </c>
      <c r="B141" s="278" t="s">
        <v>141</v>
      </c>
      <c r="C141" s="278">
        <v>158.25</v>
      </c>
      <c r="D141" s="280">
        <v>157.76666666666665</v>
      </c>
      <c r="E141" s="280">
        <v>153.08333333333331</v>
      </c>
      <c r="F141" s="280">
        <v>147.91666666666666</v>
      </c>
      <c r="G141" s="280">
        <v>143.23333333333332</v>
      </c>
      <c r="H141" s="280">
        <v>162.93333333333331</v>
      </c>
      <c r="I141" s="280">
        <v>167.61666666666665</v>
      </c>
      <c r="J141" s="280">
        <v>172.7833333333333</v>
      </c>
      <c r="K141" s="278">
        <v>162.44999999999999</v>
      </c>
      <c r="L141" s="278">
        <v>152.6</v>
      </c>
      <c r="M141" s="278">
        <v>184.79024000000001</v>
      </c>
    </row>
    <row r="142" spans="1:13">
      <c r="A142" s="302">
        <v>133</v>
      </c>
      <c r="B142" s="278" t="s">
        <v>268</v>
      </c>
      <c r="C142" s="278">
        <v>33.1</v>
      </c>
      <c r="D142" s="280">
        <v>33.199999999999996</v>
      </c>
      <c r="E142" s="280">
        <v>32.399999999999991</v>
      </c>
      <c r="F142" s="280">
        <v>31.699999999999996</v>
      </c>
      <c r="G142" s="280">
        <v>30.899999999999991</v>
      </c>
      <c r="H142" s="280">
        <v>33.899999999999991</v>
      </c>
      <c r="I142" s="280">
        <v>34.699999999999989</v>
      </c>
      <c r="J142" s="280">
        <v>35.399999999999991</v>
      </c>
      <c r="K142" s="278">
        <v>34</v>
      </c>
      <c r="L142" s="278">
        <v>32.5</v>
      </c>
      <c r="M142" s="278">
        <v>12.29851</v>
      </c>
    </row>
    <row r="143" spans="1:13">
      <c r="A143" s="302">
        <v>134</v>
      </c>
      <c r="B143" s="278" t="s">
        <v>142</v>
      </c>
      <c r="C143" s="278">
        <v>330.55</v>
      </c>
      <c r="D143" s="280">
        <v>331.63333333333338</v>
      </c>
      <c r="E143" s="280">
        <v>328.21666666666675</v>
      </c>
      <c r="F143" s="280">
        <v>325.88333333333338</v>
      </c>
      <c r="G143" s="280">
        <v>322.46666666666675</v>
      </c>
      <c r="H143" s="280">
        <v>333.96666666666675</v>
      </c>
      <c r="I143" s="280">
        <v>337.38333333333338</v>
      </c>
      <c r="J143" s="280">
        <v>339.71666666666675</v>
      </c>
      <c r="K143" s="278">
        <v>335.05</v>
      </c>
      <c r="L143" s="278">
        <v>329.3</v>
      </c>
      <c r="M143" s="278">
        <v>17.784749999999999</v>
      </c>
    </row>
    <row r="144" spans="1:13">
      <c r="A144" s="302">
        <v>135</v>
      </c>
      <c r="B144" s="278" t="s">
        <v>143</v>
      </c>
      <c r="C144" s="278">
        <v>5896</v>
      </c>
      <c r="D144" s="280">
        <v>5892.45</v>
      </c>
      <c r="E144" s="280">
        <v>5809.9</v>
      </c>
      <c r="F144" s="280">
        <v>5723.8</v>
      </c>
      <c r="G144" s="280">
        <v>5641.25</v>
      </c>
      <c r="H144" s="280">
        <v>5978.5499999999993</v>
      </c>
      <c r="I144" s="280">
        <v>6061.1</v>
      </c>
      <c r="J144" s="280">
        <v>6147.1999999999989</v>
      </c>
      <c r="K144" s="278">
        <v>5975</v>
      </c>
      <c r="L144" s="278">
        <v>5806.35</v>
      </c>
      <c r="M144" s="278">
        <v>14.978249999999999</v>
      </c>
    </row>
    <row r="145" spans="1:13">
      <c r="A145" s="302">
        <v>136</v>
      </c>
      <c r="B145" s="278" t="s">
        <v>145</v>
      </c>
      <c r="C145" s="278">
        <v>495.3</v>
      </c>
      <c r="D145" s="280">
        <v>497.61666666666662</v>
      </c>
      <c r="E145" s="280">
        <v>489.18333333333322</v>
      </c>
      <c r="F145" s="280">
        <v>483.06666666666661</v>
      </c>
      <c r="G145" s="280">
        <v>474.63333333333321</v>
      </c>
      <c r="H145" s="280">
        <v>503.73333333333323</v>
      </c>
      <c r="I145" s="280">
        <v>512.16666666666663</v>
      </c>
      <c r="J145" s="280">
        <v>518.2833333333333</v>
      </c>
      <c r="K145" s="278">
        <v>506.05</v>
      </c>
      <c r="L145" s="278">
        <v>491.5</v>
      </c>
      <c r="M145" s="278">
        <v>8.8616899999999994</v>
      </c>
    </row>
    <row r="146" spans="1:13">
      <c r="A146" s="302">
        <v>137</v>
      </c>
      <c r="B146" s="278" t="s">
        <v>147</v>
      </c>
      <c r="C146" s="278">
        <v>909.05</v>
      </c>
      <c r="D146" s="280">
        <v>909.9</v>
      </c>
      <c r="E146" s="280">
        <v>897.8</v>
      </c>
      <c r="F146" s="280">
        <v>886.55</v>
      </c>
      <c r="G146" s="280">
        <v>874.44999999999993</v>
      </c>
      <c r="H146" s="280">
        <v>921.15</v>
      </c>
      <c r="I146" s="280">
        <v>933.25000000000011</v>
      </c>
      <c r="J146" s="280">
        <v>944.5</v>
      </c>
      <c r="K146" s="278">
        <v>922</v>
      </c>
      <c r="L146" s="278">
        <v>898.65</v>
      </c>
      <c r="M146" s="278">
        <v>6.3661300000000001</v>
      </c>
    </row>
    <row r="147" spans="1:13">
      <c r="A147" s="302">
        <v>138</v>
      </c>
      <c r="B147" s="278" t="s">
        <v>148</v>
      </c>
      <c r="C147" s="278">
        <v>97.25</v>
      </c>
      <c r="D147" s="280">
        <v>97.983333333333334</v>
      </c>
      <c r="E147" s="280">
        <v>96.266666666666666</v>
      </c>
      <c r="F147" s="280">
        <v>95.283333333333331</v>
      </c>
      <c r="G147" s="280">
        <v>93.566666666666663</v>
      </c>
      <c r="H147" s="280">
        <v>98.966666666666669</v>
      </c>
      <c r="I147" s="280">
        <v>100.68333333333334</v>
      </c>
      <c r="J147" s="280">
        <v>101.66666666666667</v>
      </c>
      <c r="K147" s="278">
        <v>99.7</v>
      </c>
      <c r="L147" s="278">
        <v>97</v>
      </c>
      <c r="M147" s="278">
        <v>133.61410000000001</v>
      </c>
    </row>
    <row r="148" spans="1:13">
      <c r="A148" s="302">
        <v>139</v>
      </c>
      <c r="B148" s="278" t="s">
        <v>269</v>
      </c>
      <c r="C148" s="278">
        <v>850.15</v>
      </c>
      <c r="D148" s="280">
        <v>848.05000000000007</v>
      </c>
      <c r="E148" s="280">
        <v>843.10000000000014</v>
      </c>
      <c r="F148" s="280">
        <v>836.05000000000007</v>
      </c>
      <c r="G148" s="280">
        <v>831.10000000000014</v>
      </c>
      <c r="H148" s="280">
        <v>855.10000000000014</v>
      </c>
      <c r="I148" s="280">
        <v>860.05000000000018</v>
      </c>
      <c r="J148" s="280">
        <v>867.10000000000014</v>
      </c>
      <c r="K148" s="278">
        <v>853</v>
      </c>
      <c r="L148" s="278">
        <v>841</v>
      </c>
      <c r="M148" s="278">
        <v>0.95814999999999995</v>
      </c>
    </row>
    <row r="149" spans="1:13">
      <c r="A149" s="302">
        <v>140</v>
      </c>
      <c r="B149" s="278" t="s">
        <v>150</v>
      </c>
      <c r="C149" s="278">
        <v>1157.5999999999999</v>
      </c>
      <c r="D149" s="280">
        <v>1180.8333333333333</v>
      </c>
      <c r="E149" s="280">
        <v>1124.7666666666664</v>
      </c>
      <c r="F149" s="280">
        <v>1091.9333333333332</v>
      </c>
      <c r="G149" s="280">
        <v>1035.8666666666663</v>
      </c>
      <c r="H149" s="280">
        <v>1213.6666666666665</v>
      </c>
      <c r="I149" s="280">
        <v>1269.7333333333336</v>
      </c>
      <c r="J149" s="280">
        <v>1302.5666666666666</v>
      </c>
      <c r="K149" s="278">
        <v>1236.9000000000001</v>
      </c>
      <c r="L149" s="278">
        <v>1148</v>
      </c>
      <c r="M149" s="278">
        <v>55.686990000000002</v>
      </c>
    </row>
    <row r="150" spans="1:13">
      <c r="A150" s="302">
        <v>141</v>
      </c>
      <c r="B150" s="278" t="s">
        <v>270</v>
      </c>
      <c r="C150" s="278">
        <v>652.15</v>
      </c>
      <c r="D150" s="280">
        <v>648.36666666666667</v>
      </c>
      <c r="E150" s="280">
        <v>631.7833333333333</v>
      </c>
      <c r="F150" s="280">
        <v>611.41666666666663</v>
      </c>
      <c r="G150" s="280">
        <v>594.83333333333326</v>
      </c>
      <c r="H150" s="280">
        <v>668.73333333333335</v>
      </c>
      <c r="I150" s="280">
        <v>685.31666666666661</v>
      </c>
      <c r="J150" s="280">
        <v>705.68333333333339</v>
      </c>
      <c r="K150" s="278">
        <v>664.95</v>
      </c>
      <c r="L150" s="278">
        <v>628</v>
      </c>
      <c r="M150" s="278">
        <v>11.14972</v>
      </c>
    </row>
    <row r="151" spans="1:13">
      <c r="A151" s="302">
        <v>142</v>
      </c>
      <c r="B151" s="278" t="s">
        <v>152</v>
      </c>
      <c r="C151" s="278">
        <v>23.95</v>
      </c>
      <c r="D151" s="280">
        <v>23.983333333333334</v>
      </c>
      <c r="E151" s="280">
        <v>23.516666666666669</v>
      </c>
      <c r="F151" s="280">
        <v>23.083333333333336</v>
      </c>
      <c r="G151" s="280">
        <v>22.616666666666671</v>
      </c>
      <c r="H151" s="280">
        <v>24.416666666666668</v>
      </c>
      <c r="I151" s="280">
        <v>24.883333333333336</v>
      </c>
      <c r="J151" s="280">
        <v>25.316666666666666</v>
      </c>
      <c r="K151" s="278">
        <v>24.45</v>
      </c>
      <c r="L151" s="278">
        <v>23.55</v>
      </c>
      <c r="M151" s="278">
        <v>107.28570000000001</v>
      </c>
    </row>
    <row r="152" spans="1:13">
      <c r="A152" s="302">
        <v>143</v>
      </c>
      <c r="B152" s="278" t="s">
        <v>271</v>
      </c>
      <c r="C152" s="278">
        <v>20.05</v>
      </c>
      <c r="D152" s="280">
        <v>20.066666666666666</v>
      </c>
      <c r="E152" s="280">
        <v>19.933333333333334</v>
      </c>
      <c r="F152" s="280">
        <v>19.816666666666666</v>
      </c>
      <c r="G152" s="280">
        <v>19.683333333333334</v>
      </c>
      <c r="H152" s="280">
        <v>20.183333333333334</v>
      </c>
      <c r="I152" s="280">
        <v>20.316666666666666</v>
      </c>
      <c r="J152" s="280">
        <v>20.433333333333334</v>
      </c>
      <c r="K152" s="278">
        <v>20.2</v>
      </c>
      <c r="L152" s="278">
        <v>19.95</v>
      </c>
      <c r="M152" s="278">
        <v>50.72372</v>
      </c>
    </row>
    <row r="153" spans="1:13">
      <c r="A153" s="302">
        <v>144</v>
      </c>
      <c r="B153" s="278" t="s">
        <v>156</v>
      </c>
      <c r="C153" s="278">
        <v>87.75</v>
      </c>
      <c r="D153" s="280">
        <v>86.416666666666671</v>
      </c>
      <c r="E153" s="280">
        <v>83.833333333333343</v>
      </c>
      <c r="F153" s="280">
        <v>79.916666666666671</v>
      </c>
      <c r="G153" s="280">
        <v>77.333333333333343</v>
      </c>
      <c r="H153" s="280">
        <v>90.333333333333343</v>
      </c>
      <c r="I153" s="280">
        <v>92.916666666666686</v>
      </c>
      <c r="J153" s="280">
        <v>96.833333333333343</v>
      </c>
      <c r="K153" s="278">
        <v>89</v>
      </c>
      <c r="L153" s="278">
        <v>82.5</v>
      </c>
      <c r="M153" s="278">
        <v>112.51913999999999</v>
      </c>
    </row>
    <row r="154" spans="1:13">
      <c r="A154" s="302">
        <v>145</v>
      </c>
      <c r="B154" s="278" t="s">
        <v>157</v>
      </c>
      <c r="C154" s="278">
        <v>95.3</v>
      </c>
      <c r="D154" s="280">
        <v>94.833333333333329</v>
      </c>
      <c r="E154" s="280">
        <v>93.816666666666663</v>
      </c>
      <c r="F154" s="280">
        <v>92.333333333333329</v>
      </c>
      <c r="G154" s="280">
        <v>91.316666666666663</v>
      </c>
      <c r="H154" s="280">
        <v>96.316666666666663</v>
      </c>
      <c r="I154" s="280">
        <v>97.333333333333343</v>
      </c>
      <c r="J154" s="280">
        <v>98.816666666666663</v>
      </c>
      <c r="K154" s="278">
        <v>95.85</v>
      </c>
      <c r="L154" s="278">
        <v>93.35</v>
      </c>
      <c r="M154" s="278">
        <v>188.68376000000001</v>
      </c>
    </row>
    <row r="155" spans="1:13">
      <c r="A155" s="302">
        <v>146</v>
      </c>
      <c r="B155" s="278" t="s">
        <v>151</v>
      </c>
      <c r="C155" s="278">
        <v>32.35</v>
      </c>
      <c r="D155" s="280">
        <v>31.933333333333334</v>
      </c>
      <c r="E155" s="280">
        <v>31.216666666666669</v>
      </c>
      <c r="F155" s="280">
        <v>30.083333333333336</v>
      </c>
      <c r="G155" s="280">
        <v>29.366666666666671</v>
      </c>
      <c r="H155" s="280">
        <v>33.066666666666663</v>
      </c>
      <c r="I155" s="280">
        <v>33.783333333333331</v>
      </c>
      <c r="J155" s="280">
        <v>34.916666666666664</v>
      </c>
      <c r="K155" s="278">
        <v>32.65</v>
      </c>
      <c r="L155" s="278">
        <v>30.8</v>
      </c>
      <c r="M155" s="278">
        <v>275.73102999999998</v>
      </c>
    </row>
    <row r="156" spans="1:13">
      <c r="A156" s="302">
        <v>147</v>
      </c>
      <c r="B156" s="278" t="s">
        <v>154</v>
      </c>
      <c r="C156" s="278">
        <v>16140.8</v>
      </c>
      <c r="D156" s="280">
        <v>16165.266666666668</v>
      </c>
      <c r="E156" s="280">
        <v>16040.533333333336</v>
      </c>
      <c r="F156" s="280">
        <v>15940.266666666668</v>
      </c>
      <c r="G156" s="280">
        <v>15815.533333333336</v>
      </c>
      <c r="H156" s="280">
        <v>16265.533333333336</v>
      </c>
      <c r="I156" s="280">
        <v>16390.26666666667</v>
      </c>
      <c r="J156" s="280">
        <v>16490.533333333336</v>
      </c>
      <c r="K156" s="278">
        <v>16290</v>
      </c>
      <c r="L156" s="278">
        <v>16065</v>
      </c>
      <c r="M156" s="278">
        <v>1.3592</v>
      </c>
    </row>
    <row r="157" spans="1:13">
      <c r="A157" s="302">
        <v>148</v>
      </c>
      <c r="B157" s="278" t="s">
        <v>3163</v>
      </c>
      <c r="C157" s="278">
        <v>283.7</v>
      </c>
      <c r="D157" s="280">
        <v>283.21666666666664</v>
      </c>
      <c r="E157" s="280">
        <v>276.5333333333333</v>
      </c>
      <c r="F157" s="280">
        <v>269.36666666666667</v>
      </c>
      <c r="G157" s="280">
        <v>262.68333333333334</v>
      </c>
      <c r="H157" s="280">
        <v>290.38333333333327</v>
      </c>
      <c r="I157" s="280">
        <v>297.06666666666655</v>
      </c>
      <c r="J157" s="280">
        <v>304.23333333333323</v>
      </c>
      <c r="K157" s="278">
        <v>289.89999999999998</v>
      </c>
      <c r="L157" s="278">
        <v>276.05</v>
      </c>
      <c r="M157" s="278">
        <v>12.140510000000001</v>
      </c>
    </row>
    <row r="158" spans="1:13">
      <c r="A158" s="302">
        <v>149</v>
      </c>
      <c r="B158" s="278" t="s">
        <v>272</v>
      </c>
      <c r="C158" s="278">
        <v>383</v>
      </c>
      <c r="D158" s="280">
        <v>384.26666666666665</v>
      </c>
      <c r="E158" s="280">
        <v>374.5333333333333</v>
      </c>
      <c r="F158" s="280">
        <v>366.06666666666666</v>
      </c>
      <c r="G158" s="280">
        <v>356.33333333333331</v>
      </c>
      <c r="H158" s="280">
        <v>392.73333333333329</v>
      </c>
      <c r="I158" s="280">
        <v>402.46666666666664</v>
      </c>
      <c r="J158" s="280">
        <v>410.93333333333328</v>
      </c>
      <c r="K158" s="278">
        <v>394</v>
      </c>
      <c r="L158" s="278">
        <v>375.8</v>
      </c>
      <c r="M158" s="278">
        <v>3.8844099999999999</v>
      </c>
    </row>
    <row r="159" spans="1:13">
      <c r="A159" s="302">
        <v>150</v>
      </c>
      <c r="B159" s="278" t="s">
        <v>159</v>
      </c>
      <c r="C159" s="278">
        <v>84.85</v>
      </c>
      <c r="D159" s="280">
        <v>85.05</v>
      </c>
      <c r="E159" s="280">
        <v>83.899999999999991</v>
      </c>
      <c r="F159" s="280">
        <v>82.949999999999989</v>
      </c>
      <c r="G159" s="280">
        <v>81.799999999999983</v>
      </c>
      <c r="H159" s="280">
        <v>86</v>
      </c>
      <c r="I159" s="280">
        <v>87.15</v>
      </c>
      <c r="J159" s="280">
        <v>88.100000000000009</v>
      </c>
      <c r="K159" s="278">
        <v>86.2</v>
      </c>
      <c r="L159" s="278">
        <v>84.1</v>
      </c>
      <c r="M159" s="278">
        <v>192.29487</v>
      </c>
    </row>
    <row r="160" spans="1:13">
      <c r="A160" s="302">
        <v>151</v>
      </c>
      <c r="B160" s="278" t="s">
        <v>158</v>
      </c>
      <c r="C160" s="278">
        <v>102.65</v>
      </c>
      <c r="D160" s="280">
        <v>103.85000000000001</v>
      </c>
      <c r="E160" s="280">
        <v>101.05000000000001</v>
      </c>
      <c r="F160" s="280">
        <v>99.45</v>
      </c>
      <c r="G160" s="280">
        <v>96.65</v>
      </c>
      <c r="H160" s="280">
        <v>105.45000000000002</v>
      </c>
      <c r="I160" s="280">
        <v>108.25</v>
      </c>
      <c r="J160" s="280">
        <v>109.85000000000002</v>
      </c>
      <c r="K160" s="278">
        <v>106.65</v>
      </c>
      <c r="L160" s="278">
        <v>102.25</v>
      </c>
      <c r="M160" s="278">
        <v>18.479620000000001</v>
      </c>
    </row>
    <row r="161" spans="1:13">
      <c r="A161" s="302">
        <v>152</v>
      </c>
      <c r="B161" s="278" t="s">
        <v>273</v>
      </c>
      <c r="C161" s="278">
        <v>2639.05</v>
      </c>
      <c r="D161" s="280">
        <v>2622.6166666666668</v>
      </c>
      <c r="E161" s="280">
        <v>2586.5333333333338</v>
      </c>
      <c r="F161" s="280">
        <v>2534.0166666666669</v>
      </c>
      <c r="G161" s="280">
        <v>2497.9333333333338</v>
      </c>
      <c r="H161" s="280">
        <v>2675.1333333333337</v>
      </c>
      <c r="I161" s="280">
        <v>2711.2166666666667</v>
      </c>
      <c r="J161" s="280">
        <v>2763.7333333333336</v>
      </c>
      <c r="K161" s="278">
        <v>2658.7</v>
      </c>
      <c r="L161" s="278">
        <v>2570.1</v>
      </c>
      <c r="M161" s="278">
        <v>0.48742999999999997</v>
      </c>
    </row>
    <row r="162" spans="1:13">
      <c r="A162" s="302">
        <v>153</v>
      </c>
      <c r="B162" s="278" t="s">
        <v>274</v>
      </c>
      <c r="C162" s="278">
        <v>1538.85</v>
      </c>
      <c r="D162" s="280">
        <v>1536.9833333333333</v>
      </c>
      <c r="E162" s="280">
        <v>1508.9666666666667</v>
      </c>
      <c r="F162" s="280">
        <v>1479.0833333333333</v>
      </c>
      <c r="G162" s="280">
        <v>1451.0666666666666</v>
      </c>
      <c r="H162" s="280">
        <v>1566.8666666666668</v>
      </c>
      <c r="I162" s="280">
        <v>1594.8833333333337</v>
      </c>
      <c r="J162" s="280">
        <v>1624.7666666666669</v>
      </c>
      <c r="K162" s="278">
        <v>1565</v>
      </c>
      <c r="L162" s="278">
        <v>1507.1</v>
      </c>
      <c r="M162" s="278">
        <v>2.3609499999999999</v>
      </c>
    </row>
    <row r="163" spans="1:13">
      <c r="A163" s="302">
        <v>154</v>
      </c>
      <c r="B163" s="278" t="s">
        <v>275</v>
      </c>
      <c r="C163" s="278">
        <v>226.9</v>
      </c>
      <c r="D163" s="280">
        <v>224.6</v>
      </c>
      <c r="E163" s="280">
        <v>222.29999999999998</v>
      </c>
      <c r="F163" s="280">
        <v>217.7</v>
      </c>
      <c r="G163" s="280">
        <v>215.39999999999998</v>
      </c>
      <c r="H163" s="280">
        <v>229.2</v>
      </c>
      <c r="I163" s="280">
        <v>231.5</v>
      </c>
      <c r="J163" s="280">
        <v>236.1</v>
      </c>
      <c r="K163" s="278">
        <v>226.9</v>
      </c>
      <c r="L163" s="278">
        <v>220</v>
      </c>
      <c r="M163" s="278">
        <v>14.650539999999999</v>
      </c>
    </row>
    <row r="164" spans="1:13">
      <c r="A164" s="302">
        <v>155</v>
      </c>
      <c r="B164" s="278" t="s">
        <v>160</v>
      </c>
      <c r="C164" s="278">
        <v>19392.7</v>
      </c>
      <c r="D164" s="280">
        <v>18976.233333333334</v>
      </c>
      <c r="E164" s="280">
        <v>18482.466666666667</v>
      </c>
      <c r="F164" s="280">
        <v>17572.233333333334</v>
      </c>
      <c r="G164" s="280">
        <v>17078.466666666667</v>
      </c>
      <c r="H164" s="280">
        <v>19886.466666666667</v>
      </c>
      <c r="I164" s="280">
        <v>20380.233333333337</v>
      </c>
      <c r="J164" s="280">
        <v>21290.466666666667</v>
      </c>
      <c r="K164" s="278">
        <v>19470</v>
      </c>
      <c r="L164" s="278">
        <v>18066</v>
      </c>
      <c r="M164" s="278">
        <v>0.65890000000000004</v>
      </c>
    </row>
    <row r="165" spans="1:13">
      <c r="A165" s="302">
        <v>156</v>
      </c>
      <c r="B165" s="278" t="s">
        <v>162</v>
      </c>
      <c r="C165" s="278">
        <v>262.64999999999998</v>
      </c>
      <c r="D165" s="280">
        <v>263.38333333333333</v>
      </c>
      <c r="E165" s="280">
        <v>260.26666666666665</v>
      </c>
      <c r="F165" s="280">
        <v>257.88333333333333</v>
      </c>
      <c r="G165" s="280">
        <v>254.76666666666665</v>
      </c>
      <c r="H165" s="280">
        <v>265.76666666666665</v>
      </c>
      <c r="I165" s="280">
        <v>268.88333333333333</v>
      </c>
      <c r="J165" s="280">
        <v>271.26666666666665</v>
      </c>
      <c r="K165" s="278">
        <v>266.5</v>
      </c>
      <c r="L165" s="278">
        <v>261</v>
      </c>
      <c r="M165" s="278">
        <v>12.16029</v>
      </c>
    </row>
    <row r="166" spans="1:13">
      <c r="A166" s="302">
        <v>157</v>
      </c>
      <c r="B166" s="278" t="s">
        <v>276</v>
      </c>
      <c r="C166" s="278">
        <v>3977.25</v>
      </c>
      <c r="D166" s="280">
        <v>3999.0833333333335</v>
      </c>
      <c r="E166" s="280">
        <v>3948.166666666667</v>
      </c>
      <c r="F166" s="280">
        <v>3919.0833333333335</v>
      </c>
      <c r="G166" s="280">
        <v>3868.166666666667</v>
      </c>
      <c r="H166" s="280">
        <v>4028.166666666667</v>
      </c>
      <c r="I166" s="280">
        <v>4079.0833333333339</v>
      </c>
      <c r="J166" s="280">
        <v>4108.166666666667</v>
      </c>
      <c r="K166" s="278">
        <v>4050</v>
      </c>
      <c r="L166" s="278">
        <v>3970</v>
      </c>
      <c r="M166" s="278">
        <v>0.71035999999999999</v>
      </c>
    </row>
    <row r="167" spans="1:13">
      <c r="A167" s="302">
        <v>158</v>
      </c>
      <c r="B167" s="278" t="s">
        <v>164</v>
      </c>
      <c r="C167" s="278">
        <v>1391</v>
      </c>
      <c r="D167" s="280">
        <v>1398.8166666666666</v>
      </c>
      <c r="E167" s="280">
        <v>1380.1833333333332</v>
      </c>
      <c r="F167" s="280">
        <v>1369.3666666666666</v>
      </c>
      <c r="G167" s="280">
        <v>1350.7333333333331</v>
      </c>
      <c r="H167" s="280">
        <v>1409.6333333333332</v>
      </c>
      <c r="I167" s="280">
        <v>1428.2666666666664</v>
      </c>
      <c r="J167" s="280">
        <v>1439.0833333333333</v>
      </c>
      <c r="K167" s="278">
        <v>1417.45</v>
      </c>
      <c r="L167" s="278">
        <v>1388</v>
      </c>
      <c r="M167" s="278">
        <v>10.69603</v>
      </c>
    </row>
    <row r="168" spans="1:13">
      <c r="A168" s="302">
        <v>159</v>
      </c>
      <c r="B168" s="278" t="s">
        <v>161</v>
      </c>
      <c r="C168" s="278">
        <v>1207.95</v>
      </c>
      <c r="D168" s="280">
        <v>1202.9833333333333</v>
      </c>
      <c r="E168" s="280">
        <v>1170.9666666666667</v>
      </c>
      <c r="F168" s="280">
        <v>1133.9833333333333</v>
      </c>
      <c r="G168" s="280">
        <v>1101.9666666666667</v>
      </c>
      <c r="H168" s="280">
        <v>1239.9666666666667</v>
      </c>
      <c r="I168" s="280">
        <v>1271.9833333333336</v>
      </c>
      <c r="J168" s="280">
        <v>1308.9666666666667</v>
      </c>
      <c r="K168" s="278">
        <v>1235</v>
      </c>
      <c r="L168" s="278">
        <v>1166</v>
      </c>
      <c r="M168" s="278">
        <v>30.589079999999999</v>
      </c>
    </row>
    <row r="169" spans="1:13">
      <c r="A169" s="302">
        <v>160</v>
      </c>
      <c r="B169" s="278" t="s">
        <v>163</v>
      </c>
      <c r="C169" s="278">
        <v>90.6</v>
      </c>
      <c r="D169" s="280">
        <v>89.09999999999998</v>
      </c>
      <c r="E169" s="280">
        <v>86.899999999999963</v>
      </c>
      <c r="F169" s="280">
        <v>83.199999999999989</v>
      </c>
      <c r="G169" s="280">
        <v>80.999999999999972</v>
      </c>
      <c r="H169" s="280">
        <v>92.799999999999955</v>
      </c>
      <c r="I169" s="280">
        <v>94.999999999999972</v>
      </c>
      <c r="J169" s="280">
        <v>98.699999999999946</v>
      </c>
      <c r="K169" s="278">
        <v>91.3</v>
      </c>
      <c r="L169" s="278">
        <v>85.4</v>
      </c>
      <c r="M169" s="278">
        <v>209.65774999999999</v>
      </c>
    </row>
    <row r="170" spans="1:13">
      <c r="A170" s="302">
        <v>161</v>
      </c>
      <c r="B170" s="278" t="s">
        <v>166</v>
      </c>
      <c r="C170" s="278">
        <v>178.6</v>
      </c>
      <c r="D170" s="280">
        <v>176.33333333333334</v>
      </c>
      <c r="E170" s="280">
        <v>172.91666666666669</v>
      </c>
      <c r="F170" s="280">
        <v>167.23333333333335</v>
      </c>
      <c r="G170" s="280">
        <v>163.81666666666669</v>
      </c>
      <c r="H170" s="280">
        <v>182.01666666666668</v>
      </c>
      <c r="I170" s="280">
        <v>185.43333333333337</v>
      </c>
      <c r="J170" s="280">
        <v>191.11666666666667</v>
      </c>
      <c r="K170" s="278">
        <v>179.75</v>
      </c>
      <c r="L170" s="278">
        <v>170.65</v>
      </c>
      <c r="M170" s="278">
        <v>185.85881000000001</v>
      </c>
    </row>
    <row r="171" spans="1:13">
      <c r="A171" s="302">
        <v>162</v>
      </c>
      <c r="B171" s="278" t="s">
        <v>277</v>
      </c>
      <c r="C171" s="278">
        <v>214.95</v>
      </c>
      <c r="D171" s="280">
        <v>214.31666666666669</v>
      </c>
      <c r="E171" s="280">
        <v>212.13333333333338</v>
      </c>
      <c r="F171" s="280">
        <v>209.31666666666669</v>
      </c>
      <c r="G171" s="280">
        <v>207.13333333333338</v>
      </c>
      <c r="H171" s="280">
        <v>217.13333333333338</v>
      </c>
      <c r="I171" s="280">
        <v>219.31666666666672</v>
      </c>
      <c r="J171" s="280">
        <v>222.13333333333338</v>
      </c>
      <c r="K171" s="278">
        <v>216.5</v>
      </c>
      <c r="L171" s="278">
        <v>211.5</v>
      </c>
      <c r="M171" s="278">
        <v>4.2158300000000004</v>
      </c>
    </row>
    <row r="172" spans="1:13">
      <c r="A172" s="302">
        <v>163</v>
      </c>
      <c r="B172" s="278" t="s">
        <v>278</v>
      </c>
      <c r="C172" s="278">
        <v>9877.1</v>
      </c>
      <c r="D172" s="280">
        <v>9892.3666666666668</v>
      </c>
      <c r="E172" s="280">
        <v>9835.7333333333336</v>
      </c>
      <c r="F172" s="280">
        <v>9794.3666666666668</v>
      </c>
      <c r="G172" s="280">
        <v>9737.7333333333336</v>
      </c>
      <c r="H172" s="280">
        <v>9933.7333333333336</v>
      </c>
      <c r="I172" s="280">
        <v>9990.3666666666686</v>
      </c>
      <c r="J172" s="280">
        <v>10031.733333333334</v>
      </c>
      <c r="K172" s="278">
        <v>9949</v>
      </c>
      <c r="L172" s="278">
        <v>9851</v>
      </c>
      <c r="M172" s="278">
        <v>0.15029000000000001</v>
      </c>
    </row>
    <row r="173" spans="1:13">
      <c r="A173" s="302">
        <v>164</v>
      </c>
      <c r="B173" s="278" t="s">
        <v>165</v>
      </c>
      <c r="C173" s="278">
        <v>35.799999999999997</v>
      </c>
      <c r="D173" s="280">
        <v>35.6</v>
      </c>
      <c r="E173" s="280">
        <v>35.200000000000003</v>
      </c>
      <c r="F173" s="280">
        <v>34.6</v>
      </c>
      <c r="G173" s="280">
        <v>34.200000000000003</v>
      </c>
      <c r="H173" s="280">
        <v>36.200000000000003</v>
      </c>
      <c r="I173" s="280">
        <v>36.599999999999994</v>
      </c>
      <c r="J173" s="280">
        <v>37.200000000000003</v>
      </c>
      <c r="K173" s="278">
        <v>36</v>
      </c>
      <c r="L173" s="278">
        <v>35</v>
      </c>
      <c r="M173" s="278">
        <v>898.27764999999999</v>
      </c>
    </row>
    <row r="174" spans="1:13">
      <c r="A174" s="302">
        <v>165</v>
      </c>
      <c r="B174" s="278" t="s">
        <v>279</v>
      </c>
      <c r="C174" s="278">
        <v>333.15</v>
      </c>
      <c r="D174" s="280">
        <v>328.76666666666665</v>
      </c>
      <c r="E174" s="280">
        <v>324.38333333333333</v>
      </c>
      <c r="F174" s="280">
        <v>315.61666666666667</v>
      </c>
      <c r="G174" s="280">
        <v>311.23333333333335</v>
      </c>
      <c r="H174" s="280">
        <v>337.5333333333333</v>
      </c>
      <c r="I174" s="280">
        <v>341.91666666666663</v>
      </c>
      <c r="J174" s="280">
        <v>350.68333333333328</v>
      </c>
      <c r="K174" s="278">
        <v>333.15</v>
      </c>
      <c r="L174" s="278">
        <v>320</v>
      </c>
      <c r="M174" s="278">
        <v>6.52522</v>
      </c>
    </row>
    <row r="175" spans="1:13">
      <c r="A175" s="302">
        <v>166</v>
      </c>
      <c r="B175" s="278" t="s">
        <v>169</v>
      </c>
      <c r="C175" s="278">
        <v>182.3</v>
      </c>
      <c r="D175" s="280">
        <v>181.56666666666669</v>
      </c>
      <c r="E175" s="280">
        <v>170.83333333333337</v>
      </c>
      <c r="F175" s="280">
        <v>159.36666666666667</v>
      </c>
      <c r="G175" s="280">
        <v>148.63333333333335</v>
      </c>
      <c r="H175" s="280">
        <v>193.03333333333339</v>
      </c>
      <c r="I175" s="280">
        <v>203.76666666666668</v>
      </c>
      <c r="J175" s="280">
        <v>215.23333333333341</v>
      </c>
      <c r="K175" s="278">
        <v>192.3</v>
      </c>
      <c r="L175" s="278">
        <v>170.1</v>
      </c>
      <c r="M175" s="278">
        <v>766.53128000000004</v>
      </c>
    </row>
    <row r="176" spans="1:13">
      <c r="A176" s="302">
        <v>167</v>
      </c>
      <c r="B176" s="278" t="s">
        <v>170</v>
      </c>
      <c r="C176" s="278">
        <v>114.4</v>
      </c>
      <c r="D176" s="280">
        <v>112.55</v>
      </c>
      <c r="E176" s="280">
        <v>109.19999999999999</v>
      </c>
      <c r="F176" s="280">
        <v>103.99999999999999</v>
      </c>
      <c r="G176" s="280">
        <v>100.64999999999998</v>
      </c>
      <c r="H176" s="280">
        <v>117.75</v>
      </c>
      <c r="I176" s="280">
        <v>121.1</v>
      </c>
      <c r="J176" s="280">
        <v>126.30000000000001</v>
      </c>
      <c r="K176" s="278">
        <v>115.9</v>
      </c>
      <c r="L176" s="278">
        <v>107.35</v>
      </c>
      <c r="M176" s="278">
        <v>204.98067</v>
      </c>
    </row>
    <row r="177" spans="1:13">
      <c r="A177" s="302">
        <v>168</v>
      </c>
      <c r="B177" s="278" t="s">
        <v>280</v>
      </c>
      <c r="C177" s="278">
        <v>475.35</v>
      </c>
      <c r="D177" s="280">
        <v>473.56666666666666</v>
      </c>
      <c r="E177" s="280">
        <v>470.13333333333333</v>
      </c>
      <c r="F177" s="280">
        <v>464.91666666666669</v>
      </c>
      <c r="G177" s="280">
        <v>461.48333333333335</v>
      </c>
      <c r="H177" s="280">
        <v>478.7833333333333</v>
      </c>
      <c r="I177" s="280">
        <v>482.21666666666658</v>
      </c>
      <c r="J177" s="280">
        <v>487.43333333333328</v>
      </c>
      <c r="K177" s="278">
        <v>477</v>
      </c>
      <c r="L177" s="278">
        <v>468.35</v>
      </c>
      <c r="M177" s="278">
        <v>1.8037399999999999</v>
      </c>
    </row>
    <row r="178" spans="1:13">
      <c r="A178" s="302">
        <v>169</v>
      </c>
      <c r="B178" s="278" t="s">
        <v>171</v>
      </c>
      <c r="C178" s="278">
        <v>1746.15</v>
      </c>
      <c r="D178" s="280">
        <v>1761.7833333333335</v>
      </c>
      <c r="E178" s="280">
        <v>1719.366666666667</v>
      </c>
      <c r="F178" s="280">
        <v>1692.5833333333335</v>
      </c>
      <c r="G178" s="280">
        <v>1650.166666666667</v>
      </c>
      <c r="H178" s="280">
        <v>1788.5666666666671</v>
      </c>
      <c r="I178" s="280">
        <v>1830.9833333333336</v>
      </c>
      <c r="J178" s="280">
        <v>1857.7666666666671</v>
      </c>
      <c r="K178" s="278">
        <v>1804.2</v>
      </c>
      <c r="L178" s="278">
        <v>1735</v>
      </c>
      <c r="M178" s="278">
        <v>277.81772000000001</v>
      </c>
    </row>
    <row r="179" spans="1:13">
      <c r="A179" s="302">
        <v>170</v>
      </c>
      <c r="B179" s="278" t="s">
        <v>281</v>
      </c>
      <c r="C179" s="278">
        <v>777.95</v>
      </c>
      <c r="D179" s="280">
        <v>776.61666666666667</v>
      </c>
      <c r="E179" s="280">
        <v>762.83333333333337</v>
      </c>
      <c r="F179" s="280">
        <v>747.7166666666667</v>
      </c>
      <c r="G179" s="280">
        <v>733.93333333333339</v>
      </c>
      <c r="H179" s="280">
        <v>791.73333333333335</v>
      </c>
      <c r="I179" s="280">
        <v>805.51666666666665</v>
      </c>
      <c r="J179" s="280">
        <v>820.63333333333333</v>
      </c>
      <c r="K179" s="278">
        <v>790.4</v>
      </c>
      <c r="L179" s="278">
        <v>761.5</v>
      </c>
      <c r="M179" s="278">
        <v>11.64278</v>
      </c>
    </row>
    <row r="180" spans="1:13">
      <c r="A180" s="302">
        <v>171</v>
      </c>
      <c r="B180" s="278" t="s">
        <v>176</v>
      </c>
      <c r="C180" s="278">
        <v>3618.2</v>
      </c>
      <c r="D180" s="280">
        <v>3627.4</v>
      </c>
      <c r="E180" s="280">
        <v>3598.8</v>
      </c>
      <c r="F180" s="280">
        <v>3579.4</v>
      </c>
      <c r="G180" s="280">
        <v>3550.8</v>
      </c>
      <c r="H180" s="280">
        <v>3646.8</v>
      </c>
      <c r="I180" s="280">
        <v>3675.3999999999996</v>
      </c>
      <c r="J180" s="280">
        <v>3694.8</v>
      </c>
      <c r="K180" s="278">
        <v>3656</v>
      </c>
      <c r="L180" s="278">
        <v>3608</v>
      </c>
      <c r="M180" s="278">
        <v>1.15805</v>
      </c>
    </row>
    <row r="181" spans="1:13">
      <c r="A181" s="302">
        <v>172</v>
      </c>
      <c r="B181" s="278" t="s">
        <v>174</v>
      </c>
      <c r="C181" s="278">
        <v>22017.599999999999</v>
      </c>
      <c r="D181" s="280">
        <v>21915.866666666669</v>
      </c>
      <c r="E181" s="280">
        <v>21631.783333333336</v>
      </c>
      <c r="F181" s="280">
        <v>21245.966666666667</v>
      </c>
      <c r="G181" s="280">
        <v>20961.883333333335</v>
      </c>
      <c r="H181" s="280">
        <v>22301.683333333338</v>
      </c>
      <c r="I181" s="280">
        <v>22585.766666666666</v>
      </c>
      <c r="J181" s="280">
        <v>22971.583333333339</v>
      </c>
      <c r="K181" s="278">
        <v>22199.95</v>
      </c>
      <c r="L181" s="278">
        <v>21530.05</v>
      </c>
      <c r="M181" s="278">
        <v>0.97692000000000001</v>
      </c>
    </row>
    <row r="182" spans="1:13">
      <c r="A182" s="302">
        <v>173</v>
      </c>
      <c r="B182" s="278" t="s">
        <v>177</v>
      </c>
      <c r="C182" s="278">
        <v>672.25</v>
      </c>
      <c r="D182" s="280">
        <v>674.9</v>
      </c>
      <c r="E182" s="280">
        <v>662.84999999999991</v>
      </c>
      <c r="F182" s="280">
        <v>653.44999999999993</v>
      </c>
      <c r="G182" s="280">
        <v>641.39999999999986</v>
      </c>
      <c r="H182" s="280">
        <v>684.3</v>
      </c>
      <c r="I182" s="280">
        <v>696.34999999999991</v>
      </c>
      <c r="J182" s="280">
        <v>705.75</v>
      </c>
      <c r="K182" s="278">
        <v>686.95</v>
      </c>
      <c r="L182" s="278">
        <v>665.5</v>
      </c>
      <c r="M182" s="278">
        <v>44.512590000000003</v>
      </c>
    </row>
    <row r="183" spans="1:13">
      <c r="A183" s="302">
        <v>174</v>
      </c>
      <c r="B183" s="278" t="s">
        <v>175</v>
      </c>
      <c r="C183" s="278">
        <v>1083.8499999999999</v>
      </c>
      <c r="D183" s="280">
        <v>1083.5833333333333</v>
      </c>
      <c r="E183" s="280">
        <v>1067.2666666666664</v>
      </c>
      <c r="F183" s="280">
        <v>1050.6833333333332</v>
      </c>
      <c r="G183" s="280">
        <v>1034.3666666666663</v>
      </c>
      <c r="H183" s="280">
        <v>1100.1666666666665</v>
      </c>
      <c r="I183" s="280">
        <v>1116.4833333333336</v>
      </c>
      <c r="J183" s="280">
        <v>1133.0666666666666</v>
      </c>
      <c r="K183" s="278">
        <v>1099.9000000000001</v>
      </c>
      <c r="L183" s="278">
        <v>1067</v>
      </c>
      <c r="M183" s="278">
        <v>5.1270899999999999</v>
      </c>
    </row>
    <row r="184" spans="1:13">
      <c r="A184" s="302">
        <v>175</v>
      </c>
      <c r="B184" s="278" t="s">
        <v>173</v>
      </c>
      <c r="C184" s="278">
        <v>187.7</v>
      </c>
      <c r="D184" s="280">
        <v>187.9</v>
      </c>
      <c r="E184" s="280">
        <v>184.05</v>
      </c>
      <c r="F184" s="280">
        <v>180.4</v>
      </c>
      <c r="G184" s="280">
        <v>176.55</v>
      </c>
      <c r="H184" s="280">
        <v>191.55</v>
      </c>
      <c r="I184" s="280">
        <v>195.39999999999998</v>
      </c>
      <c r="J184" s="280">
        <v>199.05</v>
      </c>
      <c r="K184" s="278">
        <v>191.75</v>
      </c>
      <c r="L184" s="278">
        <v>184.25</v>
      </c>
      <c r="M184" s="278">
        <v>800.24672999999996</v>
      </c>
    </row>
    <row r="185" spans="1:13">
      <c r="A185" s="302">
        <v>176</v>
      </c>
      <c r="B185" s="278" t="s">
        <v>172</v>
      </c>
      <c r="C185" s="278">
        <v>31.2</v>
      </c>
      <c r="D185" s="280">
        <v>30.916666666666668</v>
      </c>
      <c r="E185" s="280">
        <v>30.383333333333336</v>
      </c>
      <c r="F185" s="280">
        <v>29.56666666666667</v>
      </c>
      <c r="G185" s="280">
        <v>29.033333333333339</v>
      </c>
      <c r="H185" s="280">
        <v>31.733333333333334</v>
      </c>
      <c r="I185" s="280">
        <v>32.266666666666666</v>
      </c>
      <c r="J185" s="280">
        <v>33.083333333333329</v>
      </c>
      <c r="K185" s="278">
        <v>31.45</v>
      </c>
      <c r="L185" s="278">
        <v>30.1</v>
      </c>
      <c r="M185" s="278">
        <v>271.49585999999999</v>
      </c>
    </row>
    <row r="186" spans="1:13">
      <c r="A186" s="302">
        <v>177</v>
      </c>
      <c r="B186" s="278" t="s">
        <v>282</v>
      </c>
      <c r="C186" s="278">
        <v>109.05</v>
      </c>
      <c r="D186" s="280">
        <v>109.51666666666667</v>
      </c>
      <c r="E186" s="280">
        <v>107.23333333333333</v>
      </c>
      <c r="F186" s="280">
        <v>105.41666666666667</v>
      </c>
      <c r="G186" s="280">
        <v>103.13333333333334</v>
      </c>
      <c r="H186" s="280">
        <v>111.33333333333333</v>
      </c>
      <c r="I186" s="280">
        <v>113.61666666666666</v>
      </c>
      <c r="J186" s="280">
        <v>115.43333333333332</v>
      </c>
      <c r="K186" s="278">
        <v>111.8</v>
      </c>
      <c r="L186" s="278">
        <v>107.7</v>
      </c>
      <c r="M186" s="278">
        <v>12.70804</v>
      </c>
    </row>
    <row r="187" spans="1:13">
      <c r="A187" s="302">
        <v>178</v>
      </c>
      <c r="B187" s="278" t="s">
        <v>179</v>
      </c>
      <c r="C187" s="278">
        <v>493.2</v>
      </c>
      <c r="D187" s="280">
        <v>493.4666666666667</v>
      </c>
      <c r="E187" s="280">
        <v>485.73333333333341</v>
      </c>
      <c r="F187" s="280">
        <v>478.26666666666671</v>
      </c>
      <c r="G187" s="280">
        <v>470.53333333333342</v>
      </c>
      <c r="H187" s="280">
        <v>500.93333333333339</v>
      </c>
      <c r="I187" s="280">
        <v>508.66666666666674</v>
      </c>
      <c r="J187" s="280">
        <v>516.13333333333344</v>
      </c>
      <c r="K187" s="278">
        <v>501.2</v>
      </c>
      <c r="L187" s="278">
        <v>486</v>
      </c>
      <c r="M187" s="278">
        <v>92.042069999999995</v>
      </c>
    </row>
    <row r="188" spans="1:13">
      <c r="A188" s="302">
        <v>179</v>
      </c>
      <c r="B188" s="278" t="s">
        <v>180</v>
      </c>
      <c r="C188" s="278">
        <v>403.7</v>
      </c>
      <c r="D188" s="280">
        <v>404.34999999999997</v>
      </c>
      <c r="E188" s="280">
        <v>396.34999999999991</v>
      </c>
      <c r="F188" s="280">
        <v>388.99999999999994</v>
      </c>
      <c r="G188" s="280">
        <v>380.99999999999989</v>
      </c>
      <c r="H188" s="280">
        <v>411.69999999999993</v>
      </c>
      <c r="I188" s="280">
        <v>419.70000000000005</v>
      </c>
      <c r="J188" s="280">
        <v>427.04999999999995</v>
      </c>
      <c r="K188" s="278">
        <v>412.35</v>
      </c>
      <c r="L188" s="278">
        <v>397</v>
      </c>
      <c r="M188" s="278">
        <v>29.97776</v>
      </c>
    </row>
    <row r="189" spans="1:13">
      <c r="A189" s="302">
        <v>180</v>
      </c>
      <c r="B189" s="278" t="s">
        <v>283</v>
      </c>
      <c r="C189" s="278">
        <v>398.75</v>
      </c>
      <c r="D189" s="280">
        <v>392.75</v>
      </c>
      <c r="E189" s="280">
        <v>385.5</v>
      </c>
      <c r="F189" s="280">
        <v>372.25</v>
      </c>
      <c r="G189" s="280">
        <v>365</v>
      </c>
      <c r="H189" s="280">
        <v>406</v>
      </c>
      <c r="I189" s="280">
        <v>413.25</v>
      </c>
      <c r="J189" s="280">
        <v>426.5</v>
      </c>
      <c r="K189" s="278">
        <v>400</v>
      </c>
      <c r="L189" s="278">
        <v>379.5</v>
      </c>
      <c r="M189" s="278">
        <v>13.12763</v>
      </c>
    </row>
    <row r="190" spans="1:13">
      <c r="A190" s="302">
        <v>181</v>
      </c>
      <c r="B190" s="278" t="s">
        <v>193</v>
      </c>
      <c r="C190" s="278">
        <v>382.9</v>
      </c>
      <c r="D190" s="280">
        <v>379</v>
      </c>
      <c r="E190" s="280">
        <v>371</v>
      </c>
      <c r="F190" s="280">
        <v>359.1</v>
      </c>
      <c r="G190" s="280">
        <v>351.1</v>
      </c>
      <c r="H190" s="280">
        <v>390.9</v>
      </c>
      <c r="I190" s="280">
        <v>398.9</v>
      </c>
      <c r="J190" s="280">
        <v>410.79999999999995</v>
      </c>
      <c r="K190" s="278">
        <v>387</v>
      </c>
      <c r="L190" s="278">
        <v>367.1</v>
      </c>
      <c r="M190" s="278">
        <v>27.51257</v>
      </c>
    </row>
    <row r="191" spans="1:13">
      <c r="A191" s="302">
        <v>182</v>
      </c>
      <c r="B191" s="278" t="s">
        <v>188</v>
      </c>
      <c r="C191" s="278">
        <v>2027.95</v>
      </c>
      <c r="D191" s="280">
        <v>2033.1166666666668</v>
      </c>
      <c r="E191" s="280">
        <v>2013.9833333333336</v>
      </c>
      <c r="F191" s="280">
        <v>2000.0166666666669</v>
      </c>
      <c r="G191" s="280">
        <v>1980.8833333333337</v>
      </c>
      <c r="H191" s="280">
        <v>2047.0833333333335</v>
      </c>
      <c r="I191" s="280">
        <v>2066.2166666666667</v>
      </c>
      <c r="J191" s="280">
        <v>2080.1833333333334</v>
      </c>
      <c r="K191" s="278">
        <v>2052.25</v>
      </c>
      <c r="L191" s="278">
        <v>2019.15</v>
      </c>
      <c r="M191" s="278">
        <v>31.961379999999998</v>
      </c>
    </row>
    <row r="192" spans="1:13">
      <c r="A192" s="302">
        <v>183</v>
      </c>
      <c r="B192" s="278" t="s">
        <v>3466</v>
      </c>
      <c r="C192" s="278">
        <v>381.1</v>
      </c>
      <c r="D192" s="280">
        <v>381.2833333333333</v>
      </c>
      <c r="E192" s="280">
        <v>377.41666666666663</v>
      </c>
      <c r="F192" s="280">
        <v>373.73333333333335</v>
      </c>
      <c r="G192" s="280">
        <v>369.86666666666667</v>
      </c>
      <c r="H192" s="280">
        <v>384.96666666666658</v>
      </c>
      <c r="I192" s="280">
        <v>388.83333333333326</v>
      </c>
      <c r="J192" s="280">
        <v>392.51666666666654</v>
      </c>
      <c r="K192" s="278">
        <v>385.15</v>
      </c>
      <c r="L192" s="278">
        <v>377.6</v>
      </c>
      <c r="M192" s="278">
        <v>26.231449999999999</v>
      </c>
    </row>
    <row r="193" spans="1:13">
      <c r="A193" s="302">
        <v>184</v>
      </c>
      <c r="B193" s="278" t="s">
        <v>185</v>
      </c>
      <c r="C193" s="278">
        <v>42.6</v>
      </c>
      <c r="D193" s="280">
        <v>42.816666666666663</v>
      </c>
      <c r="E193" s="280">
        <v>41.883333333333326</v>
      </c>
      <c r="F193" s="280">
        <v>41.166666666666664</v>
      </c>
      <c r="G193" s="280">
        <v>40.233333333333327</v>
      </c>
      <c r="H193" s="280">
        <v>43.533333333333324</v>
      </c>
      <c r="I193" s="280">
        <v>44.466666666666661</v>
      </c>
      <c r="J193" s="280">
        <v>45.183333333333323</v>
      </c>
      <c r="K193" s="278">
        <v>43.75</v>
      </c>
      <c r="L193" s="278">
        <v>42.1</v>
      </c>
      <c r="M193" s="278">
        <v>39.651200000000003</v>
      </c>
    </row>
    <row r="194" spans="1:13">
      <c r="A194" s="302">
        <v>185</v>
      </c>
      <c r="B194" s="278" t="s">
        <v>184</v>
      </c>
      <c r="C194" s="278">
        <v>102.65</v>
      </c>
      <c r="D194" s="280">
        <v>102.85000000000001</v>
      </c>
      <c r="E194" s="280">
        <v>100.80000000000001</v>
      </c>
      <c r="F194" s="280">
        <v>98.95</v>
      </c>
      <c r="G194" s="280">
        <v>96.9</v>
      </c>
      <c r="H194" s="280">
        <v>104.70000000000002</v>
      </c>
      <c r="I194" s="280">
        <v>106.75</v>
      </c>
      <c r="J194" s="280">
        <v>108.60000000000002</v>
      </c>
      <c r="K194" s="278">
        <v>104.9</v>
      </c>
      <c r="L194" s="278">
        <v>101</v>
      </c>
      <c r="M194" s="278">
        <v>685.49914000000001</v>
      </c>
    </row>
    <row r="195" spans="1:13">
      <c r="A195" s="302">
        <v>186</v>
      </c>
      <c r="B195" s="278" t="s">
        <v>186</v>
      </c>
      <c r="C195" s="278">
        <v>43.65</v>
      </c>
      <c r="D195" s="280">
        <v>43.516666666666673</v>
      </c>
      <c r="E195" s="280">
        <v>43.133333333333347</v>
      </c>
      <c r="F195" s="280">
        <v>42.616666666666674</v>
      </c>
      <c r="G195" s="280">
        <v>42.233333333333348</v>
      </c>
      <c r="H195" s="280">
        <v>44.033333333333346</v>
      </c>
      <c r="I195" s="280">
        <v>44.416666666666671</v>
      </c>
      <c r="J195" s="280">
        <v>44.933333333333344</v>
      </c>
      <c r="K195" s="278">
        <v>43.9</v>
      </c>
      <c r="L195" s="278">
        <v>43</v>
      </c>
      <c r="M195" s="278">
        <v>211.66731999999999</v>
      </c>
    </row>
    <row r="196" spans="1:13">
      <c r="A196" s="302">
        <v>187</v>
      </c>
      <c r="B196" s="278" t="s">
        <v>187</v>
      </c>
      <c r="C196" s="278">
        <v>325.7</v>
      </c>
      <c r="D196" s="280">
        <v>324.01666666666671</v>
      </c>
      <c r="E196" s="280">
        <v>320.03333333333342</v>
      </c>
      <c r="F196" s="280">
        <v>314.36666666666673</v>
      </c>
      <c r="G196" s="280">
        <v>310.38333333333344</v>
      </c>
      <c r="H196" s="280">
        <v>329.68333333333339</v>
      </c>
      <c r="I196" s="280">
        <v>333.66666666666663</v>
      </c>
      <c r="J196" s="280">
        <v>339.33333333333337</v>
      </c>
      <c r="K196" s="278">
        <v>328</v>
      </c>
      <c r="L196" s="278">
        <v>318.35000000000002</v>
      </c>
      <c r="M196" s="278">
        <v>110.31385</v>
      </c>
    </row>
    <row r="197" spans="1:13">
      <c r="A197" s="302">
        <v>188</v>
      </c>
      <c r="B197" s="269" t="s">
        <v>189</v>
      </c>
      <c r="C197" s="269">
        <v>548.5</v>
      </c>
      <c r="D197" s="309">
        <v>546.68333333333328</v>
      </c>
      <c r="E197" s="309">
        <v>540.11666666666656</v>
      </c>
      <c r="F197" s="309">
        <v>531.73333333333323</v>
      </c>
      <c r="G197" s="309">
        <v>525.16666666666652</v>
      </c>
      <c r="H197" s="309">
        <v>555.06666666666661</v>
      </c>
      <c r="I197" s="309">
        <v>561.63333333333344</v>
      </c>
      <c r="J197" s="309">
        <v>570.01666666666665</v>
      </c>
      <c r="K197" s="269">
        <v>553.25</v>
      </c>
      <c r="L197" s="269">
        <v>538.29999999999995</v>
      </c>
      <c r="M197" s="269">
        <v>43.526310000000002</v>
      </c>
    </row>
    <row r="198" spans="1:13">
      <c r="A198" s="302">
        <v>189</v>
      </c>
      <c r="B198" s="269" t="s">
        <v>284</v>
      </c>
      <c r="C198" s="269">
        <v>124.45</v>
      </c>
      <c r="D198" s="309">
        <v>125.13333333333334</v>
      </c>
      <c r="E198" s="309">
        <v>123.36666666666667</v>
      </c>
      <c r="F198" s="309">
        <v>122.28333333333333</v>
      </c>
      <c r="G198" s="309">
        <v>120.51666666666667</v>
      </c>
      <c r="H198" s="309">
        <v>126.21666666666668</v>
      </c>
      <c r="I198" s="309">
        <v>127.98333333333336</v>
      </c>
      <c r="J198" s="309">
        <v>129.06666666666669</v>
      </c>
      <c r="K198" s="269">
        <v>126.9</v>
      </c>
      <c r="L198" s="269">
        <v>124.05</v>
      </c>
      <c r="M198" s="269">
        <v>1.8859699999999999</v>
      </c>
    </row>
    <row r="199" spans="1:13">
      <c r="A199" s="302">
        <v>190</v>
      </c>
      <c r="B199" s="269" t="s">
        <v>168</v>
      </c>
      <c r="C199" s="269">
        <v>634</v>
      </c>
      <c r="D199" s="309">
        <v>635.06666666666672</v>
      </c>
      <c r="E199" s="309">
        <v>622.13333333333344</v>
      </c>
      <c r="F199" s="309">
        <v>610.26666666666677</v>
      </c>
      <c r="G199" s="309">
        <v>597.33333333333348</v>
      </c>
      <c r="H199" s="309">
        <v>646.93333333333339</v>
      </c>
      <c r="I199" s="309">
        <v>659.86666666666656</v>
      </c>
      <c r="J199" s="309">
        <v>671.73333333333335</v>
      </c>
      <c r="K199" s="269">
        <v>648</v>
      </c>
      <c r="L199" s="269">
        <v>623.20000000000005</v>
      </c>
      <c r="M199" s="269">
        <v>10.98624</v>
      </c>
    </row>
    <row r="200" spans="1:13">
      <c r="A200" s="302">
        <v>191</v>
      </c>
      <c r="B200" s="269" t="s">
        <v>190</v>
      </c>
      <c r="C200" s="269">
        <v>979.5</v>
      </c>
      <c r="D200" s="309">
        <v>978.68333333333339</v>
      </c>
      <c r="E200" s="309">
        <v>969.36666666666679</v>
      </c>
      <c r="F200" s="309">
        <v>959.23333333333335</v>
      </c>
      <c r="G200" s="309">
        <v>949.91666666666674</v>
      </c>
      <c r="H200" s="309">
        <v>988.81666666666683</v>
      </c>
      <c r="I200" s="309">
        <v>998.13333333333344</v>
      </c>
      <c r="J200" s="309">
        <v>1008.2666666666669</v>
      </c>
      <c r="K200" s="269">
        <v>988</v>
      </c>
      <c r="L200" s="269">
        <v>968.55</v>
      </c>
      <c r="M200" s="269">
        <v>18.403269999999999</v>
      </c>
    </row>
    <row r="201" spans="1:13">
      <c r="A201" s="302">
        <v>192</v>
      </c>
      <c r="B201" s="269" t="s">
        <v>191</v>
      </c>
      <c r="C201" s="269">
        <v>2589.85</v>
      </c>
      <c r="D201" s="309">
        <v>2578.2833333333333</v>
      </c>
      <c r="E201" s="309">
        <v>2541.5666666666666</v>
      </c>
      <c r="F201" s="309">
        <v>2493.2833333333333</v>
      </c>
      <c r="G201" s="309">
        <v>2456.5666666666666</v>
      </c>
      <c r="H201" s="309">
        <v>2626.5666666666666</v>
      </c>
      <c r="I201" s="309">
        <v>2663.2833333333328</v>
      </c>
      <c r="J201" s="309">
        <v>2711.5666666666666</v>
      </c>
      <c r="K201" s="269">
        <v>2615</v>
      </c>
      <c r="L201" s="269">
        <v>2530</v>
      </c>
      <c r="M201" s="269">
        <v>3.1200199999999998</v>
      </c>
    </row>
    <row r="202" spans="1:13">
      <c r="A202" s="302">
        <v>193</v>
      </c>
      <c r="B202" s="269" t="s">
        <v>192</v>
      </c>
      <c r="C202" s="269">
        <v>317.89999999999998</v>
      </c>
      <c r="D202" s="309">
        <v>320.2833333333333</v>
      </c>
      <c r="E202" s="309">
        <v>313.81666666666661</v>
      </c>
      <c r="F202" s="309">
        <v>309.73333333333329</v>
      </c>
      <c r="G202" s="309">
        <v>303.26666666666659</v>
      </c>
      <c r="H202" s="309">
        <v>324.36666666666662</v>
      </c>
      <c r="I202" s="309">
        <v>330.83333333333331</v>
      </c>
      <c r="J202" s="309">
        <v>334.91666666666663</v>
      </c>
      <c r="K202" s="269">
        <v>326.75</v>
      </c>
      <c r="L202" s="269">
        <v>316.2</v>
      </c>
      <c r="M202" s="269">
        <v>8.5273000000000003</v>
      </c>
    </row>
    <row r="203" spans="1:13">
      <c r="A203" s="302">
        <v>194</v>
      </c>
      <c r="B203" s="269" t="s">
        <v>198</v>
      </c>
      <c r="C203" s="269">
        <v>446.2</v>
      </c>
      <c r="D203" s="309">
        <v>442.23333333333329</v>
      </c>
      <c r="E203" s="309">
        <v>436.06666666666661</v>
      </c>
      <c r="F203" s="309">
        <v>425.93333333333334</v>
      </c>
      <c r="G203" s="309">
        <v>419.76666666666665</v>
      </c>
      <c r="H203" s="309">
        <v>452.36666666666656</v>
      </c>
      <c r="I203" s="309">
        <v>458.53333333333319</v>
      </c>
      <c r="J203" s="309">
        <v>468.66666666666652</v>
      </c>
      <c r="K203" s="269">
        <v>448.4</v>
      </c>
      <c r="L203" s="269">
        <v>432.1</v>
      </c>
      <c r="M203" s="269">
        <v>49.901090000000003</v>
      </c>
    </row>
    <row r="204" spans="1:13">
      <c r="A204" s="302">
        <v>195</v>
      </c>
      <c r="B204" s="269" t="s">
        <v>196</v>
      </c>
      <c r="C204" s="269">
        <v>3825.25</v>
      </c>
      <c r="D204" s="309">
        <v>3821.1166666666668</v>
      </c>
      <c r="E204" s="309">
        <v>3794.7833333333338</v>
      </c>
      <c r="F204" s="309">
        <v>3764.3166666666671</v>
      </c>
      <c r="G204" s="309">
        <v>3737.983333333334</v>
      </c>
      <c r="H204" s="309">
        <v>3851.5833333333335</v>
      </c>
      <c r="I204" s="309">
        <v>3877.9166666666665</v>
      </c>
      <c r="J204" s="309">
        <v>3908.3833333333332</v>
      </c>
      <c r="K204" s="269">
        <v>3847.45</v>
      </c>
      <c r="L204" s="269">
        <v>3790.65</v>
      </c>
      <c r="M204" s="269">
        <v>3.2914500000000002</v>
      </c>
    </row>
    <row r="205" spans="1:13">
      <c r="A205" s="302">
        <v>196</v>
      </c>
      <c r="B205" s="269" t="s">
        <v>197</v>
      </c>
      <c r="C205" s="269">
        <v>32.799999999999997</v>
      </c>
      <c r="D205" s="309">
        <v>32.366666666666667</v>
      </c>
      <c r="E205" s="309">
        <v>31.433333333333337</v>
      </c>
      <c r="F205" s="309">
        <v>30.06666666666667</v>
      </c>
      <c r="G205" s="309">
        <v>29.13333333333334</v>
      </c>
      <c r="H205" s="309">
        <v>33.733333333333334</v>
      </c>
      <c r="I205" s="309">
        <v>34.666666666666657</v>
      </c>
      <c r="J205" s="309">
        <v>36.033333333333331</v>
      </c>
      <c r="K205" s="269">
        <v>33.299999999999997</v>
      </c>
      <c r="L205" s="269">
        <v>31</v>
      </c>
      <c r="M205" s="269">
        <v>156.36679000000001</v>
      </c>
    </row>
    <row r="206" spans="1:13">
      <c r="A206" s="302">
        <v>197</v>
      </c>
      <c r="B206" s="269" t="s">
        <v>194</v>
      </c>
      <c r="C206" s="269">
        <v>1035.45</v>
      </c>
      <c r="D206" s="309">
        <v>1031.6666666666667</v>
      </c>
      <c r="E206" s="309">
        <v>1017.8333333333335</v>
      </c>
      <c r="F206" s="309">
        <v>1000.2166666666667</v>
      </c>
      <c r="G206" s="309">
        <v>986.38333333333344</v>
      </c>
      <c r="H206" s="309">
        <v>1049.2833333333335</v>
      </c>
      <c r="I206" s="309">
        <v>1063.116666666667</v>
      </c>
      <c r="J206" s="309">
        <v>1080.7333333333336</v>
      </c>
      <c r="K206" s="269">
        <v>1045.5</v>
      </c>
      <c r="L206" s="269">
        <v>1014.05</v>
      </c>
      <c r="M206" s="269">
        <v>4.9709099999999999</v>
      </c>
    </row>
    <row r="207" spans="1:13">
      <c r="A207" s="302">
        <v>198</v>
      </c>
      <c r="B207" s="269" t="s">
        <v>144</v>
      </c>
      <c r="C207" s="269">
        <v>635.1</v>
      </c>
      <c r="D207" s="309">
        <v>629.11666666666667</v>
      </c>
      <c r="E207" s="309">
        <v>618.83333333333337</v>
      </c>
      <c r="F207" s="309">
        <v>602.56666666666672</v>
      </c>
      <c r="G207" s="309">
        <v>592.28333333333342</v>
      </c>
      <c r="H207" s="309">
        <v>645.38333333333333</v>
      </c>
      <c r="I207" s="309">
        <v>655.66666666666663</v>
      </c>
      <c r="J207" s="309">
        <v>671.93333333333328</v>
      </c>
      <c r="K207" s="269">
        <v>639.4</v>
      </c>
      <c r="L207" s="269">
        <v>612.85</v>
      </c>
      <c r="M207" s="269">
        <v>32.020980000000002</v>
      </c>
    </row>
    <row r="208" spans="1:13">
      <c r="A208" s="302">
        <v>199</v>
      </c>
      <c r="B208" s="269" t="s">
        <v>285</v>
      </c>
      <c r="C208" s="269">
        <v>173.15</v>
      </c>
      <c r="D208" s="309">
        <v>173.29999999999998</v>
      </c>
      <c r="E208" s="309">
        <v>171.59999999999997</v>
      </c>
      <c r="F208" s="309">
        <v>170.04999999999998</v>
      </c>
      <c r="G208" s="309">
        <v>168.34999999999997</v>
      </c>
      <c r="H208" s="309">
        <v>174.84999999999997</v>
      </c>
      <c r="I208" s="309">
        <v>176.54999999999995</v>
      </c>
      <c r="J208" s="309">
        <v>178.09999999999997</v>
      </c>
      <c r="K208" s="269">
        <v>175</v>
      </c>
      <c r="L208" s="269">
        <v>171.75</v>
      </c>
      <c r="M208" s="269">
        <v>4.1961500000000003</v>
      </c>
    </row>
    <row r="209" spans="1:13">
      <c r="A209" s="302">
        <v>200</v>
      </c>
      <c r="B209" s="269" t="s">
        <v>286</v>
      </c>
      <c r="C209" s="269">
        <v>173.5</v>
      </c>
      <c r="D209" s="309">
        <v>173.46666666666667</v>
      </c>
      <c r="E209" s="309">
        <v>171.03333333333333</v>
      </c>
      <c r="F209" s="309">
        <v>168.56666666666666</v>
      </c>
      <c r="G209" s="309">
        <v>166.13333333333333</v>
      </c>
      <c r="H209" s="309">
        <v>175.93333333333334</v>
      </c>
      <c r="I209" s="309">
        <v>178.36666666666667</v>
      </c>
      <c r="J209" s="309">
        <v>180.83333333333334</v>
      </c>
      <c r="K209" s="269">
        <v>175.9</v>
      </c>
      <c r="L209" s="269">
        <v>171</v>
      </c>
      <c r="M209" s="269">
        <v>2.20994</v>
      </c>
    </row>
    <row r="210" spans="1:13">
      <c r="A210" s="302">
        <v>201</v>
      </c>
      <c r="B210" s="269" t="s">
        <v>564</v>
      </c>
      <c r="C210" s="269">
        <v>708.3</v>
      </c>
      <c r="D210" s="309">
        <v>717.11666666666667</v>
      </c>
      <c r="E210" s="309">
        <v>695.18333333333339</v>
      </c>
      <c r="F210" s="309">
        <v>682.06666666666672</v>
      </c>
      <c r="G210" s="309">
        <v>660.13333333333344</v>
      </c>
      <c r="H210" s="309">
        <v>730.23333333333335</v>
      </c>
      <c r="I210" s="309">
        <v>752.16666666666652</v>
      </c>
      <c r="J210" s="309">
        <v>765.2833333333333</v>
      </c>
      <c r="K210" s="269">
        <v>739.05</v>
      </c>
      <c r="L210" s="269">
        <v>704</v>
      </c>
      <c r="M210" s="269">
        <v>2.1222799999999999</v>
      </c>
    </row>
    <row r="211" spans="1:13">
      <c r="A211" s="302">
        <v>202</v>
      </c>
      <c r="B211" s="269" t="s">
        <v>199</v>
      </c>
      <c r="C211" s="269">
        <v>110.05</v>
      </c>
      <c r="D211" s="309">
        <v>108.83333333333333</v>
      </c>
      <c r="E211" s="309">
        <v>105.96666666666665</v>
      </c>
      <c r="F211" s="309">
        <v>101.88333333333333</v>
      </c>
      <c r="G211" s="309">
        <v>99.016666666666652</v>
      </c>
      <c r="H211" s="309">
        <v>112.91666666666666</v>
      </c>
      <c r="I211" s="309">
        <v>115.78333333333333</v>
      </c>
      <c r="J211" s="309">
        <v>119.86666666666666</v>
      </c>
      <c r="K211" s="269">
        <v>111.7</v>
      </c>
      <c r="L211" s="269">
        <v>104.75</v>
      </c>
      <c r="M211" s="269">
        <v>271.09192000000002</v>
      </c>
    </row>
    <row r="212" spans="1:13">
      <c r="A212" s="302">
        <v>203</v>
      </c>
      <c r="B212" s="269" t="s">
        <v>121</v>
      </c>
      <c r="C212" s="269">
        <v>10.1</v>
      </c>
      <c r="D212" s="309">
        <v>9.8833333333333346</v>
      </c>
      <c r="E212" s="309">
        <v>9.2666666666666693</v>
      </c>
      <c r="F212" s="309">
        <v>8.4333333333333353</v>
      </c>
      <c r="G212" s="309">
        <v>7.81666666666667</v>
      </c>
      <c r="H212" s="309">
        <v>10.716666666666669</v>
      </c>
      <c r="I212" s="309">
        <v>11.333333333333332</v>
      </c>
      <c r="J212" s="309">
        <v>12.166666666666668</v>
      </c>
      <c r="K212" s="269">
        <v>10.5</v>
      </c>
      <c r="L212" s="269">
        <v>9.0500000000000007</v>
      </c>
      <c r="M212" s="269">
        <v>11993.350539999999</v>
      </c>
    </row>
    <row r="213" spans="1:13">
      <c r="A213" s="302">
        <v>204</v>
      </c>
      <c r="B213" s="269" t="s">
        <v>200</v>
      </c>
      <c r="C213" s="269">
        <v>552.15</v>
      </c>
      <c r="D213" s="309">
        <v>552.76666666666665</v>
      </c>
      <c r="E213" s="309">
        <v>547.83333333333326</v>
      </c>
      <c r="F213" s="309">
        <v>543.51666666666665</v>
      </c>
      <c r="G213" s="309">
        <v>538.58333333333326</v>
      </c>
      <c r="H213" s="309">
        <v>557.08333333333326</v>
      </c>
      <c r="I213" s="309">
        <v>562.01666666666665</v>
      </c>
      <c r="J213" s="309">
        <v>566.33333333333326</v>
      </c>
      <c r="K213" s="269">
        <v>557.70000000000005</v>
      </c>
      <c r="L213" s="269">
        <v>548.45000000000005</v>
      </c>
      <c r="M213" s="269">
        <v>19.206610000000001</v>
      </c>
    </row>
    <row r="214" spans="1:13">
      <c r="A214" s="302">
        <v>205</v>
      </c>
      <c r="B214" s="269" t="s">
        <v>570</v>
      </c>
      <c r="C214" s="269">
        <v>2050.0500000000002</v>
      </c>
      <c r="D214" s="309">
        <v>2049.5166666666669</v>
      </c>
      <c r="E214" s="309">
        <v>2035.0333333333338</v>
      </c>
      <c r="F214" s="309">
        <v>2020.0166666666669</v>
      </c>
      <c r="G214" s="309">
        <v>2005.5333333333338</v>
      </c>
      <c r="H214" s="309">
        <v>2064.5333333333338</v>
      </c>
      <c r="I214" s="309">
        <v>2079.0166666666664</v>
      </c>
      <c r="J214" s="309">
        <v>2094.0333333333338</v>
      </c>
      <c r="K214" s="269">
        <v>2064</v>
      </c>
      <c r="L214" s="269">
        <v>2034.5</v>
      </c>
      <c r="M214" s="269">
        <v>0.61292000000000002</v>
      </c>
    </row>
    <row r="215" spans="1:13">
      <c r="A215" s="302">
        <v>206</v>
      </c>
      <c r="B215" s="269" t="s">
        <v>201</v>
      </c>
      <c r="C215" s="309">
        <v>218.05</v>
      </c>
      <c r="D215" s="309">
        <v>218.86666666666667</v>
      </c>
      <c r="E215" s="309">
        <v>215.98333333333335</v>
      </c>
      <c r="F215" s="309">
        <v>213.91666666666669</v>
      </c>
      <c r="G215" s="309">
        <v>211.03333333333336</v>
      </c>
      <c r="H215" s="309">
        <v>220.93333333333334</v>
      </c>
      <c r="I215" s="309">
        <v>223.81666666666666</v>
      </c>
      <c r="J215" s="309">
        <v>225.88333333333333</v>
      </c>
      <c r="K215" s="309">
        <v>221.75</v>
      </c>
      <c r="L215" s="309">
        <v>216.8</v>
      </c>
      <c r="M215" s="309">
        <v>64.812039999999996</v>
      </c>
    </row>
    <row r="216" spans="1:13">
      <c r="A216" s="302">
        <v>207</v>
      </c>
      <c r="B216" s="269" t="s">
        <v>202</v>
      </c>
      <c r="C216" s="309">
        <v>27.75</v>
      </c>
      <c r="D216" s="309">
        <v>27.866666666666664</v>
      </c>
      <c r="E216" s="309">
        <v>27.233333333333327</v>
      </c>
      <c r="F216" s="309">
        <v>26.716666666666665</v>
      </c>
      <c r="G216" s="309">
        <v>26.083333333333329</v>
      </c>
      <c r="H216" s="309">
        <v>28.383333333333326</v>
      </c>
      <c r="I216" s="309">
        <v>29.016666666666659</v>
      </c>
      <c r="J216" s="309">
        <v>29.533333333333324</v>
      </c>
      <c r="K216" s="309">
        <v>28.5</v>
      </c>
      <c r="L216" s="309">
        <v>27.35</v>
      </c>
      <c r="M216" s="309">
        <v>193.7448</v>
      </c>
    </row>
    <row r="217" spans="1:13">
      <c r="A217" s="302">
        <v>208</v>
      </c>
      <c r="B217" s="269" t="s">
        <v>203</v>
      </c>
      <c r="C217" s="309">
        <v>177.05</v>
      </c>
      <c r="D217" s="309">
        <v>177.01666666666665</v>
      </c>
      <c r="E217" s="309">
        <v>174.0333333333333</v>
      </c>
      <c r="F217" s="309">
        <v>171.01666666666665</v>
      </c>
      <c r="G217" s="309">
        <v>168.0333333333333</v>
      </c>
      <c r="H217" s="309">
        <v>180.0333333333333</v>
      </c>
      <c r="I217" s="309">
        <v>183.01666666666665</v>
      </c>
      <c r="J217" s="309">
        <v>186.0333333333333</v>
      </c>
      <c r="K217" s="309">
        <v>180</v>
      </c>
      <c r="L217" s="309">
        <v>174</v>
      </c>
      <c r="M217" s="309">
        <v>206.57311999999999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J20" sqref="J2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4"/>
      <c r="B1" s="564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44005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61" t="s">
        <v>16</v>
      </c>
      <c r="B9" s="562" t="s">
        <v>18</v>
      </c>
      <c r="C9" s="560" t="s">
        <v>19</v>
      </c>
      <c r="D9" s="560" t="s">
        <v>20</v>
      </c>
      <c r="E9" s="560" t="s">
        <v>21</v>
      </c>
      <c r="F9" s="560"/>
      <c r="G9" s="560"/>
      <c r="H9" s="560" t="s">
        <v>22</v>
      </c>
      <c r="I9" s="560"/>
      <c r="J9" s="560"/>
      <c r="K9" s="275"/>
      <c r="L9" s="282"/>
      <c r="M9" s="283"/>
    </row>
    <row r="10" spans="1:15" ht="42.75" customHeight="1">
      <c r="A10" s="556"/>
      <c r="B10" s="558"/>
      <c r="C10" s="563" t="s">
        <v>23</v>
      </c>
      <c r="D10" s="563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18514.95</v>
      </c>
      <c r="D11" s="280">
        <v>18536.55</v>
      </c>
      <c r="E11" s="280">
        <v>18374.099999999999</v>
      </c>
      <c r="F11" s="280">
        <v>18233.25</v>
      </c>
      <c r="G11" s="280">
        <v>18070.8</v>
      </c>
      <c r="H11" s="280">
        <v>18677.399999999998</v>
      </c>
      <c r="I11" s="280">
        <v>18839.850000000002</v>
      </c>
      <c r="J11" s="280">
        <v>18980.699999999997</v>
      </c>
      <c r="K11" s="278">
        <v>18699</v>
      </c>
      <c r="L11" s="278">
        <v>18395.7</v>
      </c>
      <c r="M11" s="278">
        <v>6.7890000000000006E-2</v>
      </c>
    </row>
    <row r="12" spans="1:15" ht="12" customHeight="1">
      <c r="A12" s="269">
        <v>2</v>
      </c>
      <c r="B12" s="278" t="s">
        <v>804</v>
      </c>
      <c r="C12" s="279">
        <v>977.35</v>
      </c>
      <c r="D12" s="280">
        <v>970.61666666666667</v>
      </c>
      <c r="E12" s="280">
        <v>961.23333333333335</v>
      </c>
      <c r="F12" s="280">
        <v>945.11666666666667</v>
      </c>
      <c r="G12" s="280">
        <v>935.73333333333335</v>
      </c>
      <c r="H12" s="280">
        <v>986.73333333333335</v>
      </c>
      <c r="I12" s="280">
        <v>996.11666666666679</v>
      </c>
      <c r="J12" s="280">
        <v>1012.2333333333333</v>
      </c>
      <c r="K12" s="278">
        <v>980</v>
      </c>
      <c r="L12" s="278">
        <v>954.5</v>
      </c>
      <c r="M12" s="278">
        <v>8.1324799999999993</v>
      </c>
    </row>
    <row r="13" spans="1:15" ht="12" customHeight="1">
      <c r="A13" s="269">
        <v>3</v>
      </c>
      <c r="B13" s="278" t="s">
        <v>295</v>
      </c>
      <c r="C13" s="279">
        <v>1371.95</v>
      </c>
      <c r="D13" s="280">
        <v>1373.6499999999999</v>
      </c>
      <c r="E13" s="280">
        <v>1348.2999999999997</v>
      </c>
      <c r="F13" s="280">
        <v>1324.6499999999999</v>
      </c>
      <c r="G13" s="280">
        <v>1299.2999999999997</v>
      </c>
      <c r="H13" s="280">
        <v>1397.2999999999997</v>
      </c>
      <c r="I13" s="280">
        <v>1422.6499999999996</v>
      </c>
      <c r="J13" s="280">
        <v>1446.2999999999997</v>
      </c>
      <c r="K13" s="278">
        <v>1399</v>
      </c>
      <c r="L13" s="278">
        <v>1350</v>
      </c>
      <c r="M13" s="278">
        <v>1.4360999999999999</v>
      </c>
    </row>
    <row r="14" spans="1:15" ht="12" customHeight="1">
      <c r="A14" s="269">
        <v>4</v>
      </c>
      <c r="B14" s="278" t="s">
        <v>296</v>
      </c>
      <c r="C14" s="279">
        <v>15755.25</v>
      </c>
      <c r="D14" s="280">
        <v>15716.416666666666</v>
      </c>
      <c r="E14" s="280">
        <v>15632.833333333332</v>
      </c>
      <c r="F14" s="280">
        <v>15510.416666666666</v>
      </c>
      <c r="G14" s="280">
        <v>15426.833333333332</v>
      </c>
      <c r="H14" s="280">
        <v>15838.833333333332</v>
      </c>
      <c r="I14" s="280">
        <v>15922.416666666664</v>
      </c>
      <c r="J14" s="280">
        <v>16044.833333333332</v>
      </c>
      <c r="K14" s="278">
        <v>15800</v>
      </c>
      <c r="L14" s="278">
        <v>15594</v>
      </c>
      <c r="M14" s="278">
        <v>0.15786</v>
      </c>
    </row>
    <row r="15" spans="1:15" ht="12" customHeight="1">
      <c r="A15" s="269">
        <v>5</v>
      </c>
      <c r="B15" s="278" t="s">
        <v>228</v>
      </c>
      <c r="C15" s="279">
        <v>57.95</v>
      </c>
      <c r="D15" s="280">
        <v>57.633333333333333</v>
      </c>
      <c r="E15" s="280">
        <v>55.716666666666669</v>
      </c>
      <c r="F15" s="280">
        <v>53.483333333333334</v>
      </c>
      <c r="G15" s="280">
        <v>51.56666666666667</v>
      </c>
      <c r="H15" s="280">
        <v>59.866666666666667</v>
      </c>
      <c r="I15" s="280">
        <v>61.783333333333339</v>
      </c>
      <c r="J15" s="280">
        <v>64.016666666666666</v>
      </c>
      <c r="K15" s="278">
        <v>59.55</v>
      </c>
      <c r="L15" s="278">
        <v>55.4</v>
      </c>
      <c r="M15" s="278">
        <v>103.25423000000001</v>
      </c>
    </row>
    <row r="16" spans="1:15" ht="12" customHeight="1">
      <c r="A16" s="269">
        <v>6</v>
      </c>
      <c r="B16" s="278" t="s">
        <v>229</v>
      </c>
      <c r="C16" s="279">
        <v>133.15</v>
      </c>
      <c r="D16" s="280">
        <v>133.70000000000002</v>
      </c>
      <c r="E16" s="280">
        <v>131.95000000000005</v>
      </c>
      <c r="F16" s="280">
        <v>130.75000000000003</v>
      </c>
      <c r="G16" s="280">
        <v>129.00000000000006</v>
      </c>
      <c r="H16" s="280">
        <v>134.90000000000003</v>
      </c>
      <c r="I16" s="280">
        <v>136.64999999999998</v>
      </c>
      <c r="J16" s="280">
        <v>137.85000000000002</v>
      </c>
      <c r="K16" s="278">
        <v>135.44999999999999</v>
      </c>
      <c r="L16" s="278">
        <v>132.5</v>
      </c>
      <c r="M16" s="278">
        <v>21.457689999999999</v>
      </c>
    </row>
    <row r="17" spans="1:13" ht="12" customHeight="1">
      <c r="A17" s="269">
        <v>7</v>
      </c>
      <c r="B17" s="278" t="s">
        <v>39</v>
      </c>
      <c r="C17" s="279">
        <v>1263.45</v>
      </c>
      <c r="D17" s="280">
        <v>1266.45</v>
      </c>
      <c r="E17" s="280">
        <v>1254.1000000000001</v>
      </c>
      <c r="F17" s="280">
        <v>1244.75</v>
      </c>
      <c r="G17" s="280">
        <v>1232.4000000000001</v>
      </c>
      <c r="H17" s="280">
        <v>1275.8000000000002</v>
      </c>
      <c r="I17" s="280">
        <v>1288.1500000000001</v>
      </c>
      <c r="J17" s="280">
        <v>1297.5000000000002</v>
      </c>
      <c r="K17" s="278">
        <v>1278.8</v>
      </c>
      <c r="L17" s="278">
        <v>1257.0999999999999</v>
      </c>
      <c r="M17" s="278">
        <v>4.9850399999999997</v>
      </c>
    </row>
    <row r="18" spans="1:13" ht="12" customHeight="1">
      <c r="A18" s="269">
        <v>8</v>
      </c>
      <c r="B18" s="278" t="s">
        <v>297</v>
      </c>
      <c r="C18" s="279">
        <v>148.44999999999999</v>
      </c>
      <c r="D18" s="280">
        <v>147.9</v>
      </c>
      <c r="E18" s="280">
        <v>144.10000000000002</v>
      </c>
      <c r="F18" s="280">
        <v>139.75000000000003</v>
      </c>
      <c r="G18" s="280">
        <v>135.95000000000005</v>
      </c>
      <c r="H18" s="280">
        <v>152.25</v>
      </c>
      <c r="I18" s="280">
        <v>156.05000000000001</v>
      </c>
      <c r="J18" s="280">
        <v>160.39999999999998</v>
      </c>
      <c r="K18" s="278">
        <v>151.69999999999999</v>
      </c>
      <c r="L18" s="278">
        <v>143.55000000000001</v>
      </c>
      <c r="M18" s="278">
        <v>49.011029999999998</v>
      </c>
    </row>
    <row r="19" spans="1:13" ht="12" customHeight="1">
      <c r="A19" s="269">
        <v>9</v>
      </c>
      <c r="B19" s="278" t="s">
        <v>298</v>
      </c>
      <c r="C19" s="279">
        <v>441.65</v>
      </c>
      <c r="D19" s="280">
        <v>440.76666666666665</v>
      </c>
      <c r="E19" s="280">
        <v>439.88333333333333</v>
      </c>
      <c r="F19" s="280">
        <v>438.11666666666667</v>
      </c>
      <c r="G19" s="280">
        <v>437.23333333333335</v>
      </c>
      <c r="H19" s="280">
        <v>442.5333333333333</v>
      </c>
      <c r="I19" s="280">
        <v>443.41666666666663</v>
      </c>
      <c r="J19" s="280">
        <v>445.18333333333328</v>
      </c>
      <c r="K19" s="278">
        <v>441.65</v>
      </c>
      <c r="L19" s="278">
        <v>439</v>
      </c>
      <c r="M19" s="278">
        <v>16.465440000000001</v>
      </c>
    </row>
    <row r="20" spans="1:13" ht="12" customHeight="1">
      <c r="A20" s="269">
        <v>10</v>
      </c>
      <c r="B20" s="278" t="s">
        <v>42</v>
      </c>
      <c r="C20" s="279">
        <v>349.6</v>
      </c>
      <c r="D20" s="280">
        <v>350.06666666666666</v>
      </c>
      <c r="E20" s="280">
        <v>346.23333333333335</v>
      </c>
      <c r="F20" s="280">
        <v>342.86666666666667</v>
      </c>
      <c r="G20" s="280">
        <v>339.03333333333336</v>
      </c>
      <c r="H20" s="280">
        <v>353.43333333333334</v>
      </c>
      <c r="I20" s="280">
        <v>357.26666666666671</v>
      </c>
      <c r="J20" s="280">
        <v>360.63333333333333</v>
      </c>
      <c r="K20" s="278">
        <v>353.9</v>
      </c>
      <c r="L20" s="278">
        <v>346.7</v>
      </c>
      <c r="M20" s="278">
        <v>25.15842</v>
      </c>
    </row>
    <row r="21" spans="1:13" ht="12" customHeight="1">
      <c r="A21" s="269">
        <v>11</v>
      </c>
      <c r="B21" s="278" t="s">
        <v>44</v>
      </c>
      <c r="C21" s="279">
        <v>38.200000000000003</v>
      </c>
      <c r="D21" s="280">
        <v>37.583333333333336</v>
      </c>
      <c r="E21" s="280">
        <v>36.56666666666667</v>
      </c>
      <c r="F21" s="280">
        <v>34.933333333333337</v>
      </c>
      <c r="G21" s="280">
        <v>33.916666666666671</v>
      </c>
      <c r="H21" s="280">
        <v>39.216666666666669</v>
      </c>
      <c r="I21" s="280">
        <v>40.233333333333334</v>
      </c>
      <c r="J21" s="280">
        <v>41.866666666666667</v>
      </c>
      <c r="K21" s="278">
        <v>38.6</v>
      </c>
      <c r="L21" s="278">
        <v>35.950000000000003</v>
      </c>
      <c r="M21" s="278">
        <v>286.17223999999999</v>
      </c>
    </row>
    <row r="22" spans="1:13" ht="12" customHeight="1">
      <c r="A22" s="269">
        <v>12</v>
      </c>
      <c r="B22" s="278" t="s">
        <v>299</v>
      </c>
      <c r="C22" s="279">
        <v>231</v>
      </c>
      <c r="D22" s="280">
        <v>228.5</v>
      </c>
      <c r="E22" s="280">
        <v>224.7</v>
      </c>
      <c r="F22" s="280">
        <v>218.39999999999998</v>
      </c>
      <c r="G22" s="280">
        <v>214.59999999999997</v>
      </c>
      <c r="H22" s="280">
        <v>234.8</v>
      </c>
      <c r="I22" s="280">
        <v>238.60000000000002</v>
      </c>
      <c r="J22" s="280">
        <v>244.90000000000003</v>
      </c>
      <c r="K22" s="278">
        <v>232.3</v>
      </c>
      <c r="L22" s="278">
        <v>222.2</v>
      </c>
      <c r="M22" s="278">
        <v>31.30057</v>
      </c>
    </row>
    <row r="23" spans="1:13">
      <c r="A23" s="269">
        <v>13</v>
      </c>
      <c r="B23" s="278" t="s">
        <v>300</v>
      </c>
      <c r="C23" s="279">
        <v>167.3</v>
      </c>
      <c r="D23" s="280">
        <v>167.68333333333334</v>
      </c>
      <c r="E23" s="280">
        <v>163.31666666666666</v>
      </c>
      <c r="F23" s="280">
        <v>159.33333333333331</v>
      </c>
      <c r="G23" s="280">
        <v>154.96666666666664</v>
      </c>
      <c r="H23" s="280">
        <v>171.66666666666669</v>
      </c>
      <c r="I23" s="280">
        <v>176.03333333333336</v>
      </c>
      <c r="J23" s="280">
        <v>180.01666666666671</v>
      </c>
      <c r="K23" s="278">
        <v>172.05</v>
      </c>
      <c r="L23" s="278">
        <v>163.69999999999999</v>
      </c>
      <c r="M23" s="278">
        <v>1.3766799999999999</v>
      </c>
    </row>
    <row r="24" spans="1:13">
      <c r="A24" s="269">
        <v>14</v>
      </c>
      <c r="B24" s="278" t="s">
        <v>301</v>
      </c>
      <c r="C24" s="279">
        <v>197.65</v>
      </c>
      <c r="D24" s="280">
        <v>195.18333333333331</v>
      </c>
      <c r="E24" s="280">
        <v>190.36666666666662</v>
      </c>
      <c r="F24" s="280">
        <v>183.08333333333331</v>
      </c>
      <c r="G24" s="280">
        <v>178.26666666666662</v>
      </c>
      <c r="H24" s="280">
        <v>202.46666666666661</v>
      </c>
      <c r="I24" s="280">
        <v>207.28333333333327</v>
      </c>
      <c r="J24" s="280">
        <v>214.56666666666661</v>
      </c>
      <c r="K24" s="278">
        <v>200</v>
      </c>
      <c r="L24" s="278">
        <v>187.9</v>
      </c>
      <c r="M24" s="278">
        <v>3.33453</v>
      </c>
    </row>
    <row r="25" spans="1:13">
      <c r="A25" s="269">
        <v>15</v>
      </c>
      <c r="B25" s="278" t="s">
        <v>834</v>
      </c>
      <c r="C25" s="279">
        <v>1485.15</v>
      </c>
      <c r="D25" s="280">
        <v>1486.8166666666666</v>
      </c>
      <c r="E25" s="280">
        <v>1473.5833333333333</v>
      </c>
      <c r="F25" s="280">
        <v>1462.0166666666667</v>
      </c>
      <c r="G25" s="280">
        <v>1448.7833333333333</v>
      </c>
      <c r="H25" s="280">
        <v>1498.3833333333332</v>
      </c>
      <c r="I25" s="280">
        <v>1511.6166666666668</v>
      </c>
      <c r="J25" s="280">
        <v>1523.1833333333332</v>
      </c>
      <c r="K25" s="278">
        <v>1500.05</v>
      </c>
      <c r="L25" s="278">
        <v>1475.25</v>
      </c>
      <c r="M25" s="278">
        <v>0.21009</v>
      </c>
    </row>
    <row r="26" spans="1:13">
      <c r="A26" s="269">
        <v>16</v>
      </c>
      <c r="B26" s="278" t="s">
        <v>293</v>
      </c>
      <c r="C26" s="279">
        <v>1608.9</v>
      </c>
      <c r="D26" s="280">
        <v>1618.9666666666665</v>
      </c>
      <c r="E26" s="280">
        <v>1579.9333333333329</v>
      </c>
      <c r="F26" s="280">
        <v>1550.9666666666665</v>
      </c>
      <c r="G26" s="280">
        <v>1511.9333333333329</v>
      </c>
      <c r="H26" s="280">
        <v>1647.9333333333329</v>
      </c>
      <c r="I26" s="280">
        <v>1686.9666666666662</v>
      </c>
      <c r="J26" s="280">
        <v>1715.9333333333329</v>
      </c>
      <c r="K26" s="278">
        <v>1658</v>
      </c>
      <c r="L26" s="278">
        <v>1590</v>
      </c>
      <c r="M26" s="278">
        <v>0.82152000000000003</v>
      </c>
    </row>
    <row r="27" spans="1:13">
      <c r="A27" s="269">
        <v>17</v>
      </c>
      <c r="B27" s="278" t="s">
        <v>230</v>
      </c>
      <c r="C27" s="279">
        <v>1453.75</v>
      </c>
      <c r="D27" s="280">
        <v>1457.8166666666666</v>
      </c>
      <c r="E27" s="280">
        <v>1441.9833333333331</v>
      </c>
      <c r="F27" s="280">
        <v>1430.2166666666665</v>
      </c>
      <c r="G27" s="280">
        <v>1414.383333333333</v>
      </c>
      <c r="H27" s="280">
        <v>1469.5833333333333</v>
      </c>
      <c r="I27" s="280">
        <v>1485.4166666666667</v>
      </c>
      <c r="J27" s="280">
        <v>1497.1833333333334</v>
      </c>
      <c r="K27" s="278">
        <v>1473.65</v>
      </c>
      <c r="L27" s="278">
        <v>1446.05</v>
      </c>
      <c r="M27" s="278">
        <v>0.98334999999999995</v>
      </c>
    </row>
    <row r="28" spans="1:13">
      <c r="A28" s="269">
        <v>18</v>
      </c>
      <c r="B28" s="278" t="s">
        <v>302</v>
      </c>
      <c r="C28" s="279">
        <v>1898.4</v>
      </c>
      <c r="D28" s="280">
        <v>1871.8</v>
      </c>
      <c r="E28" s="280">
        <v>1838.6</v>
      </c>
      <c r="F28" s="280">
        <v>1778.8</v>
      </c>
      <c r="G28" s="280">
        <v>1745.6</v>
      </c>
      <c r="H28" s="280">
        <v>1931.6</v>
      </c>
      <c r="I28" s="280">
        <v>1964.8000000000002</v>
      </c>
      <c r="J28" s="280">
        <v>2024.6</v>
      </c>
      <c r="K28" s="278">
        <v>1905</v>
      </c>
      <c r="L28" s="278">
        <v>1812</v>
      </c>
      <c r="M28" s="278">
        <v>0.15889</v>
      </c>
    </row>
    <row r="29" spans="1:13">
      <c r="A29" s="269">
        <v>19</v>
      </c>
      <c r="B29" s="278" t="s">
        <v>231</v>
      </c>
      <c r="C29" s="279">
        <v>2307.3000000000002</v>
      </c>
      <c r="D29" s="280">
        <v>2317.2666666666669</v>
      </c>
      <c r="E29" s="280">
        <v>2286.2833333333338</v>
      </c>
      <c r="F29" s="280">
        <v>2265.2666666666669</v>
      </c>
      <c r="G29" s="280">
        <v>2234.2833333333338</v>
      </c>
      <c r="H29" s="280">
        <v>2338.2833333333338</v>
      </c>
      <c r="I29" s="280">
        <v>2369.2666666666664</v>
      </c>
      <c r="J29" s="280">
        <v>2390.2833333333338</v>
      </c>
      <c r="K29" s="278">
        <v>2348.25</v>
      </c>
      <c r="L29" s="278">
        <v>2296.25</v>
      </c>
      <c r="M29" s="278">
        <v>1.36249</v>
      </c>
    </row>
    <row r="30" spans="1:13">
      <c r="A30" s="269">
        <v>20</v>
      </c>
      <c r="B30" s="278" t="s">
        <v>304</v>
      </c>
      <c r="C30" s="279">
        <v>80.55</v>
      </c>
      <c r="D30" s="280">
        <v>81.38333333333334</v>
      </c>
      <c r="E30" s="280">
        <v>79.316666666666677</v>
      </c>
      <c r="F30" s="280">
        <v>78.083333333333343</v>
      </c>
      <c r="G30" s="280">
        <v>76.01666666666668</v>
      </c>
      <c r="H30" s="280">
        <v>82.616666666666674</v>
      </c>
      <c r="I30" s="280">
        <v>84.683333333333337</v>
      </c>
      <c r="J30" s="280">
        <v>85.916666666666671</v>
      </c>
      <c r="K30" s="278">
        <v>83.45</v>
      </c>
      <c r="L30" s="278">
        <v>80.150000000000006</v>
      </c>
      <c r="M30" s="278">
        <v>1.5021899999999999</v>
      </c>
    </row>
    <row r="31" spans="1:13">
      <c r="A31" s="269">
        <v>21</v>
      </c>
      <c r="B31" s="278" t="s">
        <v>46</v>
      </c>
      <c r="C31" s="279">
        <v>666.6</v>
      </c>
      <c r="D31" s="280">
        <v>669.1</v>
      </c>
      <c r="E31" s="280">
        <v>656.30000000000007</v>
      </c>
      <c r="F31" s="280">
        <v>646</v>
      </c>
      <c r="G31" s="280">
        <v>633.20000000000005</v>
      </c>
      <c r="H31" s="280">
        <v>679.40000000000009</v>
      </c>
      <c r="I31" s="280">
        <v>692.2</v>
      </c>
      <c r="J31" s="280">
        <v>702.50000000000011</v>
      </c>
      <c r="K31" s="278">
        <v>681.9</v>
      </c>
      <c r="L31" s="278">
        <v>658.8</v>
      </c>
      <c r="M31" s="278">
        <v>8.4739199999999997</v>
      </c>
    </row>
    <row r="32" spans="1:13">
      <c r="A32" s="269">
        <v>22</v>
      </c>
      <c r="B32" s="278" t="s">
        <v>305</v>
      </c>
      <c r="C32" s="279">
        <v>1557.7</v>
      </c>
      <c r="D32" s="280">
        <v>1545.8999999999999</v>
      </c>
      <c r="E32" s="280">
        <v>1521.7999999999997</v>
      </c>
      <c r="F32" s="280">
        <v>1485.8999999999999</v>
      </c>
      <c r="G32" s="280">
        <v>1461.7999999999997</v>
      </c>
      <c r="H32" s="280">
        <v>1581.7999999999997</v>
      </c>
      <c r="I32" s="280">
        <v>1605.8999999999996</v>
      </c>
      <c r="J32" s="280">
        <v>1641.7999999999997</v>
      </c>
      <c r="K32" s="278">
        <v>1570</v>
      </c>
      <c r="L32" s="278">
        <v>1510</v>
      </c>
      <c r="M32" s="278">
        <v>0.99858999999999998</v>
      </c>
    </row>
    <row r="33" spans="1:13">
      <c r="A33" s="269">
        <v>23</v>
      </c>
      <c r="B33" s="278" t="s">
        <v>47</v>
      </c>
      <c r="C33" s="279">
        <v>191.1</v>
      </c>
      <c r="D33" s="280">
        <v>191.65</v>
      </c>
      <c r="E33" s="280">
        <v>190</v>
      </c>
      <c r="F33" s="280">
        <v>188.9</v>
      </c>
      <c r="G33" s="280">
        <v>187.25</v>
      </c>
      <c r="H33" s="280">
        <v>192.75</v>
      </c>
      <c r="I33" s="280">
        <v>194.40000000000003</v>
      </c>
      <c r="J33" s="280">
        <v>195.5</v>
      </c>
      <c r="K33" s="278">
        <v>193.3</v>
      </c>
      <c r="L33" s="278">
        <v>190.55</v>
      </c>
      <c r="M33" s="278">
        <v>24.78247</v>
      </c>
    </row>
    <row r="34" spans="1:13">
      <c r="A34" s="269">
        <v>24</v>
      </c>
      <c r="B34" s="278" t="s">
        <v>294</v>
      </c>
      <c r="C34" s="279">
        <v>1597.3</v>
      </c>
      <c r="D34" s="280">
        <v>1604.7666666666667</v>
      </c>
      <c r="E34" s="280">
        <v>1574.9833333333333</v>
      </c>
      <c r="F34" s="280">
        <v>1552.6666666666667</v>
      </c>
      <c r="G34" s="280">
        <v>1522.8833333333334</v>
      </c>
      <c r="H34" s="280">
        <v>1627.0833333333333</v>
      </c>
      <c r="I34" s="280">
        <v>1656.8666666666666</v>
      </c>
      <c r="J34" s="280">
        <v>1679.1833333333332</v>
      </c>
      <c r="K34" s="278">
        <v>1634.55</v>
      </c>
      <c r="L34" s="278">
        <v>1582.45</v>
      </c>
      <c r="M34" s="278">
        <v>0.39426</v>
      </c>
    </row>
    <row r="35" spans="1:13">
      <c r="A35" s="269">
        <v>25</v>
      </c>
      <c r="B35" s="278" t="s">
        <v>303</v>
      </c>
      <c r="C35" s="279">
        <v>937.6</v>
      </c>
      <c r="D35" s="280">
        <v>950.51666666666677</v>
      </c>
      <c r="E35" s="280">
        <v>917.88333333333355</v>
      </c>
      <c r="F35" s="280">
        <v>898.16666666666674</v>
      </c>
      <c r="G35" s="280">
        <v>865.53333333333353</v>
      </c>
      <c r="H35" s="280">
        <v>970.23333333333358</v>
      </c>
      <c r="I35" s="280">
        <v>1002.8666666666668</v>
      </c>
      <c r="J35" s="280">
        <v>1022.5833333333336</v>
      </c>
      <c r="K35" s="278">
        <v>983.15</v>
      </c>
      <c r="L35" s="278">
        <v>930.8</v>
      </c>
      <c r="M35" s="278">
        <v>6.4483199999999998</v>
      </c>
    </row>
    <row r="36" spans="1:13">
      <c r="A36" s="269">
        <v>26</v>
      </c>
      <c r="B36" s="278" t="s">
        <v>48</v>
      </c>
      <c r="C36" s="279">
        <v>1398.3</v>
      </c>
      <c r="D36" s="280">
        <v>1392.9000000000003</v>
      </c>
      <c r="E36" s="280">
        <v>1377.0500000000006</v>
      </c>
      <c r="F36" s="280">
        <v>1355.8000000000004</v>
      </c>
      <c r="G36" s="280">
        <v>1339.9500000000007</v>
      </c>
      <c r="H36" s="280">
        <v>1414.1500000000005</v>
      </c>
      <c r="I36" s="280">
        <v>1430.0000000000005</v>
      </c>
      <c r="J36" s="280">
        <v>1451.2500000000005</v>
      </c>
      <c r="K36" s="278">
        <v>1408.75</v>
      </c>
      <c r="L36" s="278">
        <v>1371.65</v>
      </c>
      <c r="M36" s="278">
        <v>7.58535</v>
      </c>
    </row>
    <row r="37" spans="1:13">
      <c r="A37" s="269">
        <v>27</v>
      </c>
      <c r="B37" s="278" t="s">
        <v>49</v>
      </c>
      <c r="C37" s="279">
        <v>111.9</v>
      </c>
      <c r="D37" s="280">
        <v>111.35000000000001</v>
      </c>
      <c r="E37" s="280">
        <v>109.35000000000002</v>
      </c>
      <c r="F37" s="280">
        <v>106.80000000000001</v>
      </c>
      <c r="G37" s="280">
        <v>104.80000000000003</v>
      </c>
      <c r="H37" s="280">
        <v>113.90000000000002</v>
      </c>
      <c r="I37" s="280">
        <v>115.89999999999999</v>
      </c>
      <c r="J37" s="280">
        <v>118.45000000000002</v>
      </c>
      <c r="K37" s="278">
        <v>113.35</v>
      </c>
      <c r="L37" s="278">
        <v>108.8</v>
      </c>
      <c r="M37" s="278">
        <v>126.41511</v>
      </c>
    </row>
    <row r="38" spans="1:13">
      <c r="A38" s="269">
        <v>28</v>
      </c>
      <c r="B38" s="278" t="s">
        <v>306</v>
      </c>
      <c r="C38" s="279">
        <v>184.8</v>
      </c>
      <c r="D38" s="280">
        <v>186.83333333333334</v>
      </c>
      <c r="E38" s="280">
        <v>181.66666666666669</v>
      </c>
      <c r="F38" s="280">
        <v>178.53333333333333</v>
      </c>
      <c r="G38" s="280">
        <v>173.36666666666667</v>
      </c>
      <c r="H38" s="280">
        <v>189.9666666666667</v>
      </c>
      <c r="I38" s="280">
        <v>195.13333333333338</v>
      </c>
      <c r="J38" s="280">
        <v>198.26666666666671</v>
      </c>
      <c r="K38" s="278">
        <v>192</v>
      </c>
      <c r="L38" s="278">
        <v>183.7</v>
      </c>
      <c r="M38" s="278">
        <v>1.4536800000000001</v>
      </c>
    </row>
    <row r="39" spans="1:13">
      <c r="A39" s="269">
        <v>29</v>
      </c>
      <c r="B39" s="278" t="s">
        <v>939</v>
      </c>
      <c r="C39" s="279">
        <v>176.85</v>
      </c>
      <c r="D39" s="280">
        <v>176.45000000000002</v>
      </c>
      <c r="E39" s="280">
        <v>173.90000000000003</v>
      </c>
      <c r="F39" s="280">
        <v>170.95000000000002</v>
      </c>
      <c r="G39" s="280">
        <v>168.40000000000003</v>
      </c>
      <c r="H39" s="280">
        <v>179.40000000000003</v>
      </c>
      <c r="I39" s="280">
        <v>181.95000000000005</v>
      </c>
      <c r="J39" s="280">
        <v>184.90000000000003</v>
      </c>
      <c r="K39" s="278">
        <v>179</v>
      </c>
      <c r="L39" s="278">
        <v>173.5</v>
      </c>
      <c r="M39" s="278">
        <v>0.12831999999999999</v>
      </c>
    </row>
    <row r="40" spans="1:13">
      <c r="A40" s="269">
        <v>30</v>
      </c>
      <c r="B40" s="278" t="s">
        <v>307</v>
      </c>
      <c r="C40" s="279">
        <v>68.3</v>
      </c>
      <c r="D40" s="280">
        <v>67.55</v>
      </c>
      <c r="E40" s="280">
        <v>65.75</v>
      </c>
      <c r="F40" s="280">
        <v>63.2</v>
      </c>
      <c r="G40" s="280">
        <v>61.400000000000006</v>
      </c>
      <c r="H40" s="280">
        <v>70.099999999999994</v>
      </c>
      <c r="I40" s="280">
        <v>71.899999999999977</v>
      </c>
      <c r="J40" s="280">
        <v>74.449999999999989</v>
      </c>
      <c r="K40" s="278">
        <v>69.349999999999994</v>
      </c>
      <c r="L40" s="278">
        <v>65</v>
      </c>
      <c r="M40" s="278">
        <v>60.838169999999998</v>
      </c>
    </row>
    <row r="41" spans="1:13">
      <c r="A41" s="269">
        <v>31</v>
      </c>
      <c r="B41" s="278" t="s">
        <v>50</v>
      </c>
      <c r="C41" s="279">
        <v>54.6</v>
      </c>
      <c r="D41" s="280">
        <v>54.683333333333337</v>
      </c>
      <c r="E41" s="280">
        <v>53.666666666666671</v>
      </c>
      <c r="F41" s="280">
        <v>52.733333333333334</v>
      </c>
      <c r="G41" s="280">
        <v>51.716666666666669</v>
      </c>
      <c r="H41" s="280">
        <v>55.616666666666674</v>
      </c>
      <c r="I41" s="280">
        <v>56.63333333333334</v>
      </c>
      <c r="J41" s="280">
        <v>57.566666666666677</v>
      </c>
      <c r="K41" s="278">
        <v>55.7</v>
      </c>
      <c r="L41" s="278">
        <v>53.75</v>
      </c>
      <c r="M41" s="278">
        <v>384.11698999999999</v>
      </c>
    </row>
    <row r="42" spans="1:13">
      <c r="A42" s="269">
        <v>32</v>
      </c>
      <c r="B42" s="278" t="s">
        <v>52</v>
      </c>
      <c r="C42" s="279">
        <v>1652.15</v>
      </c>
      <c r="D42" s="280">
        <v>1649.8833333333332</v>
      </c>
      <c r="E42" s="280">
        <v>1626.2666666666664</v>
      </c>
      <c r="F42" s="280">
        <v>1600.3833333333332</v>
      </c>
      <c r="G42" s="280">
        <v>1576.7666666666664</v>
      </c>
      <c r="H42" s="280">
        <v>1675.7666666666664</v>
      </c>
      <c r="I42" s="280">
        <v>1699.3833333333332</v>
      </c>
      <c r="J42" s="280">
        <v>1725.2666666666664</v>
      </c>
      <c r="K42" s="278">
        <v>1673.5</v>
      </c>
      <c r="L42" s="278">
        <v>1624</v>
      </c>
      <c r="M42" s="278">
        <v>20.347619999999999</v>
      </c>
    </row>
    <row r="43" spans="1:13">
      <c r="A43" s="269">
        <v>33</v>
      </c>
      <c r="B43" s="278" t="s">
        <v>308</v>
      </c>
      <c r="C43" s="279">
        <v>122.25</v>
      </c>
      <c r="D43" s="280">
        <v>121.53333333333335</v>
      </c>
      <c r="E43" s="280">
        <v>117.31666666666669</v>
      </c>
      <c r="F43" s="280">
        <v>112.38333333333334</v>
      </c>
      <c r="G43" s="280">
        <v>108.16666666666669</v>
      </c>
      <c r="H43" s="280">
        <v>126.4666666666667</v>
      </c>
      <c r="I43" s="280">
        <v>130.68333333333337</v>
      </c>
      <c r="J43" s="280">
        <v>135.6166666666667</v>
      </c>
      <c r="K43" s="278">
        <v>125.75</v>
      </c>
      <c r="L43" s="278">
        <v>116.6</v>
      </c>
      <c r="M43" s="278">
        <v>5.9611299999999998</v>
      </c>
    </row>
    <row r="44" spans="1:13">
      <c r="A44" s="269">
        <v>34</v>
      </c>
      <c r="B44" s="278" t="s">
        <v>310</v>
      </c>
      <c r="C44" s="279">
        <v>896.2</v>
      </c>
      <c r="D44" s="280">
        <v>903.38333333333333</v>
      </c>
      <c r="E44" s="280">
        <v>882.81666666666661</v>
      </c>
      <c r="F44" s="280">
        <v>869.43333333333328</v>
      </c>
      <c r="G44" s="280">
        <v>848.86666666666656</v>
      </c>
      <c r="H44" s="280">
        <v>916.76666666666665</v>
      </c>
      <c r="I44" s="280">
        <v>937.33333333333348</v>
      </c>
      <c r="J44" s="280">
        <v>950.7166666666667</v>
      </c>
      <c r="K44" s="278">
        <v>923.95</v>
      </c>
      <c r="L44" s="278">
        <v>890</v>
      </c>
      <c r="M44" s="278">
        <v>1.4184699999999999</v>
      </c>
    </row>
    <row r="45" spans="1:13">
      <c r="A45" s="269">
        <v>35</v>
      </c>
      <c r="B45" s="278" t="s">
        <v>309</v>
      </c>
      <c r="C45" s="279">
        <v>3239.9</v>
      </c>
      <c r="D45" s="280">
        <v>3265.9666666666667</v>
      </c>
      <c r="E45" s="280">
        <v>3201.9333333333334</v>
      </c>
      <c r="F45" s="280">
        <v>3163.9666666666667</v>
      </c>
      <c r="G45" s="280">
        <v>3099.9333333333334</v>
      </c>
      <c r="H45" s="280">
        <v>3303.9333333333334</v>
      </c>
      <c r="I45" s="280">
        <v>3367.9666666666672</v>
      </c>
      <c r="J45" s="280">
        <v>3405.9333333333334</v>
      </c>
      <c r="K45" s="278">
        <v>3330</v>
      </c>
      <c r="L45" s="278">
        <v>3228</v>
      </c>
      <c r="M45" s="278">
        <v>0.46821000000000002</v>
      </c>
    </row>
    <row r="46" spans="1:13">
      <c r="A46" s="269">
        <v>36</v>
      </c>
      <c r="B46" s="278" t="s">
        <v>311</v>
      </c>
      <c r="C46" s="279">
        <v>4517.3999999999996</v>
      </c>
      <c r="D46" s="280">
        <v>4522.8666666666659</v>
      </c>
      <c r="E46" s="280">
        <v>4495.7333333333318</v>
      </c>
      <c r="F46" s="280">
        <v>4474.0666666666657</v>
      </c>
      <c r="G46" s="280">
        <v>4446.9333333333316</v>
      </c>
      <c r="H46" s="280">
        <v>4544.5333333333319</v>
      </c>
      <c r="I46" s="280">
        <v>4571.6666666666652</v>
      </c>
      <c r="J46" s="280">
        <v>4593.3333333333321</v>
      </c>
      <c r="K46" s="278">
        <v>4550</v>
      </c>
      <c r="L46" s="278">
        <v>4501.2</v>
      </c>
      <c r="M46" s="278">
        <v>0.25451000000000001</v>
      </c>
    </row>
    <row r="47" spans="1:13">
      <c r="A47" s="269">
        <v>37</v>
      </c>
      <c r="B47" s="278" t="s">
        <v>227</v>
      </c>
      <c r="C47" s="279">
        <v>510.45</v>
      </c>
      <c r="D47" s="280">
        <v>503.65000000000003</v>
      </c>
      <c r="E47" s="280">
        <v>496.85000000000008</v>
      </c>
      <c r="F47" s="280">
        <v>483.25000000000006</v>
      </c>
      <c r="G47" s="280">
        <v>476.4500000000001</v>
      </c>
      <c r="H47" s="280">
        <v>517.25</v>
      </c>
      <c r="I47" s="280">
        <v>524.04999999999995</v>
      </c>
      <c r="J47" s="280">
        <v>537.65000000000009</v>
      </c>
      <c r="K47" s="278">
        <v>510.45</v>
      </c>
      <c r="L47" s="278">
        <v>490.05</v>
      </c>
      <c r="M47" s="278">
        <v>11.070259999999999</v>
      </c>
    </row>
    <row r="48" spans="1:13">
      <c r="A48" s="269">
        <v>38</v>
      </c>
      <c r="B48" s="278" t="s">
        <v>54</v>
      </c>
      <c r="C48" s="279">
        <v>786.65</v>
      </c>
      <c r="D48" s="280">
        <v>783.78333333333342</v>
      </c>
      <c r="E48" s="280">
        <v>775.06666666666683</v>
      </c>
      <c r="F48" s="280">
        <v>763.48333333333346</v>
      </c>
      <c r="G48" s="280">
        <v>754.76666666666688</v>
      </c>
      <c r="H48" s="280">
        <v>795.36666666666679</v>
      </c>
      <c r="I48" s="280">
        <v>804.08333333333326</v>
      </c>
      <c r="J48" s="280">
        <v>815.66666666666674</v>
      </c>
      <c r="K48" s="278">
        <v>792.5</v>
      </c>
      <c r="L48" s="278">
        <v>772.2</v>
      </c>
      <c r="M48" s="278">
        <v>40.782890000000002</v>
      </c>
    </row>
    <row r="49" spans="1:13">
      <c r="A49" s="269">
        <v>39</v>
      </c>
      <c r="B49" s="278" t="s">
        <v>312</v>
      </c>
      <c r="C49" s="279">
        <v>472.3</v>
      </c>
      <c r="D49" s="280">
        <v>472.7833333333333</v>
      </c>
      <c r="E49" s="280">
        <v>464.16666666666663</v>
      </c>
      <c r="F49" s="280">
        <v>456.0333333333333</v>
      </c>
      <c r="G49" s="280">
        <v>447.41666666666663</v>
      </c>
      <c r="H49" s="280">
        <v>480.91666666666663</v>
      </c>
      <c r="I49" s="280">
        <v>489.5333333333333</v>
      </c>
      <c r="J49" s="280">
        <v>497.66666666666663</v>
      </c>
      <c r="K49" s="278">
        <v>481.4</v>
      </c>
      <c r="L49" s="278">
        <v>464.65</v>
      </c>
      <c r="M49" s="278">
        <v>5.6635499999999999</v>
      </c>
    </row>
    <row r="50" spans="1:13">
      <c r="A50" s="269">
        <v>40</v>
      </c>
      <c r="B50" s="278" t="s">
        <v>56</v>
      </c>
      <c r="C50" s="279">
        <v>430.15</v>
      </c>
      <c r="D50" s="280">
        <v>428.05</v>
      </c>
      <c r="E50" s="280">
        <v>420.20000000000005</v>
      </c>
      <c r="F50" s="280">
        <v>410.25000000000006</v>
      </c>
      <c r="G50" s="280">
        <v>402.40000000000009</v>
      </c>
      <c r="H50" s="280">
        <v>438</v>
      </c>
      <c r="I50" s="280">
        <v>445.85</v>
      </c>
      <c r="J50" s="280">
        <v>455.79999999999995</v>
      </c>
      <c r="K50" s="278">
        <v>435.9</v>
      </c>
      <c r="L50" s="278">
        <v>418.1</v>
      </c>
      <c r="M50" s="278">
        <v>404.54158000000001</v>
      </c>
    </row>
    <row r="51" spans="1:13">
      <c r="A51" s="269">
        <v>41</v>
      </c>
      <c r="B51" s="278" t="s">
        <v>57</v>
      </c>
      <c r="C51" s="279">
        <v>2855.75</v>
      </c>
      <c r="D51" s="280">
        <v>2796.4166666666665</v>
      </c>
      <c r="E51" s="280">
        <v>2718.8833333333332</v>
      </c>
      <c r="F51" s="280">
        <v>2582.0166666666669</v>
      </c>
      <c r="G51" s="280">
        <v>2504.4833333333336</v>
      </c>
      <c r="H51" s="280">
        <v>2933.2833333333328</v>
      </c>
      <c r="I51" s="280">
        <v>3010.8166666666666</v>
      </c>
      <c r="J51" s="280">
        <v>3147.6833333333325</v>
      </c>
      <c r="K51" s="278">
        <v>2873.95</v>
      </c>
      <c r="L51" s="278">
        <v>2659.55</v>
      </c>
      <c r="M51" s="278">
        <v>18.72879</v>
      </c>
    </row>
    <row r="52" spans="1:13">
      <c r="A52" s="269">
        <v>42</v>
      </c>
      <c r="B52" s="278" t="s">
        <v>316</v>
      </c>
      <c r="C52" s="279">
        <v>152.15</v>
      </c>
      <c r="D52" s="280">
        <v>153.63333333333333</v>
      </c>
      <c r="E52" s="280">
        <v>148.51666666666665</v>
      </c>
      <c r="F52" s="280">
        <v>144.88333333333333</v>
      </c>
      <c r="G52" s="280">
        <v>139.76666666666665</v>
      </c>
      <c r="H52" s="280">
        <v>157.26666666666665</v>
      </c>
      <c r="I52" s="280">
        <v>162.38333333333333</v>
      </c>
      <c r="J52" s="280">
        <v>166.01666666666665</v>
      </c>
      <c r="K52" s="278">
        <v>158.75</v>
      </c>
      <c r="L52" s="278">
        <v>150</v>
      </c>
      <c r="M52" s="278">
        <v>26.418980000000001</v>
      </c>
    </row>
    <row r="53" spans="1:13">
      <c r="A53" s="269">
        <v>43</v>
      </c>
      <c r="B53" s="278" t="s">
        <v>317</v>
      </c>
      <c r="C53" s="279">
        <v>430.65</v>
      </c>
      <c r="D53" s="280">
        <v>424.23333333333335</v>
      </c>
      <c r="E53" s="280">
        <v>411.4666666666667</v>
      </c>
      <c r="F53" s="280">
        <v>392.28333333333336</v>
      </c>
      <c r="G53" s="280">
        <v>379.51666666666671</v>
      </c>
      <c r="H53" s="280">
        <v>443.41666666666669</v>
      </c>
      <c r="I53" s="280">
        <v>456.18333333333334</v>
      </c>
      <c r="J53" s="280">
        <v>475.36666666666667</v>
      </c>
      <c r="K53" s="278">
        <v>437</v>
      </c>
      <c r="L53" s="278">
        <v>405.05</v>
      </c>
      <c r="M53" s="278">
        <v>7.3459099999999999</v>
      </c>
    </row>
    <row r="54" spans="1:13">
      <c r="A54" s="269">
        <v>44</v>
      </c>
      <c r="B54" s="278" t="s">
        <v>59</v>
      </c>
      <c r="C54" s="279">
        <v>6183.55</v>
      </c>
      <c r="D54" s="280">
        <v>6164.5166666666664</v>
      </c>
      <c r="E54" s="280">
        <v>5979.0333333333328</v>
      </c>
      <c r="F54" s="280">
        <v>5774.5166666666664</v>
      </c>
      <c r="G54" s="280">
        <v>5589.0333333333328</v>
      </c>
      <c r="H54" s="280">
        <v>6369.0333333333328</v>
      </c>
      <c r="I54" s="280">
        <v>6554.5166666666664</v>
      </c>
      <c r="J54" s="280">
        <v>6759.0333333333328</v>
      </c>
      <c r="K54" s="278">
        <v>6350</v>
      </c>
      <c r="L54" s="278">
        <v>5960</v>
      </c>
      <c r="M54" s="278">
        <v>25.14021</v>
      </c>
    </row>
    <row r="55" spans="1:13">
      <c r="A55" s="269">
        <v>45</v>
      </c>
      <c r="B55" s="278" t="s">
        <v>233</v>
      </c>
      <c r="C55" s="279">
        <v>2739.1</v>
      </c>
      <c r="D55" s="280">
        <v>2694.5166666666669</v>
      </c>
      <c r="E55" s="280">
        <v>2614.0333333333338</v>
      </c>
      <c r="F55" s="280">
        <v>2488.9666666666667</v>
      </c>
      <c r="G55" s="280">
        <v>2408.4833333333336</v>
      </c>
      <c r="H55" s="280">
        <v>2819.5833333333339</v>
      </c>
      <c r="I55" s="280">
        <v>2900.0666666666666</v>
      </c>
      <c r="J55" s="280">
        <v>3025.1333333333341</v>
      </c>
      <c r="K55" s="278">
        <v>2775</v>
      </c>
      <c r="L55" s="278">
        <v>2569.4499999999998</v>
      </c>
      <c r="M55" s="278">
        <v>0.73902999999999996</v>
      </c>
    </row>
    <row r="56" spans="1:13">
      <c r="A56" s="269">
        <v>46</v>
      </c>
      <c r="B56" s="278" t="s">
        <v>60</v>
      </c>
      <c r="C56" s="279">
        <v>2840.3</v>
      </c>
      <c r="D56" s="280">
        <v>2810.6333333333332</v>
      </c>
      <c r="E56" s="280">
        <v>2757.6666666666665</v>
      </c>
      <c r="F56" s="280">
        <v>2675.0333333333333</v>
      </c>
      <c r="G56" s="280">
        <v>2622.0666666666666</v>
      </c>
      <c r="H56" s="280">
        <v>2893.2666666666664</v>
      </c>
      <c r="I56" s="280">
        <v>2946.2333333333336</v>
      </c>
      <c r="J56" s="280">
        <v>3028.8666666666663</v>
      </c>
      <c r="K56" s="278">
        <v>2863.6</v>
      </c>
      <c r="L56" s="278">
        <v>2728</v>
      </c>
      <c r="M56" s="278">
        <v>139.39366999999999</v>
      </c>
    </row>
    <row r="57" spans="1:13">
      <c r="A57" s="269">
        <v>47</v>
      </c>
      <c r="B57" s="278" t="s">
        <v>61</v>
      </c>
      <c r="C57" s="279">
        <v>1243.45</v>
      </c>
      <c r="D57" s="280">
        <v>1249.55</v>
      </c>
      <c r="E57" s="280">
        <v>1220.0999999999999</v>
      </c>
      <c r="F57" s="280">
        <v>1196.75</v>
      </c>
      <c r="G57" s="280">
        <v>1167.3</v>
      </c>
      <c r="H57" s="280">
        <v>1272.8999999999999</v>
      </c>
      <c r="I57" s="280">
        <v>1302.3500000000001</v>
      </c>
      <c r="J57" s="280">
        <v>1325.6999999999998</v>
      </c>
      <c r="K57" s="278">
        <v>1279</v>
      </c>
      <c r="L57" s="278">
        <v>1226.2</v>
      </c>
      <c r="M57" s="278">
        <v>10.711</v>
      </c>
    </row>
    <row r="58" spans="1:13">
      <c r="A58" s="269">
        <v>48</v>
      </c>
      <c r="B58" s="278" t="s">
        <v>318</v>
      </c>
      <c r="C58" s="279">
        <v>113.05</v>
      </c>
      <c r="D58" s="280">
        <v>111.3</v>
      </c>
      <c r="E58" s="280">
        <v>107.8</v>
      </c>
      <c r="F58" s="280">
        <v>102.55</v>
      </c>
      <c r="G58" s="280">
        <v>99.05</v>
      </c>
      <c r="H58" s="280">
        <v>116.55</v>
      </c>
      <c r="I58" s="280">
        <v>120.05</v>
      </c>
      <c r="J58" s="280">
        <v>125.3</v>
      </c>
      <c r="K58" s="278">
        <v>114.8</v>
      </c>
      <c r="L58" s="278">
        <v>106.05</v>
      </c>
      <c r="M58" s="278">
        <v>7.11686</v>
      </c>
    </row>
    <row r="59" spans="1:13">
      <c r="A59" s="269">
        <v>49</v>
      </c>
      <c r="B59" s="278" t="s">
        <v>319</v>
      </c>
      <c r="C59" s="279">
        <v>131.44999999999999</v>
      </c>
      <c r="D59" s="280">
        <v>132.13333333333333</v>
      </c>
      <c r="E59" s="280">
        <v>130.01666666666665</v>
      </c>
      <c r="F59" s="280">
        <v>128.58333333333331</v>
      </c>
      <c r="G59" s="280">
        <v>126.46666666666664</v>
      </c>
      <c r="H59" s="280">
        <v>133.56666666666666</v>
      </c>
      <c r="I59" s="280">
        <v>135.68333333333334</v>
      </c>
      <c r="J59" s="280">
        <v>137.11666666666667</v>
      </c>
      <c r="K59" s="278">
        <v>134.25</v>
      </c>
      <c r="L59" s="278">
        <v>130.69999999999999</v>
      </c>
      <c r="M59" s="278">
        <v>17.80536</v>
      </c>
    </row>
    <row r="60" spans="1:13" ht="12" customHeight="1">
      <c r="A60" s="269">
        <v>50</v>
      </c>
      <c r="B60" s="278" t="s">
        <v>234</v>
      </c>
      <c r="C60" s="279">
        <v>311.25</v>
      </c>
      <c r="D60" s="280">
        <v>308.48333333333335</v>
      </c>
      <c r="E60" s="280">
        <v>297.31666666666672</v>
      </c>
      <c r="F60" s="280">
        <v>283.38333333333338</v>
      </c>
      <c r="G60" s="280">
        <v>272.21666666666675</v>
      </c>
      <c r="H60" s="280">
        <v>322.41666666666669</v>
      </c>
      <c r="I60" s="280">
        <v>333.58333333333331</v>
      </c>
      <c r="J60" s="280">
        <v>347.51666666666665</v>
      </c>
      <c r="K60" s="278">
        <v>319.64999999999998</v>
      </c>
      <c r="L60" s="278">
        <v>294.55</v>
      </c>
      <c r="M60" s="278">
        <v>239.88330999999999</v>
      </c>
    </row>
    <row r="61" spans="1:13">
      <c r="A61" s="269">
        <v>51</v>
      </c>
      <c r="B61" s="278" t="s">
        <v>62</v>
      </c>
      <c r="C61" s="279">
        <v>49.4</v>
      </c>
      <c r="D61" s="280">
        <v>48.966666666666669</v>
      </c>
      <c r="E61" s="280">
        <v>47.833333333333336</v>
      </c>
      <c r="F61" s="280">
        <v>46.266666666666666</v>
      </c>
      <c r="G61" s="280">
        <v>45.133333333333333</v>
      </c>
      <c r="H61" s="280">
        <v>50.533333333333339</v>
      </c>
      <c r="I61" s="280">
        <v>51.666666666666664</v>
      </c>
      <c r="J61" s="280">
        <v>53.233333333333341</v>
      </c>
      <c r="K61" s="278">
        <v>50.1</v>
      </c>
      <c r="L61" s="278">
        <v>47.4</v>
      </c>
      <c r="M61" s="278">
        <v>655.58939999999996</v>
      </c>
    </row>
    <row r="62" spans="1:13">
      <c r="A62" s="269">
        <v>52</v>
      </c>
      <c r="B62" s="278" t="s">
        <v>63</v>
      </c>
      <c r="C62" s="279">
        <v>52.05</v>
      </c>
      <c r="D62" s="280">
        <v>52.18333333333333</v>
      </c>
      <c r="E62" s="280">
        <v>51.466666666666661</v>
      </c>
      <c r="F62" s="280">
        <v>50.883333333333333</v>
      </c>
      <c r="G62" s="280">
        <v>50.166666666666664</v>
      </c>
      <c r="H62" s="280">
        <v>52.766666666666659</v>
      </c>
      <c r="I62" s="280">
        <v>53.483333333333327</v>
      </c>
      <c r="J62" s="280">
        <v>54.066666666666656</v>
      </c>
      <c r="K62" s="278">
        <v>52.9</v>
      </c>
      <c r="L62" s="278">
        <v>51.6</v>
      </c>
      <c r="M62" s="278">
        <v>46.812849999999997</v>
      </c>
    </row>
    <row r="63" spans="1:13">
      <c r="A63" s="269">
        <v>53</v>
      </c>
      <c r="B63" s="278" t="s">
        <v>313</v>
      </c>
      <c r="C63" s="279">
        <v>1171.8</v>
      </c>
      <c r="D63" s="280">
        <v>1166.4833333333333</v>
      </c>
      <c r="E63" s="280">
        <v>1124.1166666666668</v>
      </c>
      <c r="F63" s="280">
        <v>1076.4333333333334</v>
      </c>
      <c r="G63" s="280">
        <v>1034.0666666666668</v>
      </c>
      <c r="H63" s="280">
        <v>1214.1666666666667</v>
      </c>
      <c r="I63" s="280">
        <v>1256.5333333333331</v>
      </c>
      <c r="J63" s="280">
        <v>1304.2166666666667</v>
      </c>
      <c r="K63" s="278">
        <v>1208.8499999999999</v>
      </c>
      <c r="L63" s="278">
        <v>1118.8</v>
      </c>
      <c r="M63" s="278">
        <v>1.1271599999999999</v>
      </c>
    </row>
    <row r="64" spans="1:13">
      <c r="A64" s="269">
        <v>54</v>
      </c>
      <c r="B64" s="278" t="s">
        <v>64</v>
      </c>
      <c r="C64" s="279">
        <v>1342.5</v>
      </c>
      <c r="D64" s="280">
        <v>1347.3500000000001</v>
      </c>
      <c r="E64" s="280">
        <v>1329.7000000000003</v>
      </c>
      <c r="F64" s="280">
        <v>1316.9</v>
      </c>
      <c r="G64" s="280">
        <v>1299.2500000000002</v>
      </c>
      <c r="H64" s="280">
        <v>1360.1500000000003</v>
      </c>
      <c r="I64" s="280">
        <v>1377.8000000000004</v>
      </c>
      <c r="J64" s="280">
        <v>1390.6000000000004</v>
      </c>
      <c r="K64" s="278">
        <v>1365</v>
      </c>
      <c r="L64" s="278">
        <v>1334.55</v>
      </c>
      <c r="M64" s="278">
        <v>6.8690899999999999</v>
      </c>
    </row>
    <row r="65" spans="1:13">
      <c r="A65" s="269">
        <v>55</v>
      </c>
      <c r="B65" s="278" t="s">
        <v>321</v>
      </c>
      <c r="C65" s="279">
        <v>5846.25</v>
      </c>
      <c r="D65" s="280">
        <v>5921.75</v>
      </c>
      <c r="E65" s="280">
        <v>5744.5</v>
      </c>
      <c r="F65" s="280">
        <v>5642.75</v>
      </c>
      <c r="G65" s="280">
        <v>5465.5</v>
      </c>
      <c r="H65" s="280">
        <v>6023.5</v>
      </c>
      <c r="I65" s="280">
        <v>6200.75</v>
      </c>
      <c r="J65" s="280">
        <v>6302.5</v>
      </c>
      <c r="K65" s="278">
        <v>6099</v>
      </c>
      <c r="L65" s="278">
        <v>5820</v>
      </c>
      <c r="M65" s="278">
        <v>0.27059</v>
      </c>
    </row>
    <row r="66" spans="1:13">
      <c r="A66" s="269">
        <v>56</v>
      </c>
      <c r="B66" s="278" t="s">
        <v>235</v>
      </c>
      <c r="C66" s="279">
        <v>1064.1500000000001</v>
      </c>
      <c r="D66" s="280">
        <v>1079.3666666666668</v>
      </c>
      <c r="E66" s="280">
        <v>1043.7333333333336</v>
      </c>
      <c r="F66" s="280">
        <v>1023.3166666666668</v>
      </c>
      <c r="G66" s="280">
        <v>987.68333333333362</v>
      </c>
      <c r="H66" s="280">
        <v>1099.7833333333335</v>
      </c>
      <c r="I66" s="280">
        <v>1135.4166666666667</v>
      </c>
      <c r="J66" s="280">
        <v>1155.8333333333335</v>
      </c>
      <c r="K66" s="278">
        <v>1115</v>
      </c>
      <c r="L66" s="278">
        <v>1058.95</v>
      </c>
      <c r="M66" s="278">
        <v>2.0207700000000002</v>
      </c>
    </row>
    <row r="67" spans="1:13">
      <c r="A67" s="269">
        <v>57</v>
      </c>
      <c r="B67" s="278" t="s">
        <v>322</v>
      </c>
      <c r="C67" s="279">
        <v>268.05</v>
      </c>
      <c r="D67" s="280">
        <v>269.68333333333334</v>
      </c>
      <c r="E67" s="280">
        <v>263.36666666666667</v>
      </c>
      <c r="F67" s="280">
        <v>258.68333333333334</v>
      </c>
      <c r="G67" s="280">
        <v>252.36666666666667</v>
      </c>
      <c r="H67" s="280">
        <v>274.36666666666667</v>
      </c>
      <c r="I67" s="280">
        <v>280.68333333333339</v>
      </c>
      <c r="J67" s="280">
        <v>285.36666666666667</v>
      </c>
      <c r="K67" s="278">
        <v>276</v>
      </c>
      <c r="L67" s="278">
        <v>265</v>
      </c>
      <c r="M67" s="278">
        <v>1.3694200000000001</v>
      </c>
    </row>
    <row r="68" spans="1:13">
      <c r="A68" s="269">
        <v>58</v>
      </c>
      <c r="B68" s="278" t="s">
        <v>66</v>
      </c>
      <c r="C68" s="279">
        <v>81.3</v>
      </c>
      <c r="D68" s="280">
        <v>81.466666666666654</v>
      </c>
      <c r="E68" s="280">
        <v>80.033333333333303</v>
      </c>
      <c r="F68" s="280">
        <v>78.766666666666652</v>
      </c>
      <c r="G68" s="280">
        <v>77.3333333333333</v>
      </c>
      <c r="H68" s="280">
        <v>82.733333333333306</v>
      </c>
      <c r="I68" s="280">
        <v>84.166666666666671</v>
      </c>
      <c r="J68" s="280">
        <v>85.433333333333309</v>
      </c>
      <c r="K68" s="278">
        <v>82.9</v>
      </c>
      <c r="L68" s="278">
        <v>80.2</v>
      </c>
      <c r="M68" s="278">
        <v>226.89476999999999</v>
      </c>
    </row>
    <row r="69" spans="1:13">
      <c r="A69" s="269">
        <v>59</v>
      </c>
      <c r="B69" s="278" t="s">
        <v>314</v>
      </c>
      <c r="C69" s="279">
        <v>656.45</v>
      </c>
      <c r="D69" s="280">
        <v>652.61666666666667</v>
      </c>
      <c r="E69" s="280">
        <v>635.23333333333335</v>
      </c>
      <c r="F69" s="280">
        <v>614.01666666666665</v>
      </c>
      <c r="G69" s="280">
        <v>596.63333333333333</v>
      </c>
      <c r="H69" s="280">
        <v>673.83333333333337</v>
      </c>
      <c r="I69" s="280">
        <v>691.21666666666681</v>
      </c>
      <c r="J69" s="280">
        <v>712.43333333333339</v>
      </c>
      <c r="K69" s="278">
        <v>670</v>
      </c>
      <c r="L69" s="278">
        <v>631.4</v>
      </c>
      <c r="M69" s="278">
        <v>22.108519999999999</v>
      </c>
    </row>
    <row r="70" spans="1:13">
      <c r="A70" s="269">
        <v>60</v>
      </c>
      <c r="B70" s="278" t="s">
        <v>67</v>
      </c>
      <c r="C70" s="279">
        <v>505.4</v>
      </c>
      <c r="D70" s="280">
        <v>506.0333333333333</v>
      </c>
      <c r="E70" s="280">
        <v>498.81666666666661</v>
      </c>
      <c r="F70" s="280">
        <v>492.23333333333329</v>
      </c>
      <c r="G70" s="280">
        <v>485.01666666666659</v>
      </c>
      <c r="H70" s="280">
        <v>512.61666666666656</v>
      </c>
      <c r="I70" s="280">
        <v>519.83333333333326</v>
      </c>
      <c r="J70" s="280">
        <v>526.41666666666663</v>
      </c>
      <c r="K70" s="278">
        <v>513.25</v>
      </c>
      <c r="L70" s="278">
        <v>499.45</v>
      </c>
      <c r="M70" s="278">
        <v>12.72522</v>
      </c>
    </row>
    <row r="71" spans="1:13">
      <c r="A71" s="269">
        <v>61</v>
      </c>
      <c r="B71" s="278" t="s">
        <v>68</v>
      </c>
      <c r="C71" s="279">
        <v>373.15</v>
      </c>
      <c r="D71" s="280">
        <v>375.29999999999995</v>
      </c>
      <c r="E71" s="280">
        <v>364.89999999999992</v>
      </c>
      <c r="F71" s="280">
        <v>356.65</v>
      </c>
      <c r="G71" s="280">
        <v>346.24999999999994</v>
      </c>
      <c r="H71" s="280">
        <v>383.5499999999999</v>
      </c>
      <c r="I71" s="280">
        <v>393.95</v>
      </c>
      <c r="J71" s="280">
        <v>402.19999999999987</v>
      </c>
      <c r="K71" s="278">
        <v>385.7</v>
      </c>
      <c r="L71" s="278">
        <v>367.05</v>
      </c>
      <c r="M71" s="278">
        <v>31.900089999999999</v>
      </c>
    </row>
    <row r="72" spans="1:13">
      <c r="A72" s="269">
        <v>62</v>
      </c>
      <c r="B72" s="278" t="s">
        <v>70</v>
      </c>
      <c r="C72" s="279">
        <v>581.04999999999995</v>
      </c>
      <c r="D72" s="280">
        <v>579.81666666666661</v>
      </c>
      <c r="E72" s="280">
        <v>571.63333333333321</v>
      </c>
      <c r="F72" s="280">
        <v>562.21666666666658</v>
      </c>
      <c r="G72" s="280">
        <v>554.03333333333319</v>
      </c>
      <c r="H72" s="280">
        <v>589.23333333333323</v>
      </c>
      <c r="I72" s="280">
        <v>597.41666666666663</v>
      </c>
      <c r="J72" s="280">
        <v>606.83333333333326</v>
      </c>
      <c r="K72" s="278">
        <v>588</v>
      </c>
      <c r="L72" s="278">
        <v>570.4</v>
      </c>
      <c r="M72" s="278">
        <v>127.15786</v>
      </c>
    </row>
    <row r="73" spans="1:13">
      <c r="A73" s="269">
        <v>63</v>
      </c>
      <c r="B73" s="278" t="s">
        <v>71</v>
      </c>
      <c r="C73" s="279">
        <v>33.65</v>
      </c>
      <c r="D73" s="280">
        <v>33.6</v>
      </c>
      <c r="E73" s="280">
        <v>32.300000000000004</v>
      </c>
      <c r="F73" s="280">
        <v>30.950000000000003</v>
      </c>
      <c r="G73" s="280">
        <v>29.650000000000006</v>
      </c>
      <c r="H73" s="280">
        <v>34.950000000000003</v>
      </c>
      <c r="I73" s="280">
        <v>36.25</v>
      </c>
      <c r="J73" s="280">
        <v>37.6</v>
      </c>
      <c r="K73" s="278">
        <v>34.9</v>
      </c>
      <c r="L73" s="278">
        <v>32.25</v>
      </c>
      <c r="M73" s="278">
        <v>917.67485999999997</v>
      </c>
    </row>
    <row r="74" spans="1:13">
      <c r="A74" s="269">
        <v>64</v>
      </c>
      <c r="B74" s="278" t="s">
        <v>72</v>
      </c>
      <c r="C74" s="279">
        <v>387.55</v>
      </c>
      <c r="D74" s="280">
        <v>387.36666666666662</v>
      </c>
      <c r="E74" s="280">
        <v>383.18333333333322</v>
      </c>
      <c r="F74" s="280">
        <v>378.81666666666661</v>
      </c>
      <c r="G74" s="280">
        <v>374.63333333333321</v>
      </c>
      <c r="H74" s="280">
        <v>391.73333333333323</v>
      </c>
      <c r="I74" s="280">
        <v>395.91666666666663</v>
      </c>
      <c r="J74" s="280">
        <v>400.28333333333325</v>
      </c>
      <c r="K74" s="278">
        <v>391.55</v>
      </c>
      <c r="L74" s="278">
        <v>383</v>
      </c>
      <c r="M74" s="278">
        <v>39.524889999999999</v>
      </c>
    </row>
    <row r="75" spans="1:13">
      <c r="A75" s="269">
        <v>65</v>
      </c>
      <c r="B75" s="278" t="s">
        <v>323</v>
      </c>
      <c r="C75" s="279">
        <v>588.70000000000005</v>
      </c>
      <c r="D75" s="280">
        <v>589.4</v>
      </c>
      <c r="E75" s="280">
        <v>565.79999999999995</v>
      </c>
      <c r="F75" s="280">
        <v>542.9</v>
      </c>
      <c r="G75" s="280">
        <v>519.29999999999995</v>
      </c>
      <c r="H75" s="280">
        <v>612.29999999999995</v>
      </c>
      <c r="I75" s="280">
        <v>635.90000000000009</v>
      </c>
      <c r="J75" s="280">
        <v>658.8</v>
      </c>
      <c r="K75" s="278">
        <v>613</v>
      </c>
      <c r="L75" s="278">
        <v>566.5</v>
      </c>
      <c r="M75" s="278">
        <v>5.0014200000000004</v>
      </c>
    </row>
    <row r="76" spans="1:13" s="16" customFormat="1">
      <c r="A76" s="269">
        <v>66</v>
      </c>
      <c r="B76" s="278" t="s">
        <v>325</v>
      </c>
      <c r="C76" s="279">
        <v>101.8</v>
      </c>
      <c r="D76" s="280">
        <v>101.73333333333333</v>
      </c>
      <c r="E76" s="280">
        <v>99.316666666666663</v>
      </c>
      <c r="F76" s="280">
        <v>96.833333333333329</v>
      </c>
      <c r="G76" s="280">
        <v>94.416666666666657</v>
      </c>
      <c r="H76" s="280">
        <v>104.21666666666667</v>
      </c>
      <c r="I76" s="280">
        <v>106.63333333333333</v>
      </c>
      <c r="J76" s="280">
        <v>109.11666666666667</v>
      </c>
      <c r="K76" s="278">
        <v>104.15</v>
      </c>
      <c r="L76" s="278">
        <v>99.25</v>
      </c>
      <c r="M76" s="278">
        <v>4.3446300000000004</v>
      </c>
    </row>
    <row r="77" spans="1:13" s="16" customFormat="1">
      <c r="A77" s="269">
        <v>67</v>
      </c>
      <c r="B77" s="278" t="s">
        <v>326</v>
      </c>
      <c r="C77" s="279">
        <v>2015</v>
      </c>
      <c r="D77" s="280">
        <v>2026.6499999999999</v>
      </c>
      <c r="E77" s="280">
        <v>1993.35</v>
      </c>
      <c r="F77" s="280">
        <v>1971.7</v>
      </c>
      <c r="G77" s="280">
        <v>1938.4</v>
      </c>
      <c r="H77" s="280">
        <v>2048.2999999999997</v>
      </c>
      <c r="I77" s="280">
        <v>2081.5999999999995</v>
      </c>
      <c r="J77" s="280">
        <v>2103.2499999999995</v>
      </c>
      <c r="K77" s="278">
        <v>2059.9499999999998</v>
      </c>
      <c r="L77" s="278">
        <v>2005</v>
      </c>
      <c r="M77" s="278">
        <v>9.6159999999999995E-2</v>
      </c>
    </row>
    <row r="78" spans="1:13" s="16" customFormat="1">
      <c r="A78" s="269">
        <v>68</v>
      </c>
      <c r="B78" s="278" t="s">
        <v>327</v>
      </c>
      <c r="C78" s="279">
        <v>509.1</v>
      </c>
      <c r="D78" s="280">
        <v>509.81666666666661</v>
      </c>
      <c r="E78" s="280">
        <v>504.63333333333321</v>
      </c>
      <c r="F78" s="280">
        <v>500.16666666666663</v>
      </c>
      <c r="G78" s="280">
        <v>494.98333333333323</v>
      </c>
      <c r="H78" s="280">
        <v>514.28333333333319</v>
      </c>
      <c r="I78" s="280">
        <v>519.46666666666658</v>
      </c>
      <c r="J78" s="280">
        <v>523.93333333333317</v>
      </c>
      <c r="K78" s="278">
        <v>515</v>
      </c>
      <c r="L78" s="278">
        <v>505.35</v>
      </c>
      <c r="M78" s="278">
        <v>0.28499999999999998</v>
      </c>
    </row>
    <row r="79" spans="1:13" s="16" customFormat="1">
      <c r="A79" s="269">
        <v>69</v>
      </c>
      <c r="B79" s="278" t="s">
        <v>328</v>
      </c>
      <c r="C79" s="279">
        <v>79.8</v>
      </c>
      <c r="D79" s="280">
        <v>80.266666666666666</v>
      </c>
      <c r="E79" s="280">
        <v>75.833333333333329</v>
      </c>
      <c r="F79" s="280">
        <v>71.86666666666666</v>
      </c>
      <c r="G79" s="280">
        <v>67.433333333333323</v>
      </c>
      <c r="H79" s="280">
        <v>84.233333333333334</v>
      </c>
      <c r="I79" s="280">
        <v>88.666666666666671</v>
      </c>
      <c r="J79" s="280">
        <v>92.63333333333334</v>
      </c>
      <c r="K79" s="278">
        <v>84.7</v>
      </c>
      <c r="L79" s="278">
        <v>76.3</v>
      </c>
      <c r="M79" s="278">
        <v>215.97762</v>
      </c>
    </row>
    <row r="80" spans="1:13" s="16" customFormat="1">
      <c r="A80" s="269">
        <v>70</v>
      </c>
      <c r="B80" s="278" t="s">
        <v>73</v>
      </c>
      <c r="C80" s="279">
        <v>11338.7</v>
      </c>
      <c r="D80" s="280">
        <v>11286.9</v>
      </c>
      <c r="E80" s="280">
        <v>11082.8</v>
      </c>
      <c r="F80" s="280">
        <v>10826.9</v>
      </c>
      <c r="G80" s="280">
        <v>10622.8</v>
      </c>
      <c r="H80" s="280">
        <v>11542.8</v>
      </c>
      <c r="I80" s="280">
        <v>11746.900000000001</v>
      </c>
      <c r="J80" s="280">
        <v>12002.8</v>
      </c>
      <c r="K80" s="278">
        <v>11491</v>
      </c>
      <c r="L80" s="278">
        <v>11031</v>
      </c>
      <c r="M80" s="278">
        <v>0.48287999999999998</v>
      </c>
    </row>
    <row r="81" spans="1:13" s="16" customFormat="1">
      <c r="A81" s="269">
        <v>71</v>
      </c>
      <c r="B81" s="278" t="s">
        <v>75</v>
      </c>
      <c r="C81" s="279">
        <v>385.15</v>
      </c>
      <c r="D81" s="280">
        <v>384.73333333333329</v>
      </c>
      <c r="E81" s="280">
        <v>380.06666666666661</v>
      </c>
      <c r="F81" s="280">
        <v>374.98333333333329</v>
      </c>
      <c r="G81" s="280">
        <v>370.31666666666661</v>
      </c>
      <c r="H81" s="280">
        <v>389.81666666666661</v>
      </c>
      <c r="I81" s="280">
        <v>394.48333333333323</v>
      </c>
      <c r="J81" s="280">
        <v>399.56666666666661</v>
      </c>
      <c r="K81" s="278">
        <v>389.4</v>
      </c>
      <c r="L81" s="278">
        <v>379.65</v>
      </c>
      <c r="M81" s="278">
        <v>103.96922000000001</v>
      </c>
    </row>
    <row r="82" spans="1:13" s="16" customFormat="1">
      <c r="A82" s="269">
        <v>72</v>
      </c>
      <c r="B82" s="278" t="s">
        <v>329</v>
      </c>
      <c r="C82" s="279">
        <v>146.19999999999999</v>
      </c>
      <c r="D82" s="280">
        <v>149.1</v>
      </c>
      <c r="E82" s="280">
        <v>140.19999999999999</v>
      </c>
      <c r="F82" s="280">
        <v>134.19999999999999</v>
      </c>
      <c r="G82" s="280">
        <v>125.29999999999998</v>
      </c>
      <c r="H82" s="280">
        <v>155.1</v>
      </c>
      <c r="I82" s="280">
        <v>164.00000000000003</v>
      </c>
      <c r="J82" s="280">
        <v>170</v>
      </c>
      <c r="K82" s="278">
        <v>158</v>
      </c>
      <c r="L82" s="278">
        <v>143.1</v>
      </c>
      <c r="M82" s="278">
        <v>25.620200000000001</v>
      </c>
    </row>
    <row r="83" spans="1:13" s="16" customFormat="1">
      <c r="A83" s="269">
        <v>73</v>
      </c>
      <c r="B83" s="278" t="s">
        <v>76</v>
      </c>
      <c r="C83" s="279">
        <v>3421.2</v>
      </c>
      <c r="D83" s="280">
        <v>3437.4</v>
      </c>
      <c r="E83" s="280">
        <v>3399.8</v>
      </c>
      <c r="F83" s="280">
        <v>3378.4</v>
      </c>
      <c r="G83" s="280">
        <v>3340.8</v>
      </c>
      <c r="H83" s="280">
        <v>3458.8</v>
      </c>
      <c r="I83" s="280">
        <v>3496.3999999999996</v>
      </c>
      <c r="J83" s="280">
        <v>3517.8</v>
      </c>
      <c r="K83" s="278">
        <v>3475</v>
      </c>
      <c r="L83" s="278">
        <v>3416</v>
      </c>
      <c r="M83" s="278">
        <v>7.3517200000000003</v>
      </c>
    </row>
    <row r="84" spans="1:13" s="16" customFormat="1">
      <c r="A84" s="269">
        <v>74</v>
      </c>
      <c r="B84" s="278" t="s">
        <v>315</v>
      </c>
      <c r="C84" s="279">
        <v>420.75</v>
      </c>
      <c r="D84" s="280">
        <v>419.58333333333331</v>
      </c>
      <c r="E84" s="280">
        <v>415.16666666666663</v>
      </c>
      <c r="F84" s="280">
        <v>409.58333333333331</v>
      </c>
      <c r="G84" s="280">
        <v>405.16666666666663</v>
      </c>
      <c r="H84" s="280">
        <v>425.16666666666663</v>
      </c>
      <c r="I84" s="280">
        <v>429.58333333333326</v>
      </c>
      <c r="J84" s="280">
        <v>435.16666666666663</v>
      </c>
      <c r="K84" s="278">
        <v>424</v>
      </c>
      <c r="L84" s="278">
        <v>414</v>
      </c>
      <c r="M84" s="278">
        <v>1.5768800000000001</v>
      </c>
    </row>
    <row r="85" spans="1:13" s="16" customFormat="1">
      <c r="A85" s="269">
        <v>75</v>
      </c>
      <c r="B85" s="278" t="s">
        <v>324</v>
      </c>
      <c r="C85" s="279">
        <v>83.2</v>
      </c>
      <c r="D85" s="280">
        <v>82.850000000000009</v>
      </c>
      <c r="E85" s="280">
        <v>82.000000000000014</v>
      </c>
      <c r="F85" s="280">
        <v>80.800000000000011</v>
      </c>
      <c r="G85" s="280">
        <v>79.950000000000017</v>
      </c>
      <c r="H85" s="280">
        <v>84.050000000000011</v>
      </c>
      <c r="I85" s="280">
        <v>84.9</v>
      </c>
      <c r="J85" s="280">
        <v>86.100000000000009</v>
      </c>
      <c r="K85" s="278">
        <v>83.7</v>
      </c>
      <c r="L85" s="278">
        <v>81.650000000000006</v>
      </c>
      <c r="M85" s="278">
        <v>7.75603</v>
      </c>
    </row>
    <row r="86" spans="1:13" s="16" customFormat="1">
      <c r="A86" s="269">
        <v>76</v>
      </c>
      <c r="B86" s="278" t="s">
        <v>77</v>
      </c>
      <c r="C86" s="279">
        <v>360.65</v>
      </c>
      <c r="D86" s="280">
        <v>361.90000000000003</v>
      </c>
      <c r="E86" s="280">
        <v>355.30000000000007</v>
      </c>
      <c r="F86" s="280">
        <v>349.95000000000005</v>
      </c>
      <c r="G86" s="280">
        <v>343.35000000000008</v>
      </c>
      <c r="H86" s="280">
        <v>367.25000000000006</v>
      </c>
      <c r="I86" s="280">
        <v>373.85000000000008</v>
      </c>
      <c r="J86" s="280">
        <v>379.20000000000005</v>
      </c>
      <c r="K86" s="278">
        <v>368.5</v>
      </c>
      <c r="L86" s="278">
        <v>356.55</v>
      </c>
      <c r="M86" s="278">
        <v>51.811100000000003</v>
      </c>
    </row>
    <row r="87" spans="1:13" s="16" customFormat="1">
      <c r="A87" s="269">
        <v>77</v>
      </c>
      <c r="B87" s="278" t="s">
        <v>78</v>
      </c>
      <c r="C87" s="279">
        <v>111.85</v>
      </c>
      <c r="D87" s="280">
        <v>111.18333333333334</v>
      </c>
      <c r="E87" s="280">
        <v>108.11666666666667</v>
      </c>
      <c r="F87" s="280">
        <v>104.38333333333334</v>
      </c>
      <c r="G87" s="280">
        <v>101.31666666666668</v>
      </c>
      <c r="H87" s="280">
        <v>114.91666666666667</v>
      </c>
      <c r="I87" s="280">
        <v>117.98333333333333</v>
      </c>
      <c r="J87" s="280">
        <v>121.71666666666667</v>
      </c>
      <c r="K87" s="278">
        <v>114.25</v>
      </c>
      <c r="L87" s="278">
        <v>107.45</v>
      </c>
      <c r="M87" s="278">
        <v>314.92610999999999</v>
      </c>
    </row>
    <row r="88" spans="1:13" s="16" customFormat="1">
      <c r="A88" s="269">
        <v>78</v>
      </c>
      <c r="B88" s="278" t="s">
        <v>333</v>
      </c>
      <c r="C88" s="279">
        <v>368.5</v>
      </c>
      <c r="D88" s="280">
        <v>368.2</v>
      </c>
      <c r="E88" s="280">
        <v>361.4</v>
      </c>
      <c r="F88" s="280">
        <v>354.3</v>
      </c>
      <c r="G88" s="280">
        <v>347.5</v>
      </c>
      <c r="H88" s="280">
        <v>375.29999999999995</v>
      </c>
      <c r="I88" s="280">
        <v>382.1</v>
      </c>
      <c r="J88" s="280">
        <v>389.19999999999993</v>
      </c>
      <c r="K88" s="278">
        <v>375</v>
      </c>
      <c r="L88" s="278">
        <v>361.1</v>
      </c>
      <c r="M88" s="278">
        <v>5.7759799999999997</v>
      </c>
    </row>
    <row r="89" spans="1:13" s="16" customFormat="1">
      <c r="A89" s="269">
        <v>79</v>
      </c>
      <c r="B89" s="278" t="s">
        <v>334</v>
      </c>
      <c r="C89" s="279">
        <v>362.4</v>
      </c>
      <c r="D89" s="280">
        <v>365.84999999999997</v>
      </c>
      <c r="E89" s="280">
        <v>355.79999999999995</v>
      </c>
      <c r="F89" s="280">
        <v>349.2</v>
      </c>
      <c r="G89" s="280">
        <v>339.15</v>
      </c>
      <c r="H89" s="280">
        <v>372.44999999999993</v>
      </c>
      <c r="I89" s="280">
        <v>382.5</v>
      </c>
      <c r="J89" s="280">
        <v>389.09999999999991</v>
      </c>
      <c r="K89" s="278">
        <v>375.9</v>
      </c>
      <c r="L89" s="278">
        <v>359.25</v>
      </c>
      <c r="M89" s="278">
        <v>3.8995000000000002</v>
      </c>
    </row>
    <row r="90" spans="1:13" s="16" customFormat="1">
      <c r="A90" s="269">
        <v>80</v>
      </c>
      <c r="B90" s="278" t="s">
        <v>336</v>
      </c>
      <c r="C90" s="279">
        <v>261.64999999999998</v>
      </c>
      <c r="D90" s="280">
        <v>261.21666666666664</v>
      </c>
      <c r="E90" s="280">
        <v>254.43333333333328</v>
      </c>
      <c r="F90" s="280">
        <v>247.21666666666664</v>
      </c>
      <c r="G90" s="280">
        <v>240.43333333333328</v>
      </c>
      <c r="H90" s="280">
        <v>268.43333333333328</v>
      </c>
      <c r="I90" s="280">
        <v>275.2166666666667</v>
      </c>
      <c r="J90" s="280">
        <v>282.43333333333328</v>
      </c>
      <c r="K90" s="278">
        <v>268</v>
      </c>
      <c r="L90" s="278">
        <v>254</v>
      </c>
      <c r="M90" s="278">
        <v>1.46069</v>
      </c>
    </row>
    <row r="91" spans="1:13" s="16" customFormat="1">
      <c r="A91" s="269">
        <v>81</v>
      </c>
      <c r="B91" s="278" t="s">
        <v>330</v>
      </c>
      <c r="C91" s="279">
        <v>413.5</v>
      </c>
      <c r="D91" s="280">
        <v>411.48333333333335</v>
      </c>
      <c r="E91" s="280">
        <v>406.9666666666667</v>
      </c>
      <c r="F91" s="280">
        <v>400.43333333333334</v>
      </c>
      <c r="G91" s="280">
        <v>395.91666666666669</v>
      </c>
      <c r="H91" s="280">
        <v>418.01666666666671</v>
      </c>
      <c r="I91" s="280">
        <v>422.53333333333336</v>
      </c>
      <c r="J91" s="280">
        <v>429.06666666666672</v>
      </c>
      <c r="K91" s="278">
        <v>416</v>
      </c>
      <c r="L91" s="278">
        <v>404.95</v>
      </c>
      <c r="M91" s="278">
        <v>0.53352999999999995</v>
      </c>
    </row>
    <row r="92" spans="1:13" s="16" customFormat="1">
      <c r="A92" s="269">
        <v>82</v>
      </c>
      <c r="B92" s="278" t="s">
        <v>79</v>
      </c>
      <c r="C92" s="279">
        <v>126.05</v>
      </c>
      <c r="D92" s="280">
        <v>124</v>
      </c>
      <c r="E92" s="280">
        <v>121.55</v>
      </c>
      <c r="F92" s="280">
        <v>117.05</v>
      </c>
      <c r="G92" s="280">
        <v>114.6</v>
      </c>
      <c r="H92" s="280">
        <v>128.5</v>
      </c>
      <c r="I92" s="280">
        <v>130.94999999999999</v>
      </c>
      <c r="J92" s="280">
        <v>135.44999999999999</v>
      </c>
      <c r="K92" s="278">
        <v>126.45</v>
      </c>
      <c r="L92" s="278">
        <v>119.5</v>
      </c>
      <c r="M92" s="278">
        <v>21.40896</v>
      </c>
    </row>
    <row r="93" spans="1:13" s="16" customFormat="1">
      <c r="A93" s="269">
        <v>83</v>
      </c>
      <c r="B93" s="278" t="s">
        <v>331</v>
      </c>
      <c r="C93" s="279">
        <v>248.35</v>
      </c>
      <c r="D93" s="280">
        <v>247.78333333333333</v>
      </c>
      <c r="E93" s="280">
        <v>245.56666666666666</v>
      </c>
      <c r="F93" s="280">
        <v>242.78333333333333</v>
      </c>
      <c r="G93" s="280">
        <v>240.56666666666666</v>
      </c>
      <c r="H93" s="280">
        <v>250.56666666666666</v>
      </c>
      <c r="I93" s="280">
        <v>252.7833333333333</v>
      </c>
      <c r="J93" s="280">
        <v>255.56666666666666</v>
      </c>
      <c r="K93" s="278">
        <v>250</v>
      </c>
      <c r="L93" s="278">
        <v>245</v>
      </c>
      <c r="M93" s="278">
        <v>2.1651400000000001</v>
      </c>
    </row>
    <row r="94" spans="1:13" s="16" customFormat="1">
      <c r="A94" s="269">
        <v>84</v>
      </c>
      <c r="B94" s="278" t="s">
        <v>339</v>
      </c>
      <c r="C94" s="279">
        <v>267.2</v>
      </c>
      <c r="D94" s="280">
        <v>268.21666666666664</v>
      </c>
      <c r="E94" s="280">
        <v>264.98333333333329</v>
      </c>
      <c r="F94" s="280">
        <v>262.76666666666665</v>
      </c>
      <c r="G94" s="280">
        <v>259.5333333333333</v>
      </c>
      <c r="H94" s="280">
        <v>270.43333333333328</v>
      </c>
      <c r="I94" s="280">
        <v>273.66666666666663</v>
      </c>
      <c r="J94" s="280">
        <v>275.88333333333327</v>
      </c>
      <c r="K94" s="278">
        <v>271.45</v>
      </c>
      <c r="L94" s="278">
        <v>266</v>
      </c>
      <c r="M94" s="278">
        <v>2.45703</v>
      </c>
    </row>
    <row r="95" spans="1:13" s="16" customFormat="1">
      <c r="A95" s="269">
        <v>85</v>
      </c>
      <c r="B95" s="278" t="s">
        <v>337</v>
      </c>
      <c r="C95" s="279">
        <v>935.5</v>
      </c>
      <c r="D95" s="280">
        <v>939.56666666666661</v>
      </c>
      <c r="E95" s="280">
        <v>925.93333333333317</v>
      </c>
      <c r="F95" s="280">
        <v>916.36666666666656</v>
      </c>
      <c r="G95" s="280">
        <v>902.73333333333312</v>
      </c>
      <c r="H95" s="280">
        <v>949.13333333333321</v>
      </c>
      <c r="I95" s="280">
        <v>962.76666666666665</v>
      </c>
      <c r="J95" s="280">
        <v>972.33333333333326</v>
      </c>
      <c r="K95" s="278">
        <v>953.2</v>
      </c>
      <c r="L95" s="278">
        <v>930</v>
      </c>
      <c r="M95" s="278">
        <v>1.1893400000000001</v>
      </c>
    </row>
    <row r="96" spans="1:13" s="16" customFormat="1">
      <c r="A96" s="269">
        <v>86</v>
      </c>
      <c r="B96" s="278" t="s">
        <v>338</v>
      </c>
      <c r="C96" s="279">
        <v>16.8</v>
      </c>
      <c r="D96" s="280">
        <v>16.766666666666666</v>
      </c>
      <c r="E96" s="280">
        <v>16.533333333333331</v>
      </c>
      <c r="F96" s="280">
        <v>16.266666666666666</v>
      </c>
      <c r="G96" s="280">
        <v>16.033333333333331</v>
      </c>
      <c r="H96" s="280">
        <v>17.033333333333331</v>
      </c>
      <c r="I96" s="280">
        <v>17.266666666666666</v>
      </c>
      <c r="J96" s="280">
        <v>17.533333333333331</v>
      </c>
      <c r="K96" s="278">
        <v>17</v>
      </c>
      <c r="L96" s="278">
        <v>16.5</v>
      </c>
      <c r="M96" s="278">
        <v>22.15832</v>
      </c>
    </row>
    <row r="97" spans="1:13" s="16" customFormat="1">
      <c r="A97" s="269">
        <v>87</v>
      </c>
      <c r="B97" s="278" t="s">
        <v>340</v>
      </c>
      <c r="C97" s="279">
        <v>120.45</v>
      </c>
      <c r="D97" s="280">
        <v>120.21666666666665</v>
      </c>
      <c r="E97" s="280">
        <v>115.33333333333331</v>
      </c>
      <c r="F97" s="280">
        <v>110.21666666666665</v>
      </c>
      <c r="G97" s="280">
        <v>105.33333333333331</v>
      </c>
      <c r="H97" s="280">
        <v>125.33333333333331</v>
      </c>
      <c r="I97" s="280">
        <v>130.21666666666667</v>
      </c>
      <c r="J97" s="280">
        <v>135.33333333333331</v>
      </c>
      <c r="K97" s="278">
        <v>125.1</v>
      </c>
      <c r="L97" s="278">
        <v>115.1</v>
      </c>
      <c r="M97" s="278">
        <v>16.58428</v>
      </c>
    </row>
    <row r="98" spans="1:13" s="16" customFormat="1">
      <c r="A98" s="269">
        <v>88</v>
      </c>
      <c r="B98" s="278" t="s">
        <v>341</v>
      </c>
      <c r="C98" s="279">
        <v>2223.9</v>
      </c>
      <c r="D98" s="280">
        <v>2234.5499999999997</v>
      </c>
      <c r="E98" s="280">
        <v>2199.3499999999995</v>
      </c>
      <c r="F98" s="280">
        <v>2174.7999999999997</v>
      </c>
      <c r="G98" s="280">
        <v>2139.5999999999995</v>
      </c>
      <c r="H98" s="280">
        <v>2259.0999999999995</v>
      </c>
      <c r="I98" s="280">
        <v>2294.2999999999993</v>
      </c>
      <c r="J98" s="280">
        <v>2318.8499999999995</v>
      </c>
      <c r="K98" s="278">
        <v>2269.75</v>
      </c>
      <c r="L98" s="278">
        <v>2210</v>
      </c>
      <c r="M98" s="278">
        <v>2.3740000000000001E-2</v>
      </c>
    </row>
    <row r="99" spans="1:13" s="16" customFormat="1">
      <c r="A99" s="269">
        <v>89</v>
      </c>
      <c r="B99" s="278" t="s">
        <v>82</v>
      </c>
      <c r="C99" s="279">
        <v>597.65</v>
      </c>
      <c r="D99" s="280">
        <v>598.55000000000007</v>
      </c>
      <c r="E99" s="280">
        <v>592.10000000000014</v>
      </c>
      <c r="F99" s="280">
        <v>586.55000000000007</v>
      </c>
      <c r="G99" s="280">
        <v>580.10000000000014</v>
      </c>
      <c r="H99" s="280">
        <v>604.10000000000014</v>
      </c>
      <c r="I99" s="280">
        <v>610.55000000000018</v>
      </c>
      <c r="J99" s="280">
        <v>616.10000000000014</v>
      </c>
      <c r="K99" s="278">
        <v>605</v>
      </c>
      <c r="L99" s="278">
        <v>593</v>
      </c>
      <c r="M99" s="278">
        <v>3.3051900000000001</v>
      </c>
    </row>
    <row r="100" spans="1:13" s="16" customFormat="1">
      <c r="A100" s="269">
        <v>90</v>
      </c>
      <c r="B100" s="278" t="s">
        <v>335</v>
      </c>
      <c r="C100" s="279">
        <v>153.30000000000001</v>
      </c>
      <c r="D100" s="280">
        <v>152.18333333333334</v>
      </c>
      <c r="E100" s="280">
        <v>146.36666666666667</v>
      </c>
      <c r="F100" s="280">
        <v>139.43333333333334</v>
      </c>
      <c r="G100" s="280">
        <v>133.61666666666667</v>
      </c>
      <c r="H100" s="280">
        <v>159.11666666666667</v>
      </c>
      <c r="I100" s="280">
        <v>164.93333333333334</v>
      </c>
      <c r="J100" s="280">
        <v>171.86666666666667</v>
      </c>
      <c r="K100" s="278">
        <v>158</v>
      </c>
      <c r="L100" s="278">
        <v>145.25</v>
      </c>
      <c r="M100" s="278">
        <v>1.89896</v>
      </c>
    </row>
    <row r="101" spans="1:13">
      <c r="A101" s="269">
        <v>91</v>
      </c>
      <c r="B101" s="278" t="s">
        <v>342</v>
      </c>
      <c r="C101" s="279">
        <v>145.44999999999999</v>
      </c>
      <c r="D101" s="280">
        <v>145.01666666666665</v>
      </c>
      <c r="E101" s="280">
        <v>142.5333333333333</v>
      </c>
      <c r="F101" s="280">
        <v>139.61666666666665</v>
      </c>
      <c r="G101" s="280">
        <v>137.1333333333333</v>
      </c>
      <c r="H101" s="280">
        <v>147.93333333333331</v>
      </c>
      <c r="I101" s="280">
        <v>150.41666666666666</v>
      </c>
      <c r="J101" s="280">
        <v>153.33333333333331</v>
      </c>
      <c r="K101" s="278">
        <v>147.5</v>
      </c>
      <c r="L101" s="278">
        <v>142.1</v>
      </c>
      <c r="M101" s="278">
        <v>3.1352199999999999</v>
      </c>
    </row>
    <row r="102" spans="1:13">
      <c r="A102" s="269">
        <v>92</v>
      </c>
      <c r="B102" s="278" t="s">
        <v>343</v>
      </c>
      <c r="C102" s="279">
        <v>149.6</v>
      </c>
      <c r="D102" s="280">
        <v>148.46666666666667</v>
      </c>
      <c r="E102" s="280">
        <v>145.93333333333334</v>
      </c>
      <c r="F102" s="280">
        <v>142.26666666666668</v>
      </c>
      <c r="G102" s="280">
        <v>139.73333333333335</v>
      </c>
      <c r="H102" s="280">
        <v>152.13333333333333</v>
      </c>
      <c r="I102" s="280">
        <v>154.66666666666669</v>
      </c>
      <c r="J102" s="280">
        <v>158.33333333333331</v>
      </c>
      <c r="K102" s="278">
        <v>151</v>
      </c>
      <c r="L102" s="278">
        <v>144.80000000000001</v>
      </c>
      <c r="M102" s="278">
        <v>13.626709999999999</v>
      </c>
    </row>
    <row r="103" spans="1:13">
      <c r="A103" s="269">
        <v>93</v>
      </c>
      <c r="B103" s="278" t="s">
        <v>344</v>
      </c>
      <c r="C103" s="279">
        <v>72.55</v>
      </c>
      <c r="D103" s="280">
        <v>72.683333333333323</v>
      </c>
      <c r="E103" s="280">
        <v>69.46666666666664</v>
      </c>
      <c r="F103" s="280">
        <v>66.383333333333312</v>
      </c>
      <c r="G103" s="280">
        <v>63.166666666666629</v>
      </c>
      <c r="H103" s="280">
        <v>75.766666666666652</v>
      </c>
      <c r="I103" s="280">
        <v>78.98333333333332</v>
      </c>
      <c r="J103" s="280">
        <v>82.066666666666663</v>
      </c>
      <c r="K103" s="278">
        <v>75.900000000000006</v>
      </c>
      <c r="L103" s="278">
        <v>69.599999999999994</v>
      </c>
      <c r="M103" s="278">
        <v>28.299569999999999</v>
      </c>
    </row>
    <row r="104" spans="1:13">
      <c r="A104" s="269">
        <v>94</v>
      </c>
      <c r="B104" s="278" t="s">
        <v>83</v>
      </c>
      <c r="C104" s="279">
        <v>204.7</v>
      </c>
      <c r="D104" s="280">
        <v>206.88333333333333</v>
      </c>
      <c r="E104" s="280">
        <v>197.31666666666666</v>
      </c>
      <c r="F104" s="280">
        <v>189.93333333333334</v>
      </c>
      <c r="G104" s="280">
        <v>180.36666666666667</v>
      </c>
      <c r="H104" s="280">
        <v>214.26666666666665</v>
      </c>
      <c r="I104" s="280">
        <v>223.83333333333331</v>
      </c>
      <c r="J104" s="280">
        <v>231.21666666666664</v>
      </c>
      <c r="K104" s="278">
        <v>216.45</v>
      </c>
      <c r="L104" s="278">
        <v>199.5</v>
      </c>
      <c r="M104" s="278">
        <v>416.13533999999999</v>
      </c>
    </row>
    <row r="105" spans="1:13">
      <c r="A105" s="269">
        <v>95</v>
      </c>
      <c r="B105" s="278" t="s">
        <v>345</v>
      </c>
      <c r="C105" s="279">
        <v>315</v>
      </c>
      <c r="D105" s="280">
        <v>315.34999999999997</v>
      </c>
      <c r="E105" s="280">
        <v>311.59999999999991</v>
      </c>
      <c r="F105" s="280">
        <v>308.19999999999993</v>
      </c>
      <c r="G105" s="280">
        <v>304.44999999999987</v>
      </c>
      <c r="H105" s="280">
        <v>318.74999999999994</v>
      </c>
      <c r="I105" s="280">
        <v>322.50000000000006</v>
      </c>
      <c r="J105" s="280">
        <v>325.89999999999998</v>
      </c>
      <c r="K105" s="278">
        <v>319.10000000000002</v>
      </c>
      <c r="L105" s="278">
        <v>311.95</v>
      </c>
      <c r="M105" s="278">
        <v>3.59429</v>
      </c>
    </row>
    <row r="106" spans="1:13">
      <c r="A106" s="269">
        <v>96</v>
      </c>
      <c r="B106" s="278" t="s">
        <v>84</v>
      </c>
      <c r="C106" s="279">
        <v>655.95</v>
      </c>
      <c r="D106" s="280">
        <v>666.69999999999993</v>
      </c>
      <c r="E106" s="280">
        <v>640.89999999999986</v>
      </c>
      <c r="F106" s="280">
        <v>625.84999999999991</v>
      </c>
      <c r="G106" s="280">
        <v>600.04999999999984</v>
      </c>
      <c r="H106" s="280">
        <v>681.74999999999989</v>
      </c>
      <c r="I106" s="280">
        <v>707.54999999999984</v>
      </c>
      <c r="J106" s="280">
        <v>722.59999999999991</v>
      </c>
      <c r="K106" s="278">
        <v>692.5</v>
      </c>
      <c r="L106" s="278">
        <v>651.65</v>
      </c>
      <c r="M106" s="278">
        <v>293.13468</v>
      </c>
    </row>
    <row r="107" spans="1:13">
      <c r="A107" s="269">
        <v>97</v>
      </c>
      <c r="B107" s="278" t="s">
        <v>85</v>
      </c>
      <c r="C107" s="279">
        <v>143.65</v>
      </c>
      <c r="D107" s="280">
        <v>141.56666666666669</v>
      </c>
      <c r="E107" s="280">
        <v>139.18333333333339</v>
      </c>
      <c r="F107" s="280">
        <v>134.7166666666667</v>
      </c>
      <c r="G107" s="280">
        <v>132.3333333333334</v>
      </c>
      <c r="H107" s="280">
        <v>146.03333333333339</v>
      </c>
      <c r="I107" s="280">
        <v>148.41666666666666</v>
      </c>
      <c r="J107" s="280">
        <v>152.88333333333338</v>
      </c>
      <c r="K107" s="278">
        <v>143.94999999999999</v>
      </c>
      <c r="L107" s="278">
        <v>137.1</v>
      </c>
      <c r="M107" s="278">
        <v>197.16497000000001</v>
      </c>
    </row>
    <row r="108" spans="1:13">
      <c r="A108" s="269">
        <v>98</v>
      </c>
      <c r="B108" s="286" t="s">
        <v>346</v>
      </c>
      <c r="C108" s="279">
        <v>301.05</v>
      </c>
      <c r="D108" s="280">
        <v>306.65000000000003</v>
      </c>
      <c r="E108" s="280">
        <v>293.40000000000009</v>
      </c>
      <c r="F108" s="280">
        <v>285.75000000000006</v>
      </c>
      <c r="G108" s="280">
        <v>272.50000000000011</v>
      </c>
      <c r="H108" s="280">
        <v>314.30000000000007</v>
      </c>
      <c r="I108" s="280">
        <v>327.54999999999995</v>
      </c>
      <c r="J108" s="280">
        <v>335.20000000000005</v>
      </c>
      <c r="K108" s="278">
        <v>319.89999999999998</v>
      </c>
      <c r="L108" s="278">
        <v>299</v>
      </c>
      <c r="M108" s="278">
        <v>24.059380000000001</v>
      </c>
    </row>
    <row r="109" spans="1:13">
      <c r="A109" s="269">
        <v>99</v>
      </c>
      <c r="B109" s="278" t="s">
        <v>86</v>
      </c>
      <c r="C109" s="279">
        <v>1377.2</v>
      </c>
      <c r="D109" s="280">
        <v>1372.4166666666667</v>
      </c>
      <c r="E109" s="280">
        <v>1361.5833333333335</v>
      </c>
      <c r="F109" s="280">
        <v>1345.9666666666667</v>
      </c>
      <c r="G109" s="280">
        <v>1335.1333333333334</v>
      </c>
      <c r="H109" s="280">
        <v>1388.0333333333335</v>
      </c>
      <c r="I109" s="280">
        <v>1398.866666666667</v>
      </c>
      <c r="J109" s="280">
        <v>1414.4833333333336</v>
      </c>
      <c r="K109" s="278">
        <v>1383.25</v>
      </c>
      <c r="L109" s="278">
        <v>1356.8</v>
      </c>
      <c r="M109" s="278">
        <v>6.0245600000000001</v>
      </c>
    </row>
    <row r="110" spans="1:13">
      <c r="A110" s="269">
        <v>100</v>
      </c>
      <c r="B110" s="278" t="s">
        <v>87</v>
      </c>
      <c r="C110" s="279">
        <v>416</v>
      </c>
      <c r="D110" s="280">
        <v>413.38333333333338</v>
      </c>
      <c r="E110" s="280">
        <v>408.76666666666677</v>
      </c>
      <c r="F110" s="280">
        <v>401.53333333333336</v>
      </c>
      <c r="G110" s="280">
        <v>396.91666666666674</v>
      </c>
      <c r="H110" s="280">
        <v>420.61666666666679</v>
      </c>
      <c r="I110" s="280">
        <v>425.23333333333346</v>
      </c>
      <c r="J110" s="280">
        <v>432.46666666666681</v>
      </c>
      <c r="K110" s="278">
        <v>418</v>
      </c>
      <c r="L110" s="278">
        <v>406.15</v>
      </c>
      <c r="M110" s="278">
        <v>11.98926</v>
      </c>
    </row>
    <row r="111" spans="1:13">
      <c r="A111" s="269">
        <v>101</v>
      </c>
      <c r="B111" s="278" t="s">
        <v>237</v>
      </c>
      <c r="C111" s="279">
        <v>732.5</v>
      </c>
      <c r="D111" s="280">
        <v>728.78333333333342</v>
      </c>
      <c r="E111" s="280">
        <v>715.66666666666686</v>
      </c>
      <c r="F111" s="280">
        <v>698.83333333333348</v>
      </c>
      <c r="G111" s="280">
        <v>685.71666666666692</v>
      </c>
      <c r="H111" s="280">
        <v>745.61666666666679</v>
      </c>
      <c r="I111" s="280">
        <v>758.73333333333335</v>
      </c>
      <c r="J111" s="280">
        <v>775.56666666666672</v>
      </c>
      <c r="K111" s="278">
        <v>741.9</v>
      </c>
      <c r="L111" s="278">
        <v>711.95</v>
      </c>
      <c r="M111" s="278">
        <v>3.84585</v>
      </c>
    </row>
    <row r="112" spans="1:13">
      <c r="A112" s="269">
        <v>102</v>
      </c>
      <c r="B112" s="278" t="s">
        <v>347</v>
      </c>
      <c r="C112" s="279">
        <v>554.85</v>
      </c>
      <c r="D112" s="280">
        <v>546.56666666666672</v>
      </c>
      <c r="E112" s="280">
        <v>538.28333333333342</v>
      </c>
      <c r="F112" s="280">
        <v>521.7166666666667</v>
      </c>
      <c r="G112" s="280">
        <v>513.43333333333339</v>
      </c>
      <c r="H112" s="280">
        <v>563.13333333333344</v>
      </c>
      <c r="I112" s="280">
        <v>571.41666666666674</v>
      </c>
      <c r="J112" s="280">
        <v>587.98333333333346</v>
      </c>
      <c r="K112" s="278">
        <v>554.85</v>
      </c>
      <c r="L112" s="278">
        <v>530</v>
      </c>
      <c r="M112" s="278">
        <v>0.59887999999999997</v>
      </c>
    </row>
    <row r="113" spans="1:13">
      <c r="A113" s="269">
        <v>103</v>
      </c>
      <c r="B113" s="278" t="s">
        <v>332</v>
      </c>
      <c r="C113" s="279">
        <v>1476.7</v>
      </c>
      <c r="D113" s="280">
        <v>1481.1166666666668</v>
      </c>
      <c r="E113" s="280">
        <v>1459.2333333333336</v>
      </c>
      <c r="F113" s="280">
        <v>1441.7666666666669</v>
      </c>
      <c r="G113" s="280">
        <v>1419.8833333333337</v>
      </c>
      <c r="H113" s="280">
        <v>1498.5833333333335</v>
      </c>
      <c r="I113" s="280">
        <v>1520.4666666666667</v>
      </c>
      <c r="J113" s="280">
        <v>1537.9333333333334</v>
      </c>
      <c r="K113" s="278">
        <v>1503</v>
      </c>
      <c r="L113" s="278">
        <v>1463.65</v>
      </c>
      <c r="M113" s="278">
        <v>0.19955999999999999</v>
      </c>
    </row>
    <row r="114" spans="1:13">
      <c r="A114" s="269">
        <v>104</v>
      </c>
      <c r="B114" s="278" t="s">
        <v>238</v>
      </c>
      <c r="C114" s="279">
        <v>225.2</v>
      </c>
      <c r="D114" s="280">
        <v>227.01666666666665</v>
      </c>
      <c r="E114" s="280">
        <v>222.98333333333329</v>
      </c>
      <c r="F114" s="280">
        <v>220.76666666666665</v>
      </c>
      <c r="G114" s="280">
        <v>216.73333333333329</v>
      </c>
      <c r="H114" s="280">
        <v>229.23333333333329</v>
      </c>
      <c r="I114" s="280">
        <v>233.26666666666665</v>
      </c>
      <c r="J114" s="280">
        <v>235.48333333333329</v>
      </c>
      <c r="K114" s="278">
        <v>231.05</v>
      </c>
      <c r="L114" s="278">
        <v>224.8</v>
      </c>
      <c r="M114" s="278">
        <v>7.0716999999999999</v>
      </c>
    </row>
    <row r="115" spans="1:13">
      <c r="A115" s="269">
        <v>105</v>
      </c>
      <c r="B115" s="278" t="s">
        <v>236</v>
      </c>
      <c r="C115" s="279">
        <v>126.2</v>
      </c>
      <c r="D115" s="280">
        <v>127.5</v>
      </c>
      <c r="E115" s="280">
        <v>124.5</v>
      </c>
      <c r="F115" s="280">
        <v>122.8</v>
      </c>
      <c r="G115" s="280">
        <v>119.8</v>
      </c>
      <c r="H115" s="280">
        <v>129.19999999999999</v>
      </c>
      <c r="I115" s="280">
        <v>132.19999999999999</v>
      </c>
      <c r="J115" s="280">
        <v>133.9</v>
      </c>
      <c r="K115" s="278">
        <v>130.5</v>
      </c>
      <c r="L115" s="278">
        <v>125.8</v>
      </c>
      <c r="M115" s="278">
        <v>34.073729999999998</v>
      </c>
    </row>
    <row r="116" spans="1:13">
      <c r="A116" s="269">
        <v>106</v>
      </c>
      <c r="B116" s="278" t="s">
        <v>88</v>
      </c>
      <c r="C116" s="279">
        <v>396.65</v>
      </c>
      <c r="D116" s="280">
        <v>391.48333333333335</v>
      </c>
      <c r="E116" s="280">
        <v>382.4666666666667</v>
      </c>
      <c r="F116" s="280">
        <v>368.28333333333336</v>
      </c>
      <c r="G116" s="280">
        <v>359.26666666666671</v>
      </c>
      <c r="H116" s="280">
        <v>405.66666666666669</v>
      </c>
      <c r="I116" s="280">
        <v>414.68333333333334</v>
      </c>
      <c r="J116" s="280">
        <v>428.86666666666667</v>
      </c>
      <c r="K116" s="278">
        <v>400.5</v>
      </c>
      <c r="L116" s="278">
        <v>377.3</v>
      </c>
      <c r="M116" s="278">
        <v>16.132490000000001</v>
      </c>
    </row>
    <row r="117" spans="1:13">
      <c r="A117" s="269">
        <v>107</v>
      </c>
      <c r="B117" s="278" t="s">
        <v>348</v>
      </c>
      <c r="C117" s="279">
        <v>224.75</v>
      </c>
      <c r="D117" s="280">
        <v>224.15</v>
      </c>
      <c r="E117" s="280">
        <v>220.70000000000002</v>
      </c>
      <c r="F117" s="280">
        <v>216.65</v>
      </c>
      <c r="G117" s="280">
        <v>213.20000000000002</v>
      </c>
      <c r="H117" s="280">
        <v>228.20000000000002</v>
      </c>
      <c r="I117" s="280">
        <v>231.65</v>
      </c>
      <c r="J117" s="280">
        <v>235.70000000000002</v>
      </c>
      <c r="K117" s="278">
        <v>227.6</v>
      </c>
      <c r="L117" s="278">
        <v>220.1</v>
      </c>
      <c r="M117" s="278">
        <v>6.9542000000000002</v>
      </c>
    </row>
    <row r="118" spans="1:13">
      <c r="A118" s="269">
        <v>108</v>
      </c>
      <c r="B118" s="278" t="s">
        <v>89</v>
      </c>
      <c r="C118" s="279">
        <v>443.5</v>
      </c>
      <c r="D118" s="280">
        <v>444.51666666666665</v>
      </c>
      <c r="E118" s="280">
        <v>440.0333333333333</v>
      </c>
      <c r="F118" s="280">
        <v>436.56666666666666</v>
      </c>
      <c r="G118" s="280">
        <v>432.08333333333331</v>
      </c>
      <c r="H118" s="280">
        <v>447.98333333333329</v>
      </c>
      <c r="I118" s="280">
        <v>452.46666666666664</v>
      </c>
      <c r="J118" s="280">
        <v>455.93333333333328</v>
      </c>
      <c r="K118" s="278">
        <v>449</v>
      </c>
      <c r="L118" s="278">
        <v>441.05</v>
      </c>
      <c r="M118" s="278">
        <v>30.827970000000001</v>
      </c>
    </row>
    <row r="119" spans="1:13">
      <c r="A119" s="269">
        <v>109</v>
      </c>
      <c r="B119" s="278" t="s">
        <v>239</v>
      </c>
      <c r="C119" s="279">
        <v>591.75</v>
      </c>
      <c r="D119" s="280">
        <v>593.81666666666672</v>
      </c>
      <c r="E119" s="280">
        <v>583.13333333333344</v>
      </c>
      <c r="F119" s="280">
        <v>574.51666666666677</v>
      </c>
      <c r="G119" s="280">
        <v>563.83333333333348</v>
      </c>
      <c r="H119" s="280">
        <v>602.43333333333339</v>
      </c>
      <c r="I119" s="280">
        <v>613.11666666666656</v>
      </c>
      <c r="J119" s="280">
        <v>621.73333333333335</v>
      </c>
      <c r="K119" s="278">
        <v>604.5</v>
      </c>
      <c r="L119" s="278">
        <v>585.20000000000005</v>
      </c>
      <c r="M119" s="278">
        <v>3.7718400000000001</v>
      </c>
    </row>
    <row r="120" spans="1:13">
      <c r="A120" s="269">
        <v>110</v>
      </c>
      <c r="B120" s="278" t="s">
        <v>349</v>
      </c>
      <c r="C120" s="279">
        <v>78.650000000000006</v>
      </c>
      <c r="D120" s="280">
        <v>77.516666666666666</v>
      </c>
      <c r="E120" s="280">
        <v>74.233333333333334</v>
      </c>
      <c r="F120" s="280">
        <v>69.816666666666663</v>
      </c>
      <c r="G120" s="280">
        <v>66.533333333333331</v>
      </c>
      <c r="H120" s="280">
        <v>81.933333333333337</v>
      </c>
      <c r="I120" s="280">
        <v>85.216666666666669</v>
      </c>
      <c r="J120" s="280">
        <v>89.63333333333334</v>
      </c>
      <c r="K120" s="278">
        <v>80.8</v>
      </c>
      <c r="L120" s="278">
        <v>73.099999999999994</v>
      </c>
      <c r="M120" s="278">
        <v>9.5453200000000002</v>
      </c>
    </row>
    <row r="121" spans="1:13">
      <c r="A121" s="269">
        <v>111</v>
      </c>
      <c r="B121" s="278" t="s">
        <v>356</v>
      </c>
      <c r="C121" s="279">
        <v>282.10000000000002</v>
      </c>
      <c r="D121" s="280">
        <v>282.36666666666673</v>
      </c>
      <c r="E121" s="280">
        <v>276.93333333333345</v>
      </c>
      <c r="F121" s="280">
        <v>271.76666666666671</v>
      </c>
      <c r="G121" s="280">
        <v>266.33333333333343</v>
      </c>
      <c r="H121" s="280">
        <v>287.53333333333347</v>
      </c>
      <c r="I121" s="280">
        <v>292.96666666666675</v>
      </c>
      <c r="J121" s="280">
        <v>298.1333333333335</v>
      </c>
      <c r="K121" s="278">
        <v>287.8</v>
      </c>
      <c r="L121" s="278">
        <v>277.2</v>
      </c>
      <c r="M121" s="278">
        <v>5.0254899999999996</v>
      </c>
    </row>
    <row r="122" spans="1:13">
      <c r="A122" s="269">
        <v>112</v>
      </c>
      <c r="B122" s="278" t="s">
        <v>357</v>
      </c>
      <c r="C122" s="279">
        <v>121.9</v>
      </c>
      <c r="D122" s="280">
        <v>122.76666666666667</v>
      </c>
      <c r="E122" s="280">
        <v>119.43333333333334</v>
      </c>
      <c r="F122" s="280">
        <v>116.96666666666667</v>
      </c>
      <c r="G122" s="280">
        <v>113.63333333333334</v>
      </c>
      <c r="H122" s="280">
        <v>125.23333333333333</v>
      </c>
      <c r="I122" s="280">
        <v>128.56666666666666</v>
      </c>
      <c r="J122" s="280">
        <v>131.03333333333333</v>
      </c>
      <c r="K122" s="278">
        <v>126.1</v>
      </c>
      <c r="L122" s="278">
        <v>120.3</v>
      </c>
      <c r="M122" s="278">
        <v>5.72445</v>
      </c>
    </row>
    <row r="123" spans="1:13">
      <c r="A123" s="269">
        <v>113</v>
      </c>
      <c r="B123" s="278" t="s">
        <v>350</v>
      </c>
      <c r="C123" s="279">
        <v>85.95</v>
      </c>
      <c r="D123" s="280">
        <v>85.533333333333346</v>
      </c>
      <c r="E123" s="280">
        <v>83.416666666666686</v>
      </c>
      <c r="F123" s="280">
        <v>80.88333333333334</v>
      </c>
      <c r="G123" s="280">
        <v>78.76666666666668</v>
      </c>
      <c r="H123" s="280">
        <v>88.066666666666691</v>
      </c>
      <c r="I123" s="280">
        <v>90.183333333333337</v>
      </c>
      <c r="J123" s="280">
        <v>92.716666666666697</v>
      </c>
      <c r="K123" s="278">
        <v>87.65</v>
      </c>
      <c r="L123" s="278">
        <v>83</v>
      </c>
      <c r="M123" s="278">
        <v>59.568779999999997</v>
      </c>
    </row>
    <row r="124" spans="1:13">
      <c r="A124" s="269">
        <v>114</v>
      </c>
      <c r="B124" s="278" t="s">
        <v>351</v>
      </c>
      <c r="C124" s="279">
        <v>316.95</v>
      </c>
      <c r="D124" s="280">
        <v>315.65000000000003</v>
      </c>
      <c r="E124" s="280">
        <v>308.30000000000007</v>
      </c>
      <c r="F124" s="280">
        <v>299.65000000000003</v>
      </c>
      <c r="G124" s="280">
        <v>292.30000000000007</v>
      </c>
      <c r="H124" s="280">
        <v>324.30000000000007</v>
      </c>
      <c r="I124" s="280">
        <v>331.65000000000009</v>
      </c>
      <c r="J124" s="280">
        <v>340.30000000000007</v>
      </c>
      <c r="K124" s="278">
        <v>323</v>
      </c>
      <c r="L124" s="278">
        <v>307</v>
      </c>
      <c r="M124" s="278">
        <v>2.08047</v>
      </c>
    </row>
    <row r="125" spans="1:13">
      <c r="A125" s="269">
        <v>115</v>
      </c>
      <c r="B125" s="278" t="s">
        <v>352</v>
      </c>
      <c r="C125" s="279">
        <v>494.55</v>
      </c>
      <c r="D125" s="280">
        <v>498.84999999999997</v>
      </c>
      <c r="E125" s="280">
        <v>487.69999999999993</v>
      </c>
      <c r="F125" s="280">
        <v>480.84999999999997</v>
      </c>
      <c r="G125" s="280">
        <v>469.69999999999993</v>
      </c>
      <c r="H125" s="280">
        <v>505.69999999999993</v>
      </c>
      <c r="I125" s="280">
        <v>516.84999999999991</v>
      </c>
      <c r="J125" s="280">
        <v>523.69999999999993</v>
      </c>
      <c r="K125" s="278">
        <v>510</v>
      </c>
      <c r="L125" s="278">
        <v>492</v>
      </c>
      <c r="M125" s="278">
        <v>13.21749</v>
      </c>
    </row>
    <row r="126" spans="1:13">
      <c r="A126" s="269">
        <v>116</v>
      </c>
      <c r="B126" s="278" t="s">
        <v>353</v>
      </c>
      <c r="C126" s="279">
        <v>89.7</v>
      </c>
      <c r="D126" s="280">
        <v>88.466666666666654</v>
      </c>
      <c r="E126" s="280">
        <v>87.233333333333306</v>
      </c>
      <c r="F126" s="280">
        <v>84.766666666666652</v>
      </c>
      <c r="G126" s="280">
        <v>83.533333333333303</v>
      </c>
      <c r="H126" s="280">
        <v>90.933333333333309</v>
      </c>
      <c r="I126" s="280">
        <v>92.166666666666657</v>
      </c>
      <c r="J126" s="280">
        <v>94.633333333333312</v>
      </c>
      <c r="K126" s="278">
        <v>89.7</v>
      </c>
      <c r="L126" s="278">
        <v>86</v>
      </c>
      <c r="M126" s="278">
        <v>16.080380000000002</v>
      </c>
    </row>
    <row r="127" spans="1:13">
      <c r="A127" s="269">
        <v>117</v>
      </c>
      <c r="B127" s="278" t="s">
        <v>355</v>
      </c>
      <c r="C127" s="279">
        <v>16.25</v>
      </c>
      <c r="D127" s="280">
        <v>16.116666666666664</v>
      </c>
      <c r="E127" s="280">
        <v>15.833333333333329</v>
      </c>
      <c r="F127" s="280">
        <v>15.416666666666664</v>
      </c>
      <c r="G127" s="280">
        <v>15.133333333333329</v>
      </c>
      <c r="H127" s="280">
        <v>16.533333333333328</v>
      </c>
      <c r="I127" s="280">
        <v>16.816666666666666</v>
      </c>
      <c r="J127" s="280">
        <v>17.233333333333327</v>
      </c>
      <c r="K127" s="278">
        <v>16.399999999999999</v>
      </c>
      <c r="L127" s="278">
        <v>15.7</v>
      </c>
      <c r="M127" s="278">
        <v>44.930590000000002</v>
      </c>
    </row>
    <row r="128" spans="1:13">
      <c r="A128" s="269">
        <v>118</v>
      </c>
      <c r="B128" s="278" t="s">
        <v>91</v>
      </c>
      <c r="C128" s="279">
        <v>8.6999999999999993</v>
      </c>
      <c r="D128" s="280">
        <v>8.6999999999999993</v>
      </c>
      <c r="E128" s="280">
        <v>8.6999999999999993</v>
      </c>
      <c r="F128" s="280">
        <v>8.6999999999999993</v>
      </c>
      <c r="G128" s="280">
        <v>8.6999999999999993</v>
      </c>
      <c r="H128" s="280">
        <v>8.6999999999999993</v>
      </c>
      <c r="I128" s="280">
        <v>8.6999999999999993</v>
      </c>
      <c r="J128" s="280">
        <v>8.6999999999999993</v>
      </c>
      <c r="K128" s="278">
        <v>8.6999999999999993</v>
      </c>
      <c r="L128" s="278">
        <v>8.6999999999999993</v>
      </c>
      <c r="M128" s="278">
        <v>18.528009999999998</v>
      </c>
    </row>
    <row r="129" spans="1:13">
      <c r="A129" s="269">
        <v>119</v>
      </c>
      <c r="B129" s="278" t="s">
        <v>92</v>
      </c>
      <c r="C129" s="279">
        <v>2349.25</v>
      </c>
      <c r="D129" s="280">
        <v>2345.0833333333335</v>
      </c>
      <c r="E129" s="280">
        <v>2321.166666666667</v>
      </c>
      <c r="F129" s="280">
        <v>2293.0833333333335</v>
      </c>
      <c r="G129" s="280">
        <v>2269.166666666667</v>
      </c>
      <c r="H129" s="280">
        <v>2373.166666666667</v>
      </c>
      <c r="I129" s="280">
        <v>2397.0833333333339</v>
      </c>
      <c r="J129" s="280">
        <v>2425.166666666667</v>
      </c>
      <c r="K129" s="278">
        <v>2369</v>
      </c>
      <c r="L129" s="278">
        <v>2317</v>
      </c>
      <c r="M129" s="278">
        <v>4.4524999999999997</v>
      </c>
    </row>
    <row r="130" spans="1:13">
      <c r="A130" s="269">
        <v>120</v>
      </c>
      <c r="B130" s="278" t="s">
        <v>358</v>
      </c>
      <c r="C130" s="279">
        <v>5546.1</v>
      </c>
      <c r="D130" s="280">
        <v>5605.0333333333328</v>
      </c>
      <c r="E130" s="280">
        <v>5461.0666666666657</v>
      </c>
      <c r="F130" s="280">
        <v>5376.0333333333328</v>
      </c>
      <c r="G130" s="280">
        <v>5232.0666666666657</v>
      </c>
      <c r="H130" s="280">
        <v>5690.0666666666657</v>
      </c>
      <c r="I130" s="280">
        <v>5834.0333333333328</v>
      </c>
      <c r="J130" s="280">
        <v>5919.0666666666657</v>
      </c>
      <c r="K130" s="278">
        <v>5749</v>
      </c>
      <c r="L130" s="278">
        <v>5520</v>
      </c>
      <c r="M130" s="278">
        <v>0.39931</v>
      </c>
    </row>
    <row r="131" spans="1:13">
      <c r="A131" s="269">
        <v>121</v>
      </c>
      <c r="B131" s="278" t="s">
        <v>94</v>
      </c>
      <c r="C131" s="279">
        <v>159.94999999999999</v>
      </c>
      <c r="D131" s="280">
        <v>160.91666666666666</v>
      </c>
      <c r="E131" s="280">
        <v>157.33333333333331</v>
      </c>
      <c r="F131" s="280">
        <v>154.71666666666667</v>
      </c>
      <c r="G131" s="280">
        <v>151.13333333333333</v>
      </c>
      <c r="H131" s="280">
        <v>163.5333333333333</v>
      </c>
      <c r="I131" s="280">
        <v>167.11666666666662</v>
      </c>
      <c r="J131" s="280">
        <v>169.73333333333329</v>
      </c>
      <c r="K131" s="278">
        <v>164.5</v>
      </c>
      <c r="L131" s="278">
        <v>158.30000000000001</v>
      </c>
      <c r="M131" s="278">
        <v>128.77819</v>
      </c>
    </row>
    <row r="132" spans="1:13">
      <c r="A132" s="269">
        <v>122</v>
      </c>
      <c r="B132" s="278" t="s">
        <v>232</v>
      </c>
      <c r="C132" s="279">
        <v>2350.4</v>
      </c>
      <c r="D132" s="280">
        <v>2363.2666666666669</v>
      </c>
      <c r="E132" s="280">
        <v>2327.1333333333337</v>
      </c>
      <c r="F132" s="280">
        <v>2303.8666666666668</v>
      </c>
      <c r="G132" s="280">
        <v>2267.7333333333336</v>
      </c>
      <c r="H132" s="280">
        <v>2386.5333333333338</v>
      </c>
      <c r="I132" s="280">
        <v>2422.666666666667</v>
      </c>
      <c r="J132" s="280">
        <v>2445.9333333333338</v>
      </c>
      <c r="K132" s="278">
        <v>2399.4</v>
      </c>
      <c r="L132" s="278">
        <v>2340</v>
      </c>
      <c r="M132" s="278">
        <v>3.66255</v>
      </c>
    </row>
    <row r="133" spans="1:13">
      <c r="A133" s="269">
        <v>123</v>
      </c>
      <c r="B133" s="278" t="s">
        <v>95</v>
      </c>
      <c r="C133" s="279">
        <v>4032.85</v>
      </c>
      <c r="D133" s="280">
        <v>4035.4166666666665</v>
      </c>
      <c r="E133" s="280">
        <v>4008.333333333333</v>
      </c>
      <c r="F133" s="280">
        <v>3983.8166666666666</v>
      </c>
      <c r="G133" s="280">
        <v>3956.7333333333331</v>
      </c>
      <c r="H133" s="280">
        <v>4059.9333333333329</v>
      </c>
      <c r="I133" s="280">
        <v>4087.016666666666</v>
      </c>
      <c r="J133" s="280">
        <v>4111.5333333333328</v>
      </c>
      <c r="K133" s="278">
        <v>4062.5</v>
      </c>
      <c r="L133" s="278">
        <v>4010.9</v>
      </c>
      <c r="M133" s="278">
        <v>5.3120200000000004</v>
      </c>
    </row>
    <row r="134" spans="1:13">
      <c r="A134" s="269">
        <v>124</v>
      </c>
      <c r="B134" s="278" t="s">
        <v>1265</v>
      </c>
      <c r="C134" s="279">
        <v>452.65</v>
      </c>
      <c r="D134" s="280">
        <v>450.15000000000003</v>
      </c>
      <c r="E134" s="280">
        <v>438.50000000000006</v>
      </c>
      <c r="F134" s="280">
        <v>424.35</v>
      </c>
      <c r="G134" s="280">
        <v>412.70000000000005</v>
      </c>
      <c r="H134" s="280">
        <v>464.30000000000007</v>
      </c>
      <c r="I134" s="280">
        <v>475.95000000000005</v>
      </c>
      <c r="J134" s="280">
        <v>490.10000000000008</v>
      </c>
      <c r="K134" s="278">
        <v>461.8</v>
      </c>
      <c r="L134" s="278">
        <v>436</v>
      </c>
      <c r="M134" s="278">
        <v>1.0920399999999999</v>
      </c>
    </row>
    <row r="135" spans="1:13">
      <c r="A135" s="269">
        <v>125</v>
      </c>
      <c r="B135" s="278" t="s">
        <v>240</v>
      </c>
      <c r="C135" s="279">
        <v>47.65</v>
      </c>
      <c r="D135" s="280">
        <v>47.65</v>
      </c>
      <c r="E135" s="280">
        <v>47.65</v>
      </c>
      <c r="F135" s="280">
        <v>47.65</v>
      </c>
      <c r="G135" s="280">
        <v>47.65</v>
      </c>
      <c r="H135" s="280">
        <v>47.65</v>
      </c>
      <c r="I135" s="280">
        <v>47.65</v>
      </c>
      <c r="J135" s="280">
        <v>47.65</v>
      </c>
      <c r="K135" s="278">
        <v>47.65</v>
      </c>
      <c r="L135" s="278">
        <v>47.65</v>
      </c>
      <c r="M135" s="278">
        <v>5.38828</v>
      </c>
    </row>
    <row r="136" spans="1:13">
      <c r="A136" s="269">
        <v>126</v>
      </c>
      <c r="B136" s="278" t="s">
        <v>96</v>
      </c>
      <c r="C136" s="279">
        <v>17588.95</v>
      </c>
      <c r="D136" s="280">
        <v>17533.649999999998</v>
      </c>
      <c r="E136" s="280">
        <v>17272.549999999996</v>
      </c>
      <c r="F136" s="280">
        <v>16956.149999999998</v>
      </c>
      <c r="G136" s="280">
        <v>16695.049999999996</v>
      </c>
      <c r="H136" s="280">
        <v>17850.049999999996</v>
      </c>
      <c r="I136" s="280">
        <v>18111.149999999994</v>
      </c>
      <c r="J136" s="280">
        <v>18427.549999999996</v>
      </c>
      <c r="K136" s="278">
        <v>17794.75</v>
      </c>
      <c r="L136" s="278">
        <v>17217.25</v>
      </c>
      <c r="M136" s="278">
        <v>2.3424700000000001</v>
      </c>
    </row>
    <row r="137" spans="1:13">
      <c r="A137" s="269">
        <v>127</v>
      </c>
      <c r="B137" s="278" t="s">
        <v>360</v>
      </c>
      <c r="C137" s="279">
        <v>276.3</v>
      </c>
      <c r="D137" s="280">
        <v>273.95</v>
      </c>
      <c r="E137" s="280">
        <v>268.09999999999997</v>
      </c>
      <c r="F137" s="280">
        <v>259.89999999999998</v>
      </c>
      <c r="G137" s="280">
        <v>254.04999999999995</v>
      </c>
      <c r="H137" s="280">
        <v>282.14999999999998</v>
      </c>
      <c r="I137" s="280">
        <v>288</v>
      </c>
      <c r="J137" s="280">
        <v>296.2</v>
      </c>
      <c r="K137" s="278">
        <v>279.8</v>
      </c>
      <c r="L137" s="278">
        <v>265.75</v>
      </c>
      <c r="M137" s="278">
        <v>11.682700000000001</v>
      </c>
    </row>
    <row r="138" spans="1:13">
      <c r="A138" s="269">
        <v>128</v>
      </c>
      <c r="B138" s="278" t="s">
        <v>361</v>
      </c>
      <c r="C138" s="279">
        <v>69.95</v>
      </c>
      <c r="D138" s="280">
        <v>69.8</v>
      </c>
      <c r="E138" s="280">
        <v>68.649999999999991</v>
      </c>
      <c r="F138" s="280">
        <v>67.349999999999994</v>
      </c>
      <c r="G138" s="280">
        <v>66.199999999999989</v>
      </c>
      <c r="H138" s="280">
        <v>71.099999999999994</v>
      </c>
      <c r="I138" s="280">
        <v>72.25</v>
      </c>
      <c r="J138" s="280">
        <v>73.55</v>
      </c>
      <c r="K138" s="278">
        <v>70.95</v>
      </c>
      <c r="L138" s="278">
        <v>68.5</v>
      </c>
      <c r="M138" s="278">
        <v>4.3338700000000001</v>
      </c>
    </row>
    <row r="139" spans="1:13">
      <c r="A139" s="269">
        <v>129</v>
      </c>
      <c r="B139" s="278" t="s">
        <v>362</v>
      </c>
      <c r="C139" s="279">
        <v>169.6</v>
      </c>
      <c r="D139" s="280">
        <v>163.01666666666665</v>
      </c>
      <c r="E139" s="280">
        <v>151.58333333333331</v>
      </c>
      <c r="F139" s="280">
        <v>133.56666666666666</v>
      </c>
      <c r="G139" s="280">
        <v>122.13333333333333</v>
      </c>
      <c r="H139" s="280">
        <v>181.0333333333333</v>
      </c>
      <c r="I139" s="280">
        <v>192.46666666666664</v>
      </c>
      <c r="J139" s="280">
        <v>210.48333333333329</v>
      </c>
      <c r="K139" s="278">
        <v>174.45</v>
      </c>
      <c r="L139" s="278">
        <v>145</v>
      </c>
      <c r="M139" s="278">
        <v>9.5685699999999994</v>
      </c>
    </row>
    <row r="140" spans="1:13">
      <c r="A140" s="269">
        <v>130</v>
      </c>
      <c r="B140" s="278" t="s">
        <v>241</v>
      </c>
      <c r="C140" s="279">
        <v>203.75</v>
      </c>
      <c r="D140" s="280">
        <v>203.71666666666667</v>
      </c>
      <c r="E140" s="280">
        <v>201.43333333333334</v>
      </c>
      <c r="F140" s="280">
        <v>199.11666666666667</v>
      </c>
      <c r="G140" s="280">
        <v>196.83333333333334</v>
      </c>
      <c r="H140" s="280">
        <v>206.03333333333333</v>
      </c>
      <c r="I140" s="280">
        <v>208.31666666666669</v>
      </c>
      <c r="J140" s="280">
        <v>210.63333333333333</v>
      </c>
      <c r="K140" s="278">
        <v>206</v>
      </c>
      <c r="L140" s="278">
        <v>201.4</v>
      </c>
      <c r="M140" s="278">
        <v>15.00944</v>
      </c>
    </row>
    <row r="141" spans="1:13">
      <c r="A141" s="269">
        <v>131</v>
      </c>
      <c r="B141" s="278" t="s">
        <v>242</v>
      </c>
      <c r="C141" s="279">
        <v>856.1</v>
      </c>
      <c r="D141" s="280">
        <v>848.16666666666663</v>
      </c>
      <c r="E141" s="280">
        <v>834.18333333333328</v>
      </c>
      <c r="F141" s="280">
        <v>812.26666666666665</v>
      </c>
      <c r="G141" s="280">
        <v>798.2833333333333</v>
      </c>
      <c r="H141" s="280">
        <v>870.08333333333326</v>
      </c>
      <c r="I141" s="280">
        <v>884.06666666666661</v>
      </c>
      <c r="J141" s="280">
        <v>905.98333333333323</v>
      </c>
      <c r="K141" s="278">
        <v>862.15</v>
      </c>
      <c r="L141" s="278">
        <v>826.25</v>
      </c>
      <c r="M141" s="278">
        <v>0.78505999999999998</v>
      </c>
    </row>
    <row r="142" spans="1:13">
      <c r="A142" s="269">
        <v>132</v>
      </c>
      <c r="B142" s="278" t="s">
        <v>243</v>
      </c>
      <c r="C142" s="279">
        <v>71.05</v>
      </c>
      <c r="D142" s="280">
        <v>70.333333333333329</v>
      </c>
      <c r="E142" s="280">
        <v>68.416666666666657</v>
      </c>
      <c r="F142" s="280">
        <v>65.783333333333331</v>
      </c>
      <c r="G142" s="280">
        <v>63.86666666666666</v>
      </c>
      <c r="H142" s="280">
        <v>72.966666666666654</v>
      </c>
      <c r="I142" s="280">
        <v>74.883333333333312</v>
      </c>
      <c r="J142" s="280">
        <v>77.516666666666652</v>
      </c>
      <c r="K142" s="278">
        <v>72.25</v>
      </c>
      <c r="L142" s="278">
        <v>67.7</v>
      </c>
      <c r="M142" s="278">
        <v>30.338419999999999</v>
      </c>
    </row>
    <row r="143" spans="1:13">
      <c r="A143" s="269">
        <v>133</v>
      </c>
      <c r="B143" s="278" t="s">
        <v>97</v>
      </c>
      <c r="C143" s="279">
        <v>55.05</v>
      </c>
      <c r="D143" s="280">
        <v>54.85</v>
      </c>
      <c r="E143" s="280">
        <v>53.400000000000006</v>
      </c>
      <c r="F143" s="280">
        <v>51.750000000000007</v>
      </c>
      <c r="G143" s="280">
        <v>50.300000000000011</v>
      </c>
      <c r="H143" s="280">
        <v>56.5</v>
      </c>
      <c r="I143" s="280">
        <v>57.95</v>
      </c>
      <c r="J143" s="280">
        <v>59.599999999999994</v>
      </c>
      <c r="K143" s="278">
        <v>56.3</v>
      </c>
      <c r="L143" s="278">
        <v>53.2</v>
      </c>
      <c r="M143" s="278">
        <v>280.39100000000002</v>
      </c>
    </row>
    <row r="144" spans="1:13">
      <c r="A144" s="269">
        <v>134</v>
      </c>
      <c r="B144" s="278" t="s">
        <v>363</v>
      </c>
      <c r="C144" s="279">
        <v>466.8</v>
      </c>
      <c r="D144" s="280">
        <v>469.51666666666671</v>
      </c>
      <c r="E144" s="280">
        <v>462.18333333333339</v>
      </c>
      <c r="F144" s="280">
        <v>457.56666666666666</v>
      </c>
      <c r="G144" s="280">
        <v>450.23333333333335</v>
      </c>
      <c r="H144" s="280">
        <v>474.13333333333344</v>
      </c>
      <c r="I144" s="280">
        <v>481.46666666666681</v>
      </c>
      <c r="J144" s="280">
        <v>486.08333333333348</v>
      </c>
      <c r="K144" s="278">
        <v>476.85</v>
      </c>
      <c r="L144" s="278">
        <v>464.9</v>
      </c>
      <c r="M144" s="278">
        <v>0.57850000000000001</v>
      </c>
    </row>
    <row r="145" spans="1:13">
      <c r="A145" s="269">
        <v>135</v>
      </c>
      <c r="B145" s="278" t="s">
        <v>98</v>
      </c>
      <c r="C145" s="279">
        <v>974.25</v>
      </c>
      <c r="D145" s="280">
        <v>978.71666666666658</v>
      </c>
      <c r="E145" s="280">
        <v>965.58333333333314</v>
      </c>
      <c r="F145" s="280">
        <v>956.91666666666652</v>
      </c>
      <c r="G145" s="280">
        <v>943.78333333333308</v>
      </c>
      <c r="H145" s="280">
        <v>987.38333333333321</v>
      </c>
      <c r="I145" s="280">
        <v>1000.5166666666667</v>
      </c>
      <c r="J145" s="280">
        <v>1009.1833333333333</v>
      </c>
      <c r="K145" s="278">
        <v>991.85</v>
      </c>
      <c r="L145" s="278">
        <v>970.05</v>
      </c>
      <c r="M145" s="278">
        <v>8.8542299999999994</v>
      </c>
    </row>
    <row r="146" spans="1:13">
      <c r="A146" s="269">
        <v>136</v>
      </c>
      <c r="B146" s="278" t="s">
        <v>364</v>
      </c>
      <c r="C146" s="279">
        <v>191.55</v>
      </c>
      <c r="D146" s="280">
        <v>195.5333333333333</v>
      </c>
      <c r="E146" s="280">
        <v>186.21666666666661</v>
      </c>
      <c r="F146" s="280">
        <v>180.8833333333333</v>
      </c>
      <c r="G146" s="280">
        <v>171.56666666666661</v>
      </c>
      <c r="H146" s="280">
        <v>200.86666666666662</v>
      </c>
      <c r="I146" s="280">
        <v>210.18333333333334</v>
      </c>
      <c r="J146" s="280">
        <v>215.51666666666662</v>
      </c>
      <c r="K146" s="278">
        <v>204.85</v>
      </c>
      <c r="L146" s="278">
        <v>190.2</v>
      </c>
      <c r="M146" s="278">
        <v>2.7598500000000001</v>
      </c>
    </row>
    <row r="147" spans="1:13">
      <c r="A147" s="269">
        <v>137</v>
      </c>
      <c r="B147" s="278" t="s">
        <v>99</v>
      </c>
      <c r="C147" s="279">
        <v>154.19999999999999</v>
      </c>
      <c r="D147" s="280">
        <v>153.73333333333332</v>
      </c>
      <c r="E147" s="280">
        <v>151.96666666666664</v>
      </c>
      <c r="F147" s="280">
        <v>149.73333333333332</v>
      </c>
      <c r="G147" s="280">
        <v>147.96666666666664</v>
      </c>
      <c r="H147" s="280">
        <v>155.96666666666664</v>
      </c>
      <c r="I147" s="280">
        <v>157.73333333333335</v>
      </c>
      <c r="J147" s="280">
        <v>159.96666666666664</v>
      </c>
      <c r="K147" s="278">
        <v>155.5</v>
      </c>
      <c r="L147" s="278">
        <v>151.5</v>
      </c>
      <c r="M147" s="278">
        <v>27.995249999999999</v>
      </c>
    </row>
    <row r="148" spans="1:13">
      <c r="A148" s="269">
        <v>138</v>
      </c>
      <c r="B148" s="278" t="s">
        <v>244</v>
      </c>
      <c r="C148" s="279">
        <v>15.2</v>
      </c>
      <c r="D148" s="280">
        <v>15.199999999999998</v>
      </c>
      <c r="E148" s="280">
        <v>15.199999999999996</v>
      </c>
      <c r="F148" s="280">
        <v>15.199999999999998</v>
      </c>
      <c r="G148" s="280">
        <v>15.199999999999996</v>
      </c>
      <c r="H148" s="280">
        <v>15.199999999999996</v>
      </c>
      <c r="I148" s="280">
        <v>15.2</v>
      </c>
      <c r="J148" s="280">
        <v>15.199999999999996</v>
      </c>
      <c r="K148" s="278">
        <v>15.2</v>
      </c>
      <c r="L148" s="278">
        <v>15.2</v>
      </c>
      <c r="M148" s="278">
        <v>1.86242</v>
      </c>
    </row>
    <row r="149" spans="1:13">
      <c r="A149" s="269">
        <v>139</v>
      </c>
      <c r="B149" s="278" t="s">
        <v>365</v>
      </c>
      <c r="C149" s="279">
        <v>272.85000000000002</v>
      </c>
      <c r="D149" s="280">
        <v>268.25</v>
      </c>
      <c r="E149" s="280">
        <v>254.8</v>
      </c>
      <c r="F149" s="280">
        <v>236.75</v>
      </c>
      <c r="G149" s="280">
        <v>223.3</v>
      </c>
      <c r="H149" s="280">
        <v>286.3</v>
      </c>
      <c r="I149" s="280">
        <v>299.75000000000006</v>
      </c>
      <c r="J149" s="280">
        <v>317.8</v>
      </c>
      <c r="K149" s="278">
        <v>281.7</v>
      </c>
      <c r="L149" s="278">
        <v>250.2</v>
      </c>
      <c r="M149" s="278">
        <v>20.883900000000001</v>
      </c>
    </row>
    <row r="150" spans="1:13">
      <c r="A150" s="269">
        <v>140</v>
      </c>
      <c r="B150" s="278" t="s">
        <v>100</v>
      </c>
      <c r="C150" s="279">
        <v>54.3</v>
      </c>
      <c r="D150" s="280">
        <v>53.949999999999996</v>
      </c>
      <c r="E150" s="280">
        <v>51.899999999999991</v>
      </c>
      <c r="F150" s="280">
        <v>49.499999999999993</v>
      </c>
      <c r="G150" s="280">
        <v>47.449999999999989</v>
      </c>
      <c r="H150" s="280">
        <v>56.349999999999994</v>
      </c>
      <c r="I150" s="280">
        <v>58.399999999999991</v>
      </c>
      <c r="J150" s="280">
        <v>60.8</v>
      </c>
      <c r="K150" s="278">
        <v>56</v>
      </c>
      <c r="L150" s="278">
        <v>51.55</v>
      </c>
      <c r="M150" s="278">
        <v>775.07342000000006</v>
      </c>
    </row>
    <row r="151" spans="1:13">
      <c r="A151" s="269">
        <v>141</v>
      </c>
      <c r="B151" s="278" t="s">
        <v>368</v>
      </c>
      <c r="C151" s="279">
        <v>307.10000000000002</v>
      </c>
      <c r="D151" s="280">
        <v>297.5</v>
      </c>
      <c r="E151" s="280">
        <v>280.60000000000002</v>
      </c>
      <c r="F151" s="280">
        <v>254.10000000000002</v>
      </c>
      <c r="G151" s="280">
        <v>237.20000000000005</v>
      </c>
      <c r="H151" s="280">
        <v>324</v>
      </c>
      <c r="I151" s="280">
        <v>340.9</v>
      </c>
      <c r="J151" s="280">
        <v>367.4</v>
      </c>
      <c r="K151" s="278">
        <v>314.39999999999998</v>
      </c>
      <c r="L151" s="278">
        <v>271</v>
      </c>
      <c r="M151" s="278">
        <v>6.65794</v>
      </c>
    </row>
    <row r="152" spans="1:13">
      <c r="A152" s="269">
        <v>142</v>
      </c>
      <c r="B152" s="278" t="s">
        <v>367</v>
      </c>
      <c r="C152" s="279">
        <v>1912.55</v>
      </c>
      <c r="D152" s="280">
        <v>1921.5</v>
      </c>
      <c r="E152" s="280">
        <v>1898.05</v>
      </c>
      <c r="F152" s="280">
        <v>1883.55</v>
      </c>
      <c r="G152" s="280">
        <v>1860.1</v>
      </c>
      <c r="H152" s="280">
        <v>1936</v>
      </c>
      <c r="I152" s="280">
        <v>1959.4499999999998</v>
      </c>
      <c r="J152" s="280">
        <v>1973.95</v>
      </c>
      <c r="K152" s="278">
        <v>1944.95</v>
      </c>
      <c r="L152" s="278">
        <v>1907</v>
      </c>
      <c r="M152" s="278">
        <v>0.12223000000000001</v>
      </c>
    </row>
    <row r="153" spans="1:13">
      <c r="A153" s="269">
        <v>143</v>
      </c>
      <c r="B153" s="278" t="s">
        <v>369</v>
      </c>
      <c r="C153" s="279">
        <v>479.8</v>
      </c>
      <c r="D153" s="280">
        <v>486.7166666666667</v>
      </c>
      <c r="E153" s="280">
        <v>471.68333333333339</v>
      </c>
      <c r="F153" s="280">
        <v>463.56666666666672</v>
      </c>
      <c r="G153" s="280">
        <v>448.53333333333342</v>
      </c>
      <c r="H153" s="280">
        <v>494.83333333333337</v>
      </c>
      <c r="I153" s="280">
        <v>509.86666666666667</v>
      </c>
      <c r="J153" s="280">
        <v>517.98333333333335</v>
      </c>
      <c r="K153" s="278">
        <v>501.75</v>
      </c>
      <c r="L153" s="278">
        <v>478.6</v>
      </c>
      <c r="M153" s="278">
        <v>0.73999000000000004</v>
      </c>
    </row>
    <row r="154" spans="1:13">
      <c r="A154" s="269">
        <v>144</v>
      </c>
      <c r="B154" s="278" t="s">
        <v>372</v>
      </c>
      <c r="C154" s="279">
        <v>153.80000000000001</v>
      </c>
      <c r="D154" s="280">
        <v>153.48333333333332</v>
      </c>
      <c r="E154" s="280">
        <v>151.76666666666665</v>
      </c>
      <c r="F154" s="280">
        <v>149.73333333333332</v>
      </c>
      <c r="G154" s="280">
        <v>148.01666666666665</v>
      </c>
      <c r="H154" s="280">
        <v>155.51666666666665</v>
      </c>
      <c r="I154" s="280">
        <v>157.23333333333329</v>
      </c>
      <c r="J154" s="280">
        <v>159.26666666666665</v>
      </c>
      <c r="K154" s="278">
        <v>155.19999999999999</v>
      </c>
      <c r="L154" s="278">
        <v>151.44999999999999</v>
      </c>
      <c r="M154" s="278">
        <v>8.4246300000000005</v>
      </c>
    </row>
    <row r="155" spans="1:13">
      <c r="A155" s="269">
        <v>145</v>
      </c>
      <c r="B155" s="278" t="s">
        <v>366</v>
      </c>
      <c r="C155" s="279">
        <v>414.85</v>
      </c>
      <c r="D155" s="280">
        <v>415.5</v>
      </c>
      <c r="E155" s="280">
        <v>405</v>
      </c>
      <c r="F155" s="280">
        <v>395.15</v>
      </c>
      <c r="G155" s="280">
        <v>384.65</v>
      </c>
      <c r="H155" s="280">
        <v>425.35</v>
      </c>
      <c r="I155" s="280">
        <v>435.85</v>
      </c>
      <c r="J155" s="280">
        <v>445.70000000000005</v>
      </c>
      <c r="K155" s="278">
        <v>426</v>
      </c>
      <c r="L155" s="278">
        <v>405.65</v>
      </c>
      <c r="M155" s="278">
        <v>9.3299999999999998E-3</v>
      </c>
    </row>
    <row r="156" spans="1:13">
      <c r="A156" s="269">
        <v>146</v>
      </c>
      <c r="B156" s="278" t="s">
        <v>371</v>
      </c>
      <c r="C156" s="279">
        <v>121.25</v>
      </c>
      <c r="D156" s="280">
        <v>121.81666666666666</v>
      </c>
      <c r="E156" s="280">
        <v>119.78333333333333</v>
      </c>
      <c r="F156" s="280">
        <v>118.31666666666666</v>
      </c>
      <c r="G156" s="280">
        <v>116.28333333333333</v>
      </c>
      <c r="H156" s="280">
        <v>123.28333333333333</v>
      </c>
      <c r="I156" s="280">
        <v>125.31666666666666</v>
      </c>
      <c r="J156" s="280">
        <v>126.78333333333333</v>
      </c>
      <c r="K156" s="278">
        <v>123.85</v>
      </c>
      <c r="L156" s="278">
        <v>120.35</v>
      </c>
      <c r="M156" s="278">
        <v>12.43817</v>
      </c>
    </row>
    <row r="157" spans="1:13">
      <c r="A157" s="269">
        <v>147</v>
      </c>
      <c r="B157" s="278" t="s">
        <v>245</v>
      </c>
      <c r="C157" s="279">
        <v>117.2</v>
      </c>
      <c r="D157" s="280">
        <v>117.2</v>
      </c>
      <c r="E157" s="280">
        <v>117.2</v>
      </c>
      <c r="F157" s="280">
        <v>117.2</v>
      </c>
      <c r="G157" s="280">
        <v>117.2</v>
      </c>
      <c r="H157" s="280">
        <v>117.2</v>
      </c>
      <c r="I157" s="280">
        <v>117.2</v>
      </c>
      <c r="J157" s="280">
        <v>117.2</v>
      </c>
      <c r="K157" s="278">
        <v>117.2</v>
      </c>
      <c r="L157" s="278">
        <v>117.2</v>
      </c>
      <c r="M157" s="278">
        <v>3.0077600000000002</v>
      </c>
    </row>
    <row r="158" spans="1:13">
      <c r="A158" s="269">
        <v>148</v>
      </c>
      <c r="B158" s="278" t="s">
        <v>370</v>
      </c>
      <c r="C158" s="279">
        <v>41.25</v>
      </c>
      <c r="D158" s="280">
        <v>41.25</v>
      </c>
      <c r="E158" s="280">
        <v>40</v>
      </c>
      <c r="F158" s="280">
        <v>38.75</v>
      </c>
      <c r="G158" s="280">
        <v>37.5</v>
      </c>
      <c r="H158" s="280">
        <v>42.5</v>
      </c>
      <c r="I158" s="280">
        <v>43.75</v>
      </c>
      <c r="J158" s="280">
        <v>45</v>
      </c>
      <c r="K158" s="278">
        <v>42.5</v>
      </c>
      <c r="L158" s="278">
        <v>40</v>
      </c>
      <c r="M158" s="278">
        <v>50.092089999999999</v>
      </c>
    </row>
    <row r="159" spans="1:13">
      <c r="A159" s="269">
        <v>149</v>
      </c>
      <c r="B159" s="278" t="s">
        <v>101</v>
      </c>
      <c r="C159" s="279">
        <v>98.3</v>
      </c>
      <c r="D159" s="280">
        <v>98.983333333333334</v>
      </c>
      <c r="E159" s="280">
        <v>97.316666666666663</v>
      </c>
      <c r="F159" s="280">
        <v>96.333333333333329</v>
      </c>
      <c r="G159" s="280">
        <v>94.666666666666657</v>
      </c>
      <c r="H159" s="280">
        <v>99.966666666666669</v>
      </c>
      <c r="I159" s="280">
        <v>101.63333333333333</v>
      </c>
      <c r="J159" s="280">
        <v>102.61666666666667</v>
      </c>
      <c r="K159" s="278">
        <v>100.65</v>
      </c>
      <c r="L159" s="278">
        <v>98</v>
      </c>
      <c r="M159" s="278">
        <v>137.43057999999999</v>
      </c>
    </row>
    <row r="160" spans="1:13">
      <c r="A160" s="269">
        <v>150</v>
      </c>
      <c r="B160" s="278" t="s">
        <v>376</v>
      </c>
      <c r="C160" s="279">
        <v>1464.75</v>
      </c>
      <c r="D160" s="280">
        <v>1452.3999999999999</v>
      </c>
      <c r="E160" s="280">
        <v>1409.7999999999997</v>
      </c>
      <c r="F160" s="280">
        <v>1354.85</v>
      </c>
      <c r="G160" s="280">
        <v>1312.2499999999998</v>
      </c>
      <c r="H160" s="280">
        <v>1507.3499999999997</v>
      </c>
      <c r="I160" s="280">
        <v>1549.9499999999996</v>
      </c>
      <c r="J160" s="280">
        <v>1604.8999999999996</v>
      </c>
      <c r="K160" s="278">
        <v>1495</v>
      </c>
      <c r="L160" s="278">
        <v>1397.45</v>
      </c>
      <c r="M160" s="278">
        <v>0.42087000000000002</v>
      </c>
    </row>
    <row r="161" spans="1:13">
      <c r="A161" s="269">
        <v>151</v>
      </c>
      <c r="B161" s="278" t="s">
        <v>377</v>
      </c>
      <c r="C161" s="279">
        <v>1375.45</v>
      </c>
      <c r="D161" s="280">
        <v>1353.0166666666667</v>
      </c>
      <c r="E161" s="280">
        <v>1326.0333333333333</v>
      </c>
      <c r="F161" s="280">
        <v>1276.6166666666666</v>
      </c>
      <c r="G161" s="280">
        <v>1249.6333333333332</v>
      </c>
      <c r="H161" s="280">
        <v>1402.4333333333334</v>
      </c>
      <c r="I161" s="280">
        <v>1429.4166666666665</v>
      </c>
      <c r="J161" s="280">
        <v>1478.8333333333335</v>
      </c>
      <c r="K161" s="278">
        <v>1380</v>
      </c>
      <c r="L161" s="278">
        <v>1303.5999999999999</v>
      </c>
      <c r="M161" s="278">
        <v>0.12392</v>
      </c>
    </row>
    <row r="162" spans="1:13">
      <c r="A162" s="269">
        <v>152</v>
      </c>
      <c r="B162" s="278" t="s">
        <v>378</v>
      </c>
      <c r="C162" s="279">
        <v>17.8</v>
      </c>
      <c r="D162" s="280">
        <v>17.900000000000002</v>
      </c>
      <c r="E162" s="280">
        <v>17.400000000000006</v>
      </c>
      <c r="F162" s="280">
        <v>17.000000000000004</v>
      </c>
      <c r="G162" s="280">
        <v>16.500000000000007</v>
      </c>
      <c r="H162" s="280">
        <v>18.300000000000004</v>
      </c>
      <c r="I162" s="280">
        <v>18.799999999999997</v>
      </c>
      <c r="J162" s="280">
        <v>19.200000000000003</v>
      </c>
      <c r="K162" s="278">
        <v>18.399999999999999</v>
      </c>
      <c r="L162" s="278">
        <v>17.5</v>
      </c>
      <c r="M162" s="278">
        <v>3.5751200000000001</v>
      </c>
    </row>
    <row r="163" spans="1:13">
      <c r="A163" s="269">
        <v>153</v>
      </c>
      <c r="B163" s="278" t="s">
        <v>373</v>
      </c>
      <c r="C163" s="279">
        <v>474.75</v>
      </c>
      <c r="D163" s="280">
        <v>468.26666666666671</v>
      </c>
      <c r="E163" s="280">
        <v>436.58333333333343</v>
      </c>
      <c r="F163" s="280">
        <v>398.41666666666674</v>
      </c>
      <c r="G163" s="280">
        <v>366.73333333333346</v>
      </c>
      <c r="H163" s="280">
        <v>506.43333333333339</v>
      </c>
      <c r="I163" s="280">
        <v>538.11666666666667</v>
      </c>
      <c r="J163" s="280">
        <v>576.2833333333333</v>
      </c>
      <c r="K163" s="278">
        <v>499.95</v>
      </c>
      <c r="L163" s="278">
        <v>430.1</v>
      </c>
      <c r="M163" s="278">
        <v>3.3853599999999999</v>
      </c>
    </row>
    <row r="164" spans="1:13">
      <c r="A164" s="269">
        <v>154</v>
      </c>
      <c r="B164" s="278" t="s">
        <v>383</v>
      </c>
      <c r="C164" s="279">
        <v>220</v>
      </c>
      <c r="D164" s="280">
        <v>219.51666666666665</v>
      </c>
      <c r="E164" s="280">
        <v>215.43333333333331</v>
      </c>
      <c r="F164" s="280">
        <v>210.86666666666665</v>
      </c>
      <c r="G164" s="280">
        <v>206.7833333333333</v>
      </c>
      <c r="H164" s="280">
        <v>224.08333333333331</v>
      </c>
      <c r="I164" s="280">
        <v>228.16666666666669</v>
      </c>
      <c r="J164" s="280">
        <v>232.73333333333332</v>
      </c>
      <c r="K164" s="278">
        <v>223.6</v>
      </c>
      <c r="L164" s="278">
        <v>214.95</v>
      </c>
      <c r="M164" s="278">
        <v>2.2218599999999999</v>
      </c>
    </row>
    <row r="165" spans="1:13">
      <c r="A165" s="269">
        <v>155</v>
      </c>
      <c r="B165" s="278" t="s">
        <v>374</v>
      </c>
      <c r="C165" s="279">
        <v>76.45</v>
      </c>
      <c r="D165" s="280">
        <v>75.366666666666674</v>
      </c>
      <c r="E165" s="280">
        <v>74.083333333333343</v>
      </c>
      <c r="F165" s="280">
        <v>71.716666666666669</v>
      </c>
      <c r="G165" s="280">
        <v>70.433333333333337</v>
      </c>
      <c r="H165" s="280">
        <v>77.733333333333348</v>
      </c>
      <c r="I165" s="280">
        <v>79.01666666666668</v>
      </c>
      <c r="J165" s="280">
        <v>81.383333333333354</v>
      </c>
      <c r="K165" s="278">
        <v>76.650000000000006</v>
      </c>
      <c r="L165" s="278">
        <v>73</v>
      </c>
      <c r="M165" s="278">
        <v>3.38592</v>
      </c>
    </row>
    <row r="166" spans="1:13">
      <c r="A166" s="269">
        <v>156</v>
      </c>
      <c r="B166" s="278" t="s">
        <v>375</v>
      </c>
      <c r="C166" s="279">
        <v>144.69999999999999</v>
      </c>
      <c r="D166" s="280">
        <v>144.51666666666668</v>
      </c>
      <c r="E166" s="280">
        <v>141.48333333333335</v>
      </c>
      <c r="F166" s="280">
        <v>138.26666666666668</v>
      </c>
      <c r="G166" s="280">
        <v>135.23333333333335</v>
      </c>
      <c r="H166" s="280">
        <v>147.73333333333335</v>
      </c>
      <c r="I166" s="280">
        <v>150.76666666666671</v>
      </c>
      <c r="J166" s="280">
        <v>153.98333333333335</v>
      </c>
      <c r="K166" s="278">
        <v>147.55000000000001</v>
      </c>
      <c r="L166" s="278">
        <v>141.30000000000001</v>
      </c>
      <c r="M166" s="278">
        <v>2.7564700000000002</v>
      </c>
    </row>
    <row r="167" spans="1:13">
      <c r="A167" s="269">
        <v>157</v>
      </c>
      <c r="B167" s="278" t="s">
        <v>246</v>
      </c>
      <c r="C167" s="279">
        <v>154.5</v>
      </c>
      <c r="D167" s="280">
        <v>155.41666666666666</v>
      </c>
      <c r="E167" s="280">
        <v>152.63333333333333</v>
      </c>
      <c r="F167" s="280">
        <v>150.76666666666668</v>
      </c>
      <c r="G167" s="280">
        <v>147.98333333333335</v>
      </c>
      <c r="H167" s="280">
        <v>157.2833333333333</v>
      </c>
      <c r="I167" s="280">
        <v>160.06666666666666</v>
      </c>
      <c r="J167" s="280">
        <v>161.93333333333328</v>
      </c>
      <c r="K167" s="278">
        <v>158.19999999999999</v>
      </c>
      <c r="L167" s="278">
        <v>153.55000000000001</v>
      </c>
      <c r="M167" s="278">
        <v>2.8649800000000001</v>
      </c>
    </row>
    <row r="168" spans="1:13">
      <c r="A168" s="269">
        <v>158</v>
      </c>
      <c r="B168" s="278" t="s">
        <v>379</v>
      </c>
      <c r="C168" s="279">
        <v>4858.05</v>
      </c>
      <c r="D168" s="280">
        <v>4871.0166666666664</v>
      </c>
      <c r="E168" s="280">
        <v>4827.0333333333328</v>
      </c>
      <c r="F168" s="280">
        <v>4796.0166666666664</v>
      </c>
      <c r="G168" s="280">
        <v>4752.0333333333328</v>
      </c>
      <c r="H168" s="280">
        <v>4902.0333333333328</v>
      </c>
      <c r="I168" s="280">
        <v>4946.0166666666664</v>
      </c>
      <c r="J168" s="280">
        <v>4977.0333333333328</v>
      </c>
      <c r="K168" s="278">
        <v>4915</v>
      </c>
      <c r="L168" s="278">
        <v>4840</v>
      </c>
      <c r="M168" s="278">
        <v>0.28732999999999997</v>
      </c>
    </row>
    <row r="169" spans="1:13">
      <c r="A169" s="269">
        <v>159</v>
      </c>
      <c r="B169" s="278" t="s">
        <v>380</v>
      </c>
      <c r="C169" s="279">
        <v>1437.6</v>
      </c>
      <c r="D169" s="280">
        <v>1417.5166666666664</v>
      </c>
      <c r="E169" s="280">
        <v>1391.1833333333329</v>
      </c>
      <c r="F169" s="280">
        <v>1344.7666666666664</v>
      </c>
      <c r="G169" s="280">
        <v>1318.4333333333329</v>
      </c>
      <c r="H169" s="280">
        <v>1463.9333333333329</v>
      </c>
      <c r="I169" s="280">
        <v>1490.2666666666664</v>
      </c>
      <c r="J169" s="280">
        <v>1536.6833333333329</v>
      </c>
      <c r="K169" s="278">
        <v>1443.85</v>
      </c>
      <c r="L169" s="278">
        <v>1371.1</v>
      </c>
      <c r="M169" s="278">
        <v>0.83557000000000003</v>
      </c>
    </row>
    <row r="170" spans="1:13">
      <c r="A170" s="269">
        <v>160</v>
      </c>
      <c r="B170" s="278" t="s">
        <v>102</v>
      </c>
      <c r="C170" s="279">
        <v>519.75</v>
      </c>
      <c r="D170" s="280">
        <v>514.35</v>
      </c>
      <c r="E170" s="280">
        <v>455.65000000000009</v>
      </c>
      <c r="F170" s="280">
        <v>391.55000000000007</v>
      </c>
      <c r="G170" s="280">
        <v>332.85000000000014</v>
      </c>
      <c r="H170" s="280">
        <v>578.45000000000005</v>
      </c>
      <c r="I170" s="280">
        <v>637.15000000000009</v>
      </c>
      <c r="J170" s="280">
        <v>701.25</v>
      </c>
      <c r="K170" s="278">
        <v>573.04999999999995</v>
      </c>
      <c r="L170" s="278">
        <v>450.25</v>
      </c>
      <c r="M170" s="278">
        <v>892.66592000000003</v>
      </c>
    </row>
    <row r="171" spans="1:13">
      <c r="A171" s="269">
        <v>161</v>
      </c>
      <c r="B171" s="278" t="s">
        <v>388</v>
      </c>
      <c r="C171" s="279">
        <v>45.45</v>
      </c>
      <c r="D171" s="280">
        <v>44.9</v>
      </c>
      <c r="E171" s="280">
        <v>43.849999999999994</v>
      </c>
      <c r="F171" s="280">
        <v>42.249999999999993</v>
      </c>
      <c r="G171" s="280">
        <v>41.199999999999989</v>
      </c>
      <c r="H171" s="280">
        <v>46.5</v>
      </c>
      <c r="I171" s="280">
        <v>47.55</v>
      </c>
      <c r="J171" s="280">
        <v>49.150000000000006</v>
      </c>
      <c r="K171" s="278">
        <v>45.95</v>
      </c>
      <c r="L171" s="278">
        <v>43.3</v>
      </c>
      <c r="M171" s="278">
        <v>25.821539999999999</v>
      </c>
    </row>
    <row r="172" spans="1:13">
      <c r="A172" s="269">
        <v>162</v>
      </c>
      <c r="B172" s="278" t="s">
        <v>104</v>
      </c>
      <c r="C172" s="279">
        <v>21.1</v>
      </c>
      <c r="D172" s="280">
        <v>21.333333333333332</v>
      </c>
      <c r="E172" s="280">
        <v>20.716666666666665</v>
      </c>
      <c r="F172" s="280">
        <v>20.333333333333332</v>
      </c>
      <c r="G172" s="280">
        <v>19.716666666666665</v>
      </c>
      <c r="H172" s="280">
        <v>21.716666666666665</v>
      </c>
      <c r="I172" s="280">
        <v>22.333333333333332</v>
      </c>
      <c r="J172" s="280">
        <v>22.716666666666665</v>
      </c>
      <c r="K172" s="278">
        <v>21.95</v>
      </c>
      <c r="L172" s="278">
        <v>20.95</v>
      </c>
      <c r="M172" s="278">
        <v>137.10276999999999</v>
      </c>
    </row>
    <row r="173" spans="1:13">
      <c r="A173" s="269">
        <v>163</v>
      </c>
      <c r="B173" s="278" t="s">
        <v>389</v>
      </c>
      <c r="C173" s="279">
        <v>156.19999999999999</v>
      </c>
      <c r="D173" s="280">
        <v>156.41666666666666</v>
      </c>
      <c r="E173" s="280">
        <v>154.83333333333331</v>
      </c>
      <c r="F173" s="280">
        <v>153.46666666666667</v>
      </c>
      <c r="G173" s="280">
        <v>151.88333333333333</v>
      </c>
      <c r="H173" s="280">
        <v>157.7833333333333</v>
      </c>
      <c r="I173" s="280">
        <v>159.36666666666662</v>
      </c>
      <c r="J173" s="280">
        <v>160.73333333333329</v>
      </c>
      <c r="K173" s="278">
        <v>158</v>
      </c>
      <c r="L173" s="278">
        <v>155.05000000000001</v>
      </c>
      <c r="M173" s="278">
        <v>7.7726499999999996</v>
      </c>
    </row>
    <row r="174" spans="1:13">
      <c r="A174" s="269">
        <v>164</v>
      </c>
      <c r="B174" s="278" t="s">
        <v>381</v>
      </c>
      <c r="C174" s="279">
        <v>962.8</v>
      </c>
      <c r="D174" s="280">
        <v>966.36666666666667</v>
      </c>
      <c r="E174" s="280">
        <v>952.93333333333339</v>
      </c>
      <c r="F174" s="280">
        <v>943.06666666666672</v>
      </c>
      <c r="G174" s="280">
        <v>929.63333333333344</v>
      </c>
      <c r="H174" s="280">
        <v>976.23333333333335</v>
      </c>
      <c r="I174" s="280">
        <v>989.66666666666652</v>
      </c>
      <c r="J174" s="280">
        <v>999.5333333333333</v>
      </c>
      <c r="K174" s="278">
        <v>979.8</v>
      </c>
      <c r="L174" s="278">
        <v>956.5</v>
      </c>
      <c r="M174" s="278">
        <v>0.51473999999999998</v>
      </c>
    </row>
    <row r="175" spans="1:13">
      <c r="A175" s="269">
        <v>165</v>
      </c>
      <c r="B175" s="278" t="s">
        <v>247</v>
      </c>
      <c r="C175" s="279">
        <v>428.9</v>
      </c>
      <c r="D175" s="280">
        <v>430.7</v>
      </c>
      <c r="E175" s="280">
        <v>426.4</v>
      </c>
      <c r="F175" s="280">
        <v>423.9</v>
      </c>
      <c r="G175" s="280">
        <v>419.59999999999997</v>
      </c>
      <c r="H175" s="280">
        <v>433.2</v>
      </c>
      <c r="I175" s="280">
        <v>437.50000000000006</v>
      </c>
      <c r="J175" s="280">
        <v>440</v>
      </c>
      <c r="K175" s="278">
        <v>435</v>
      </c>
      <c r="L175" s="278">
        <v>428.2</v>
      </c>
      <c r="M175" s="278">
        <v>1.6676899999999999</v>
      </c>
    </row>
    <row r="176" spans="1:13">
      <c r="A176" s="269">
        <v>166</v>
      </c>
      <c r="B176" s="278" t="s">
        <v>105</v>
      </c>
      <c r="C176" s="279">
        <v>661.7</v>
      </c>
      <c r="D176" s="280">
        <v>662.35</v>
      </c>
      <c r="E176" s="280">
        <v>652.70000000000005</v>
      </c>
      <c r="F176" s="280">
        <v>643.70000000000005</v>
      </c>
      <c r="G176" s="280">
        <v>634.05000000000007</v>
      </c>
      <c r="H176" s="280">
        <v>671.35</v>
      </c>
      <c r="I176" s="280">
        <v>680.99999999999989</v>
      </c>
      <c r="J176" s="280">
        <v>690</v>
      </c>
      <c r="K176" s="278">
        <v>672</v>
      </c>
      <c r="L176" s="278">
        <v>653.35</v>
      </c>
      <c r="M176" s="278">
        <v>19.937989999999999</v>
      </c>
    </row>
    <row r="177" spans="1:13">
      <c r="A177" s="269">
        <v>167</v>
      </c>
      <c r="B177" s="278" t="s">
        <v>248</v>
      </c>
      <c r="C177" s="279">
        <v>399.6</v>
      </c>
      <c r="D177" s="280">
        <v>394.15000000000003</v>
      </c>
      <c r="E177" s="280">
        <v>385.45000000000005</v>
      </c>
      <c r="F177" s="280">
        <v>371.3</v>
      </c>
      <c r="G177" s="280">
        <v>362.6</v>
      </c>
      <c r="H177" s="280">
        <v>408.30000000000007</v>
      </c>
      <c r="I177" s="280">
        <v>417</v>
      </c>
      <c r="J177" s="280">
        <v>431.15000000000009</v>
      </c>
      <c r="K177" s="278">
        <v>402.85</v>
      </c>
      <c r="L177" s="278">
        <v>380</v>
      </c>
      <c r="M177" s="278">
        <v>7.6102299999999996</v>
      </c>
    </row>
    <row r="178" spans="1:13">
      <c r="A178" s="269">
        <v>168</v>
      </c>
      <c r="B178" s="278" t="s">
        <v>249</v>
      </c>
      <c r="C178" s="279">
        <v>912.9</v>
      </c>
      <c r="D178" s="280">
        <v>905.30000000000007</v>
      </c>
      <c r="E178" s="280">
        <v>892.75000000000011</v>
      </c>
      <c r="F178" s="280">
        <v>872.6</v>
      </c>
      <c r="G178" s="280">
        <v>860.05000000000007</v>
      </c>
      <c r="H178" s="280">
        <v>925.45000000000016</v>
      </c>
      <c r="I178" s="280">
        <v>938.00000000000011</v>
      </c>
      <c r="J178" s="280">
        <v>958.1500000000002</v>
      </c>
      <c r="K178" s="278">
        <v>917.85</v>
      </c>
      <c r="L178" s="278">
        <v>885.15</v>
      </c>
      <c r="M178" s="278">
        <v>8.8580199999999998</v>
      </c>
    </row>
    <row r="179" spans="1:13">
      <c r="A179" s="269">
        <v>169</v>
      </c>
      <c r="B179" s="278" t="s">
        <v>390</v>
      </c>
      <c r="C179" s="279">
        <v>73.75</v>
      </c>
      <c r="D179" s="280">
        <v>74.266666666666666</v>
      </c>
      <c r="E179" s="280">
        <v>73.083333333333329</v>
      </c>
      <c r="F179" s="280">
        <v>72.416666666666657</v>
      </c>
      <c r="G179" s="280">
        <v>71.23333333333332</v>
      </c>
      <c r="H179" s="280">
        <v>74.933333333333337</v>
      </c>
      <c r="I179" s="280">
        <v>76.116666666666674</v>
      </c>
      <c r="J179" s="280">
        <v>76.783333333333346</v>
      </c>
      <c r="K179" s="278">
        <v>75.45</v>
      </c>
      <c r="L179" s="278">
        <v>73.599999999999994</v>
      </c>
      <c r="M179" s="278">
        <v>1.6944999999999999</v>
      </c>
    </row>
    <row r="180" spans="1:13">
      <c r="A180" s="269">
        <v>170</v>
      </c>
      <c r="B180" s="278" t="s">
        <v>382</v>
      </c>
      <c r="C180" s="279">
        <v>206.4</v>
      </c>
      <c r="D180" s="280">
        <v>207.1</v>
      </c>
      <c r="E180" s="280">
        <v>202.29999999999998</v>
      </c>
      <c r="F180" s="280">
        <v>198.2</v>
      </c>
      <c r="G180" s="280">
        <v>193.39999999999998</v>
      </c>
      <c r="H180" s="280">
        <v>211.2</v>
      </c>
      <c r="I180" s="280">
        <v>216</v>
      </c>
      <c r="J180" s="280">
        <v>220.1</v>
      </c>
      <c r="K180" s="278">
        <v>211.9</v>
      </c>
      <c r="L180" s="278">
        <v>203</v>
      </c>
      <c r="M180" s="278">
        <v>15.40061</v>
      </c>
    </row>
    <row r="181" spans="1:13">
      <c r="A181" s="269">
        <v>171</v>
      </c>
      <c r="B181" s="278" t="s">
        <v>250</v>
      </c>
      <c r="C181" s="279">
        <v>188.85</v>
      </c>
      <c r="D181" s="280">
        <v>189.25</v>
      </c>
      <c r="E181" s="280">
        <v>187.6</v>
      </c>
      <c r="F181" s="280">
        <v>186.35</v>
      </c>
      <c r="G181" s="280">
        <v>184.7</v>
      </c>
      <c r="H181" s="280">
        <v>190.5</v>
      </c>
      <c r="I181" s="280">
        <v>192.14999999999998</v>
      </c>
      <c r="J181" s="280">
        <v>193.4</v>
      </c>
      <c r="K181" s="278">
        <v>190.9</v>
      </c>
      <c r="L181" s="278">
        <v>188</v>
      </c>
      <c r="M181" s="278">
        <v>2.7725300000000002</v>
      </c>
    </row>
    <row r="182" spans="1:13">
      <c r="A182" s="269">
        <v>172</v>
      </c>
      <c r="B182" s="278" t="s">
        <v>106</v>
      </c>
      <c r="C182" s="279">
        <v>617.6</v>
      </c>
      <c r="D182" s="280">
        <v>611.15</v>
      </c>
      <c r="E182" s="280">
        <v>593.44999999999993</v>
      </c>
      <c r="F182" s="280">
        <v>569.29999999999995</v>
      </c>
      <c r="G182" s="280">
        <v>551.59999999999991</v>
      </c>
      <c r="H182" s="280">
        <v>635.29999999999995</v>
      </c>
      <c r="I182" s="280">
        <v>653</v>
      </c>
      <c r="J182" s="280">
        <v>677.15</v>
      </c>
      <c r="K182" s="278">
        <v>628.85</v>
      </c>
      <c r="L182" s="278">
        <v>587</v>
      </c>
      <c r="M182" s="278">
        <v>58.780560000000001</v>
      </c>
    </row>
    <row r="183" spans="1:13">
      <c r="A183" s="269">
        <v>173</v>
      </c>
      <c r="B183" s="278" t="s">
        <v>384</v>
      </c>
      <c r="C183" s="279">
        <v>84.45</v>
      </c>
      <c r="D183" s="280">
        <v>85.266666666666666</v>
      </c>
      <c r="E183" s="280">
        <v>83.233333333333334</v>
      </c>
      <c r="F183" s="280">
        <v>82.016666666666666</v>
      </c>
      <c r="G183" s="280">
        <v>79.983333333333334</v>
      </c>
      <c r="H183" s="280">
        <v>86.483333333333334</v>
      </c>
      <c r="I183" s="280">
        <v>88.516666666666666</v>
      </c>
      <c r="J183" s="280">
        <v>89.733333333333334</v>
      </c>
      <c r="K183" s="278">
        <v>87.3</v>
      </c>
      <c r="L183" s="278">
        <v>84.05</v>
      </c>
      <c r="M183" s="278">
        <v>4.3906799999999997</v>
      </c>
    </row>
    <row r="184" spans="1:13">
      <c r="A184" s="269">
        <v>174</v>
      </c>
      <c r="B184" s="278" t="s">
        <v>385</v>
      </c>
      <c r="C184" s="279">
        <v>508.2</v>
      </c>
      <c r="D184" s="280">
        <v>509.41666666666669</v>
      </c>
      <c r="E184" s="280">
        <v>502.83333333333337</v>
      </c>
      <c r="F184" s="280">
        <v>497.4666666666667</v>
      </c>
      <c r="G184" s="280">
        <v>490.88333333333338</v>
      </c>
      <c r="H184" s="280">
        <v>514.7833333333333</v>
      </c>
      <c r="I184" s="280">
        <v>521.36666666666679</v>
      </c>
      <c r="J184" s="280">
        <v>526.73333333333335</v>
      </c>
      <c r="K184" s="278">
        <v>516</v>
      </c>
      <c r="L184" s="278">
        <v>504.05</v>
      </c>
      <c r="M184" s="278">
        <v>0.18548999999999999</v>
      </c>
    </row>
    <row r="185" spans="1:13">
      <c r="A185" s="269">
        <v>175</v>
      </c>
      <c r="B185" s="278" t="s">
        <v>391</v>
      </c>
      <c r="C185" s="279">
        <v>53.55</v>
      </c>
      <c r="D185" s="280">
        <v>53.949999999999996</v>
      </c>
      <c r="E185" s="280">
        <v>52.699999999999989</v>
      </c>
      <c r="F185" s="280">
        <v>51.849999999999994</v>
      </c>
      <c r="G185" s="280">
        <v>50.599999999999987</v>
      </c>
      <c r="H185" s="280">
        <v>54.79999999999999</v>
      </c>
      <c r="I185" s="280">
        <v>56.050000000000004</v>
      </c>
      <c r="J185" s="280">
        <v>56.899999999999991</v>
      </c>
      <c r="K185" s="278">
        <v>55.2</v>
      </c>
      <c r="L185" s="278">
        <v>53.1</v>
      </c>
      <c r="M185" s="278">
        <v>10.982810000000001</v>
      </c>
    </row>
    <row r="186" spans="1:13">
      <c r="A186" s="269">
        <v>176</v>
      </c>
      <c r="B186" s="278" t="s">
        <v>251</v>
      </c>
      <c r="C186" s="279">
        <v>222.95</v>
      </c>
      <c r="D186" s="280">
        <v>224.38333333333333</v>
      </c>
      <c r="E186" s="280">
        <v>220.46666666666664</v>
      </c>
      <c r="F186" s="280">
        <v>217.98333333333332</v>
      </c>
      <c r="G186" s="280">
        <v>214.06666666666663</v>
      </c>
      <c r="H186" s="280">
        <v>226.86666666666665</v>
      </c>
      <c r="I186" s="280">
        <v>230.78333333333333</v>
      </c>
      <c r="J186" s="280">
        <v>233.26666666666665</v>
      </c>
      <c r="K186" s="278">
        <v>228.3</v>
      </c>
      <c r="L186" s="278">
        <v>221.9</v>
      </c>
      <c r="M186" s="278">
        <v>2.2969400000000002</v>
      </c>
    </row>
    <row r="187" spans="1:13">
      <c r="A187" s="269">
        <v>177</v>
      </c>
      <c r="B187" s="278" t="s">
        <v>386</v>
      </c>
      <c r="C187" s="279">
        <v>331.15</v>
      </c>
      <c r="D187" s="280">
        <v>332.2</v>
      </c>
      <c r="E187" s="280">
        <v>327.95</v>
      </c>
      <c r="F187" s="280">
        <v>324.75</v>
      </c>
      <c r="G187" s="280">
        <v>320.5</v>
      </c>
      <c r="H187" s="280">
        <v>335.4</v>
      </c>
      <c r="I187" s="280">
        <v>339.65</v>
      </c>
      <c r="J187" s="280">
        <v>342.84999999999997</v>
      </c>
      <c r="K187" s="278">
        <v>336.45</v>
      </c>
      <c r="L187" s="278">
        <v>329</v>
      </c>
      <c r="M187" s="278">
        <v>0.73816000000000004</v>
      </c>
    </row>
    <row r="188" spans="1:13">
      <c r="A188" s="269">
        <v>178</v>
      </c>
      <c r="B188" s="278" t="s">
        <v>387</v>
      </c>
      <c r="C188" s="279">
        <v>290.95</v>
      </c>
      <c r="D188" s="280">
        <v>291.73333333333335</v>
      </c>
      <c r="E188" s="280">
        <v>288.2166666666667</v>
      </c>
      <c r="F188" s="280">
        <v>285.48333333333335</v>
      </c>
      <c r="G188" s="280">
        <v>281.9666666666667</v>
      </c>
      <c r="H188" s="280">
        <v>294.4666666666667</v>
      </c>
      <c r="I188" s="280">
        <v>297.98333333333335</v>
      </c>
      <c r="J188" s="280">
        <v>300.7166666666667</v>
      </c>
      <c r="K188" s="278">
        <v>295.25</v>
      </c>
      <c r="L188" s="278">
        <v>289</v>
      </c>
      <c r="M188" s="278">
        <v>7.0789799999999996</v>
      </c>
    </row>
    <row r="189" spans="1:13">
      <c r="A189" s="269">
        <v>179</v>
      </c>
      <c r="B189" s="278" t="s">
        <v>392</v>
      </c>
      <c r="C189" s="279">
        <v>640.6</v>
      </c>
      <c r="D189" s="280">
        <v>640.16666666666663</v>
      </c>
      <c r="E189" s="280">
        <v>630.33333333333326</v>
      </c>
      <c r="F189" s="280">
        <v>620.06666666666661</v>
      </c>
      <c r="G189" s="280">
        <v>610.23333333333323</v>
      </c>
      <c r="H189" s="280">
        <v>650.43333333333328</v>
      </c>
      <c r="I189" s="280">
        <v>660.26666666666654</v>
      </c>
      <c r="J189" s="280">
        <v>670.5333333333333</v>
      </c>
      <c r="K189" s="278">
        <v>650</v>
      </c>
      <c r="L189" s="278">
        <v>629.9</v>
      </c>
      <c r="M189" s="278">
        <v>0.27947</v>
      </c>
    </row>
    <row r="190" spans="1:13">
      <c r="A190" s="269">
        <v>180</v>
      </c>
      <c r="B190" s="278" t="s">
        <v>400</v>
      </c>
      <c r="C190" s="279">
        <v>712.85</v>
      </c>
      <c r="D190" s="280">
        <v>713.68333333333339</v>
      </c>
      <c r="E190" s="280">
        <v>705.36666666666679</v>
      </c>
      <c r="F190" s="280">
        <v>697.88333333333344</v>
      </c>
      <c r="G190" s="280">
        <v>689.56666666666683</v>
      </c>
      <c r="H190" s="280">
        <v>721.16666666666674</v>
      </c>
      <c r="I190" s="280">
        <v>729.48333333333335</v>
      </c>
      <c r="J190" s="280">
        <v>736.9666666666667</v>
      </c>
      <c r="K190" s="278">
        <v>722</v>
      </c>
      <c r="L190" s="278">
        <v>706.2</v>
      </c>
      <c r="M190" s="278">
        <v>0.63780000000000003</v>
      </c>
    </row>
    <row r="191" spans="1:13">
      <c r="A191" s="269">
        <v>181</v>
      </c>
      <c r="B191" s="278" t="s">
        <v>394</v>
      </c>
      <c r="C191" s="279">
        <v>613.65</v>
      </c>
      <c r="D191" s="280">
        <v>612.13333333333333</v>
      </c>
      <c r="E191" s="280">
        <v>601.76666666666665</v>
      </c>
      <c r="F191" s="280">
        <v>589.88333333333333</v>
      </c>
      <c r="G191" s="280">
        <v>579.51666666666665</v>
      </c>
      <c r="H191" s="280">
        <v>624.01666666666665</v>
      </c>
      <c r="I191" s="280">
        <v>634.38333333333321</v>
      </c>
      <c r="J191" s="280">
        <v>646.26666666666665</v>
      </c>
      <c r="K191" s="278">
        <v>622.5</v>
      </c>
      <c r="L191" s="278">
        <v>600.25</v>
      </c>
      <c r="M191" s="278">
        <v>0.11652999999999999</v>
      </c>
    </row>
    <row r="192" spans="1:13">
      <c r="A192" s="269">
        <v>182</v>
      </c>
      <c r="B192" s="278" t="s">
        <v>107</v>
      </c>
      <c r="C192" s="279">
        <v>576.9</v>
      </c>
      <c r="D192" s="280">
        <v>574.01666666666665</v>
      </c>
      <c r="E192" s="280">
        <v>565.08333333333326</v>
      </c>
      <c r="F192" s="280">
        <v>553.26666666666665</v>
      </c>
      <c r="G192" s="280">
        <v>544.33333333333326</v>
      </c>
      <c r="H192" s="280">
        <v>585.83333333333326</v>
      </c>
      <c r="I192" s="280">
        <v>594.76666666666665</v>
      </c>
      <c r="J192" s="280">
        <v>606.58333333333326</v>
      </c>
      <c r="K192" s="278">
        <v>582.95000000000005</v>
      </c>
      <c r="L192" s="278">
        <v>562.20000000000005</v>
      </c>
      <c r="M192" s="278">
        <v>37.198059999999998</v>
      </c>
    </row>
    <row r="193" spans="1:13">
      <c r="A193" s="269">
        <v>183</v>
      </c>
      <c r="B193" s="278" t="s">
        <v>109</v>
      </c>
      <c r="C193" s="279">
        <v>569.6</v>
      </c>
      <c r="D193" s="280">
        <v>570.55000000000007</v>
      </c>
      <c r="E193" s="280">
        <v>564.45000000000016</v>
      </c>
      <c r="F193" s="280">
        <v>559.30000000000007</v>
      </c>
      <c r="G193" s="280">
        <v>553.20000000000016</v>
      </c>
      <c r="H193" s="280">
        <v>575.70000000000016</v>
      </c>
      <c r="I193" s="280">
        <v>581.80000000000007</v>
      </c>
      <c r="J193" s="280">
        <v>586.95000000000016</v>
      </c>
      <c r="K193" s="278">
        <v>576.65</v>
      </c>
      <c r="L193" s="278">
        <v>565.4</v>
      </c>
      <c r="M193" s="278">
        <v>26.663029999999999</v>
      </c>
    </row>
    <row r="194" spans="1:13">
      <c r="A194" s="269">
        <v>184</v>
      </c>
      <c r="B194" s="278" t="s">
        <v>110</v>
      </c>
      <c r="C194" s="279">
        <v>1819.4</v>
      </c>
      <c r="D194" s="280">
        <v>1835.5666666666668</v>
      </c>
      <c r="E194" s="280">
        <v>1796.9333333333336</v>
      </c>
      <c r="F194" s="280">
        <v>1774.4666666666667</v>
      </c>
      <c r="G194" s="280">
        <v>1735.8333333333335</v>
      </c>
      <c r="H194" s="280">
        <v>1858.0333333333338</v>
      </c>
      <c r="I194" s="280">
        <v>1896.666666666667</v>
      </c>
      <c r="J194" s="280">
        <v>1919.1333333333339</v>
      </c>
      <c r="K194" s="278">
        <v>1874.2</v>
      </c>
      <c r="L194" s="278">
        <v>1813.1</v>
      </c>
      <c r="M194" s="278">
        <v>47.828989999999997</v>
      </c>
    </row>
    <row r="195" spans="1:13">
      <c r="A195" s="269">
        <v>185</v>
      </c>
      <c r="B195" s="278" t="s">
        <v>253</v>
      </c>
      <c r="C195" s="279">
        <v>2460.75</v>
      </c>
      <c r="D195" s="280">
        <v>2473.9166666666665</v>
      </c>
      <c r="E195" s="280">
        <v>2436.833333333333</v>
      </c>
      <c r="F195" s="280">
        <v>2412.9166666666665</v>
      </c>
      <c r="G195" s="280">
        <v>2375.833333333333</v>
      </c>
      <c r="H195" s="280">
        <v>2497.833333333333</v>
      </c>
      <c r="I195" s="280">
        <v>2534.9166666666661</v>
      </c>
      <c r="J195" s="280">
        <v>2558.833333333333</v>
      </c>
      <c r="K195" s="278">
        <v>2511</v>
      </c>
      <c r="L195" s="278">
        <v>2450</v>
      </c>
      <c r="M195" s="278">
        <v>10.688459999999999</v>
      </c>
    </row>
    <row r="196" spans="1:13">
      <c r="A196" s="269">
        <v>186</v>
      </c>
      <c r="B196" s="278" t="s">
        <v>111</v>
      </c>
      <c r="C196" s="279">
        <v>1028.75</v>
      </c>
      <c r="D196" s="280">
        <v>1032.8333333333333</v>
      </c>
      <c r="E196" s="280">
        <v>1019.7166666666665</v>
      </c>
      <c r="F196" s="280">
        <v>1010.6833333333332</v>
      </c>
      <c r="G196" s="280">
        <v>997.56666666666638</v>
      </c>
      <c r="H196" s="280">
        <v>1041.8666666666666</v>
      </c>
      <c r="I196" s="280">
        <v>1054.9833333333333</v>
      </c>
      <c r="J196" s="280">
        <v>1064.0166666666667</v>
      </c>
      <c r="K196" s="278">
        <v>1045.95</v>
      </c>
      <c r="L196" s="278">
        <v>1023.8</v>
      </c>
      <c r="M196" s="278">
        <v>148.47320999999999</v>
      </c>
    </row>
    <row r="197" spans="1:13">
      <c r="A197" s="269">
        <v>187</v>
      </c>
      <c r="B197" s="278" t="s">
        <v>254</v>
      </c>
      <c r="C197" s="279">
        <v>520.4</v>
      </c>
      <c r="D197" s="280">
        <v>520.24999999999989</v>
      </c>
      <c r="E197" s="280">
        <v>514.69999999999982</v>
      </c>
      <c r="F197" s="280">
        <v>508.99999999999989</v>
      </c>
      <c r="G197" s="280">
        <v>503.44999999999982</v>
      </c>
      <c r="H197" s="280">
        <v>525.94999999999982</v>
      </c>
      <c r="I197" s="280">
        <v>531.49999999999977</v>
      </c>
      <c r="J197" s="280">
        <v>537.19999999999982</v>
      </c>
      <c r="K197" s="278">
        <v>525.79999999999995</v>
      </c>
      <c r="L197" s="278">
        <v>514.54999999999995</v>
      </c>
      <c r="M197" s="278">
        <v>27.672229999999999</v>
      </c>
    </row>
    <row r="198" spans="1:13">
      <c r="A198" s="269">
        <v>188</v>
      </c>
      <c r="B198" s="278" t="s">
        <v>252</v>
      </c>
      <c r="C198" s="279">
        <v>881.45</v>
      </c>
      <c r="D198" s="280">
        <v>884.18333333333339</v>
      </c>
      <c r="E198" s="280">
        <v>865.26666666666677</v>
      </c>
      <c r="F198" s="280">
        <v>849.08333333333337</v>
      </c>
      <c r="G198" s="280">
        <v>830.16666666666674</v>
      </c>
      <c r="H198" s="280">
        <v>900.36666666666679</v>
      </c>
      <c r="I198" s="280">
        <v>919.2833333333333</v>
      </c>
      <c r="J198" s="280">
        <v>935.46666666666681</v>
      </c>
      <c r="K198" s="278">
        <v>903.1</v>
      </c>
      <c r="L198" s="278">
        <v>868</v>
      </c>
      <c r="M198" s="278">
        <v>2.1167500000000001</v>
      </c>
    </row>
    <row r="199" spans="1:13">
      <c r="A199" s="269">
        <v>189</v>
      </c>
      <c r="B199" s="278" t="s">
        <v>395</v>
      </c>
      <c r="C199" s="279">
        <v>181.5</v>
      </c>
      <c r="D199" s="280">
        <v>179.96666666666667</v>
      </c>
      <c r="E199" s="280">
        <v>175.03333333333333</v>
      </c>
      <c r="F199" s="280">
        <v>168.56666666666666</v>
      </c>
      <c r="G199" s="280">
        <v>163.63333333333333</v>
      </c>
      <c r="H199" s="280">
        <v>186.43333333333334</v>
      </c>
      <c r="I199" s="280">
        <v>191.36666666666667</v>
      </c>
      <c r="J199" s="280">
        <v>197.83333333333334</v>
      </c>
      <c r="K199" s="278">
        <v>184.9</v>
      </c>
      <c r="L199" s="278">
        <v>173.5</v>
      </c>
      <c r="M199" s="278">
        <v>12.102690000000001</v>
      </c>
    </row>
    <row r="200" spans="1:13">
      <c r="A200" s="269">
        <v>190</v>
      </c>
      <c r="B200" s="278" t="s">
        <v>396</v>
      </c>
      <c r="C200" s="279">
        <v>254.15</v>
      </c>
      <c r="D200" s="280">
        <v>254.85</v>
      </c>
      <c r="E200" s="280">
        <v>249.7</v>
      </c>
      <c r="F200" s="280">
        <v>245.25</v>
      </c>
      <c r="G200" s="280">
        <v>240.1</v>
      </c>
      <c r="H200" s="280">
        <v>259.29999999999995</v>
      </c>
      <c r="I200" s="280">
        <v>264.45000000000005</v>
      </c>
      <c r="J200" s="280">
        <v>268.89999999999998</v>
      </c>
      <c r="K200" s="278">
        <v>260</v>
      </c>
      <c r="L200" s="278">
        <v>250.4</v>
      </c>
      <c r="M200" s="278">
        <v>0.46245999999999998</v>
      </c>
    </row>
    <row r="201" spans="1:13">
      <c r="A201" s="269">
        <v>191</v>
      </c>
      <c r="B201" s="278" t="s">
        <v>112</v>
      </c>
      <c r="C201" s="279">
        <v>2412.6</v>
      </c>
      <c r="D201" s="280">
        <v>2406.9</v>
      </c>
      <c r="E201" s="280">
        <v>2366.7000000000003</v>
      </c>
      <c r="F201" s="280">
        <v>2320.8000000000002</v>
      </c>
      <c r="G201" s="280">
        <v>2280.6000000000004</v>
      </c>
      <c r="H201" s="280">
        <v>2452.8000000000002</v>
      </c>
      <c r="I201" s="280">
        <v>2493</v>
      </c>
      <c r="J201" s="280">
        <v>2538.9</v>
      </c>
      <c r="K201" s="278">
        <v>2447.1</v>
      </c>
      <c r="L201" s="278">
        <v>2361</v>
      </c>
      <c r="M201" s="278">
        <v>30.42802</v>
      </c>
    </row>
    <row r="202" spans="1:13">
      <c r="A202" s="269">
        <v>192</v>
      </c>
      <c r="B202" s="278" t="s">
        <v>113</v>
      </c>
      <c r="C202" s="279">
        <v>321.95</v>
      </c>
      <c r="D202" s="280">
        <v>320.78333333333336</v>
      </c>
      <c r="E202" s="280">
        <v>318.56666666666672</v>
      </c>
      <c r="F202" s="280">
        <v>315.18333333333334</v>
      </c>
      <c r="G202" s="280">
        <v>312.9666666666667</v>
      </c>
      <c r="H202" s="280">
        <v>324.16666666666674</v>
      </c>
      <c r="I202" s="280">
        <v>326.38333333333333</v>
      </c>
      <c r="J202" s="280">
        <v>329.76666666666677</v>
      </c>
      <c r="K202" s="278">
        <v>323</v>
      </c>
      <c r="L202" s="278">
        <v>317.39999999999998</v>
      </c>
      <c r="M202" s="278">
        <v>5.8921200000000002</v>
      </c>
    </row>
    <row r="203" spans="1:13">
      <c r="A203" s="269">
        <v>193</v>
      </c>
      <c r="B203" s="278" t="s">
        <v>397</v>
      </c>
      <c r="C203" s="279">
        <v>13.15</v>
      </c>
      <c r="D203" s="280">
        <v>13.200000000000001</v>
      </c>
      <c r="E203" s="280">
        <v>12.850000000000001</v>
      </c>
      <c r="F203" s="280">
        <v>12.55</v>
      </c>
      <c r="G203" s="280">
        <v>12.200000000000001</v>
      </c>
      <c r="H203" s="280">
        <v>13.500000000000002</v>
      </c>
      <c r="I203" s="280">
        <v>13.85</v>
      </c>
      <c r="J203" s="280">
        <v>14.150000000000002</v>
      </c>
      <c r="K203" s="278">
        <v>13.55</v>
      </c>
      <c r="L203" s="278">
        <v>12.9</v>
      </c>
      <c r="M203" s="278">
        <v>71.680179999999993</v>
      </c>
    </row>
    <row r="204" spans="1:13">
      <c r="A204" s="269">
        <v>194</v>
      </c>
      <c r="B204" s="278" t="s">
        <v>399</v>
      </c>
      <c r="C204" s="279">
        <v>67.400000000000006</v>
      </c>
      <c r="D204" s="280">
        <v>67.5</v>
      </c>
      <c r="E204" s="280">
        <v>65.2</v>
      </c>
      <c r="F204" s="280">
        <v>63</v>
      </c>
      <c r="G204" s="280">
        <v>60.7</v>
      </c>
      <c r="H204" s="280">
        <v>69.7</v>
      </c>
      <c r="I204" s="280">
        <v>72.000000000000014</v>
      </c>
      <c r="J204" s="280">
        <v>74.2</v>
      </c>
      <c r="K204" s="278">
        <v>69.8</v>
      </c>
      <c r="L204" s="278">
        <v>65.3</v>
      </c>
      <c r="M204" s="278">
        <v>10.3386</v>
      </c>
    </row>
    <row r="205" spans="1:13">
      <c r="A205" s="269">
        <v>195</v>
      </c>
      <c r="B205" s="278" t="s">
        <v>115</v>
      </c>
      <c r="C205" s="279">
        <v>150.1</v>
      </c>
      <c r="D205" s="280">
        <v>150.18333333333331</v>
      </c>
      <c r="E205" s="280">
        <v>148.91666666666663</v>
      </c>
      <c r="F205" s="280">
        <v>147.73333333333332</v>
      </c>
      <c r="G205" s="280">
        <v>146.46666666666664</v>
      </c>
      <c r="H205" s="280">
        <v>151.36666666666662</v>
      </c>
      <c r="I205" s="280">
        <v>152.63333333333333</v>
      </c>
      <c r="J205" s="280">
        <v>153.81666666666661</v>
      </c>
      <c r="K205" s="278">
        <v>151.44999999999999</v>
      </c>
      <c r="L205" s="278">
        <v>149</v>
      </c>
      <c r="M205" s="278">
        <v>80.373410000000007</v>
      </c>
    </row>
    <row r="206" spans="1:13">
      <c r="A206" s="269">
        <v>196</v>
      </c>
      <c r="B206" s="278" t="s">
        <v>401</v>
      </c>
      <c r="C206" s="279">
        <v>31.8</v>
      </c>
      <c r="D206" s="280">
        <v>31.933333333333334</v>
      </c>
      <c r="E206" s="280">
        <v>30.866666666666667</v>
      </c>
      <c r="F206" s="280">
        <v>29.933333333333334</v>
      </c>
      <c r="G206" s="280">
        <v>28.866666666666667</v>
      </c>
      <c r="H206" s="280">
        <v>32.866666666666667</v>
      </c>
      <c r="I206" s="280">
        <v>33.933333333333337</v>
      </c>
      <c r="J206" s="280">
        <v>34.866666666666667</v>
      </c>
      <c r="K206" s="278">
        <v>33</v>
      </c>
      <c r="L206" s="278">
        <v>31</v>
      </c>
      <c r="M206" s="278">
        <v>15.18295</v>
      </c>
    </row>
    <row r="207" spans="1:13">
      <c r="A207" s="269">
        <v>197</v>
      </c>
      <c r="B207" s="278" t="s">
        <v>116</v>
      </c>
      <c r="C207" s="279">
        <v>238.6</v>
      </c>
      <c r="D207" s="280">
        <v>234.65</v>
      </c>
      <c r="E207" s="280">
        <v>228.3</v>
      </c>
      <c r="F207" s="280">
        <v>218</v>
      </c>
      <c r="G207" s="280">
        <v>211.65</v>
      </c>
      <c r="H207" s="280">
        <v>244.95000000000002</v>
      </c>
      <c r="I207" s="280">
        <v>251.29999999999998</v>
      </c>
      <c r="J207" s="280">
        <v>261.60000000000002</v>
      </c>
      <c r="K207" s="278">
        <v>241</v>
      </c>
      <c r="L207" s="278">
        <v>224.35</v>
      </c>
      <c r="M207" s="278">
        <v>159.58062000000001</v>
      </c>
    </row>
    <row r="208" spans="1:13">
      <c r="A208" s="269">
        <v>198</v>
      </c>
      <c r="B208" s="278" t="s">
        <v>117</v>
      </c>
      <c r="C208" s="279">
        <v>2100.8000000000002</v>
      </c>
      <c r="D208" s="280">
        <v>2102.2333333333336</v>
      </c>
      <c r="E208" s="280">
        <v>2085.5666666666671</v>
      </c>
      <c r="F208" s="280">
        <v>2070.3333333333335</v>
      </c>
      <c r="G208" s="280">
        <v>2053.666666666667</v>
      </c>
      <c r="H208" s="280">
        <v>2117.4666666666672</v>
      </c>
      <c r="I208" s="280">
        <v>2134.1333333333332</v>
      </c>
      <c r="J208" s="280">
        <v>2149.3666666666672</v>
      </c>
      <c r="K208" s="278">
        <v>2118.9</v>
      </c>
      <c r="L208" s="278">
        <v>2087</v>
      </c>
      <c r="M208" s="278">
        <v>24.872520000000002</v>
      </c>
    </row>
    <row r="209" spans="1:13">
      <c r="A209" s="269">
        <v>199</v>
      </c>
      <c r="B209" s="278" t="s">
        <v>255</v>
      </c>
      <c r="C209" s="279">
        <v>187.85</v>
      </c>
      <c r="D209" s="280">
        <v>185.98333333333335</v>
      </c>
      <c r="E209" s="280">
        <v>181.06666666666669</v>
      </c>
      <c r="F209" s="280">
        <v>174.28333333333333</v>
      </c>
      <c r="G209" s="280">
        <v>169.36666666666667</v>
      </c>
      <c r="H209" s="280">
        <v>192.76666666666671</v>
      </c>
      <c r="I209" s="280">
        <v>197.68333333333334</v>
      </c>
      <c r="J209" s="280">
        <v>204.46666666666673</v>
      </c>
      <c r="K209" s="278">
        <v>190.9</v>
      </c>
      <c r="L209" s="278">
        <v>179.2</v>
      </c>
      <c r="M209" s="278">
        <v>16.71227</v>
      </c>
    </row>
    <row r="210" spans="1:13">
      <c r="A210" s="269">
        <v>200</v>
      </c>
      <c r="B210" s="278" t="s">
        <v>402</v>
      </c>
      <c r="C210" s="279">
        <v>28719.65</v>
      </c>
      <c r="D210" s="280">
        <v>28768.45</v>
      </c>
      <c r="E210" s="280">
        <v>28461.200000000001</v>
      </c>
      <c r="F210" s="280">
        <v>28202.75</v>
      </c>
      <c r="G210" s="280">
        <v>27895.5</v>
      </c>
      <c r="H210" s="280">
        <v>29026.9</v>
      </c>
      <c r="I210" s="280">
        <v>29334.15</v>
      </c>
      <c r="J210" s="280">
        <v>29592.600000000002</v>
      </c>
      <c r="K210" s="278">
        <v>29075.7</v>
      </c>
      <c r="L210" s="278">
        <v>28510</v>
      </c>
      <c r="M210" s="278">
        <v>1.9199999999999998E-2</v>
      </c>
    </row>
    <row r="211" spans="1:13">
      <c r="A211" s="269">
        <v>201</v>
      </c>
      <c r="B211" s="278" t="s">
        <v>398</v>
      </c>
      <c r="C211" s="279">
        <v>50.55</v>
      </c>
      <c r="D211" s="280">
        <v>50.016666666666673</v>
      </c>
      <c r="E211" s="280">
        <v>46.933333333333344</v>
      </c>
      <c r="F211" s="280">
        <v>43.31666666666667</v>
      </c>
      <c r="G211" s="280">
        <v>40.233333333333341</v>
      </c>
      <c r="H211" s="280">
        <v>53.633333333333347</v>
      </c>
      <c r="I211" s="280">
        <v>56.716666666666676</v>
      </c>
      <c r="J211" s="280">
        <v>60.33333333333335</v>
      </c>
      <c r="K211" s="278">
        <v>53.1</v>
      </c>
      <c r="L211" s="278">
        <v>46.4</v>
      </c>
      <c r="M211" s="278">
        <v>67.148849999999996</v>
      </c>
    </row>
    <row r="212" spans="1:13">
      <c r="A212" s="269">
        <v>202</v>
      </c>
      <c r="B212" s="278" t="s">
        <v>256</v>
      </c>
      <c r="C212" s="279">
        <v>27</v>
      </c>
      <c r="D212" s="280">
        <v>26.900000000000002</v>
      </c>
      <c r="E212" s="280">
        <v>26.200000000000003</v>
      </c>
      <c r="F212" s="280">
        <v>25.400000000000002</v>
      </c>
      <c r="G212" s="280">
        <v>24.700000000000003</v>
      </c>
      <c r="H212" s="280">
        <v>27.700000000000003</v>
      </c>
      <c r="I212" s="280">
        <v>28.4</v>
      </c>
      <c r="J212" s="280">
        <v>29.200000000000003</v>
      </c>
      <c r="K212" s="278">
        <v>27.6</v>
      </c>
      <c r="L212" s="278">
        <v>26.1</v>
      </c>
      <c r="M212" s="278">
        <v>45.994100000000003</v>
      </c>
    </row>
    <row r="213" spans="1:13">
      <c r="A213" s="269">
        <v>203</v>
      </c>
      <c r="B213" s="278" t="s">
        <v>416</v>
      </c>
      <c r="C213" s="279">
        <v>51.05</v>
      </c>
      <c r="D213" s="280">
        <v>51.04999999999999</v>
      </c>
      <c r="E213" s="280">
        <v>51.049999999999983</v>
      </c>
      <c r="F213" s="280">
        <v>51.04999999999999</v>
      </c>
      <c r="G213" s="280">
        <v>51.049999999999983</v>
      </c>
      <c r="H213" s="280">
        <v>51.049999999999983</v>
      </c>
      <c r="I213" s="280">
        <v>51.05</v>
      </c>
      <c r="J213" s="280">
        <v>51.049999999999983</v>
      </c>
      <c r="K213" s="278">
        <v>51.05</v>
      </c>
      <c r="L213" s="278">
        <v>51.05</v>
      </c>
      <c r="M213" s="278">
        <v>2.9632800000000001</v>
      </c>
    </row>
    <row r="214" spans="1:13">
      <c r="A214" s="269">
        <v>204</v>
      </c>
      <c r="B214" s="278" t="s">
        <v>118</v>
      </c>
      <c r="C214" s="279">
        <v>242.2</v>
      </c>
      <c r="D214" s="280">
        <v>237.41666666666666</v>
      </c>
      <c r="E214" s="280">
        <v>220.58333333333331</v>
      </c>
      <c r="F214" s="280">
        <v>198.96666666666667</v>
      </c>
      <c r="G214" s="280">
        <v>182.13333333333333</v>
      </c>
      <c r="H214" s="280">
        <v>259.0333333333333</v>
      </c>
      <c r="I214" s="280">
        <v>275.86666666666662</v>
      </c>
      <c r="J214" s="280">
        <v>297.48333333333329</v>
      </c>
      <c r="K214" s="278">
        <v>254.25</v>
      </c>
      <c r="L214" s="278">
        <v>215.8</v>
      </c>
      <c r="M214" s="278">
        <v>853.16152</v>
      </c>
    </row>
    <row r="215" spans="1:13">
      <c r="A215" s="269">
        <v>205</v>
      </c>
      <c r="B215" s="278" t="s">
        <v>415</v>
      </c>
      <c r="C215" s="279">
        <v>46.95</v>
      </c>
      <c r="D215" s="280">
        <v>46.95000000000001</v>
      </c>
      <c r="E215" s="280">
        <v>46.950000000000017</v>
      </c>
      <c r="F215" s="280">
        <v>46.95000000000001</v>
      </c>
      <c r="G215" s="280">
        <v>46.950000000000017</v>
      </c>
      <c r="H215" s="280">
        <v>46.950000000000017</v>
      </c>
      <c r="I215" s="280">
        <v>46.95</v>
      </c>
      <c r="J215" s="280">
        <v>46.950000000000017</v>
      </c>
      <c r="K215" s="278">
        <v>46.95</v>
      </c>
      <c r="L215" s="278">
        <v>46.95</v>
      </c>
      <c r="M215" s="278">
        <v>0.70725000000000005</v>
      </c>
    </row>
    <row r="216" spans="1:13">
      <c r="A216" s="269">
        <v>206</v>
      </c>
      <c r="B216" s="278" t="s">
        <v>259</v>
      </c>
      <c r="C216" s="279">
        <v>92.65</v>
      </c>
      <c r="D216" s="280">
        <v>92.65000000000002</v>
      </c>
      <c r="E216" s="280">
        <v>92.650000000000034</v>
      </c>
      <c r="F216" s="280">
        <v>92.65000000000002</v>
      </c>
      <c r="G216" s="280">
        <v>92.650000000000034</v>
      </c>
      <c r="H216" s="280">
        <v>92.650000000000034</v>
      </c>
      <c r="I216" s="280">
        <v>92.65</v>
      </c>
      <c r="J216" s="280">
        <v>92.650000000000034</v>
      </c>
      <c r="K216" s="278">
        <v>92.65</v>
      </c>
      <c r="L216" s="278">
        <v>92.65</v>
      </c>
      <c r="M216" s="278">
        <v>3.4665699999999999</v>
      </c>
    </row>
    <row r="217" spans="1:13">
      <c r="A217" s="269">
        <v>207</v>
      </c>
      <c r="B217" s="278" t="s">
        <v>119</v>
      </c>
      <c r="C217" s="279">
        <v>367.55</v>
      </c>
      <c r="D217" s="280">
        <v>369.31666666666661</v>
      </c>
      <c r="E217" s="280">
        <v>363.38333333333321</v>
      </c>
      <c r="F217" s="280">
        <v>359.21666666666658</v>
      </c>
      <c r="G217" s="280">
        <v>353.28333333333319</v>
      </c>
      <c r="H217" s="280">
        <v>373.48333333333323</v>
      </c>
      <c r="I217" s="280">
        <v>379.41666666666663</v>
      </c>
      <c r="J217" s="280">
        <v>383.58333333333326</v>
      </c>
      <c r="K217" s="278">
        <v>375.25</v>
      </c>
      <c r="L217" s="278">
        <v>365.15</v>
      </c>
      <c r="M217" s="278">
        <v>401.35946000000001</v>
      </c>
    </row>
    <row r="218" spans="1:13">
      <c r="A218" s="269">
        <v>208</v>
      </c>
      <c r="B218" s="278" t="s">
        <v>257</v>
      </c>
      <c r="C218" s="279">
        <v>1271.5999999999999</v>
      </c>
      <c r="D218" s="280">
        <v>1271.8666666666666</v>
      </c>
      <c r="E218" s="280">
        <v>1254.7333333333331</v>
      </c>
      <c r="F218" s="280">
        <v>1237.8666666666666</v>
      </c>
      <c r="G218" s="280">
        <v>1220.7333333333331</v>
      </c>
      <c r="H218" s="280">
        <v>1288.7333333333331</v>
      </c>
      <c r="I218" s="280">
        <v>1305.8666666666668</v>
      </c>
      <c r="J218" s="280">
        <v>1322.7333333333331</v>
      </c>
      <c r="K218" s="278">
        <v>1289</v>
      </c>
      <c r="L218" s="278">
        <v>1255</v>
      </c>
      <c r="M218" s="278">
        <v>9.7559699999999996</v>
      </c>
    </row>
    <row r="219" spans="1:13">
      <c r="A219" s="269">
        <v>209</v>
      </c>
      <c r="B219" s="278" t="s">
        <v>120</v>
      </c>
      <c r="C219" s="279">
        <v>407</v>
      </c>
      <c r="D219" s="280">
        <v>408.45</v>
      </c>
      <c r="E219" s="280">
        <v>397.9</v>
      </c>
      <c r="F219" s="280">
        <v>388.8</v>
      </c>
      <c r="G219" s="280">
        <v>378.25</v>
      </c>
      <c r="H219" s="280">
        <v>417.54999999999995</v>
      </c>
      <c r="I219" s="280">
        <v>428.1</v>
      </c>
      <c r="J219" s="280">
        <v>437.19999999999993</v>
      </c>
      <c r="K219" s="278">
        <v>419</v>
      </c>
      <c r="L219" s="278">
        <v>399.35</v>
      </c>
      <c r="M219" s="278">
        <v>39.443040000000003</v>
      </c>
    </row>
    <row r="220" spans="1:13">
      <c r="A220" s="269">
        <v>210</v>
      </c>
      <c r="B220" s="278" t="s">
        <v>404</v>
      </c>
      <c r="C220" s="279">
        <v>2518.6999999999998</v>
      </c>
      <c r="D220" s="280">
        <v>2529.5666666666666</v>
      </c>
      <c r="E220" s="280">
        <v>2489.1333333333332</v>
      </c>
      <c r="F220" s="280">
        <v>2459.5666666666666</v>
      </c>
      <c r="G220" s="280">
        <v>2419.1333333333332</v>
      </c>
      <c r="H220" s="280">
        <v>2559.1333333333332</v>
      </c>
      <c r="I220" s="280">
        <v>2599.5666666666666</v>
      </c>
      <c r="J220" s="280">
        <v>2629.1333333333332</v>
      </c>
      <c r="K220" s="278">
        <v>2570</v>
      </c>
      <c r="L220" s="278">
        <v>2500</v>
      </c>
      <c r="M220" s="278">
        <v>2.7599999999999999E-3</v>
      </c>
    </row>
    <row r="221" spans="1:13">
      <c r="A221" s="269">
        <v>211</v>
      </c>
      <c r="B221" s="278" t="s">
        <v>258</v>
      </c>
      <c r="C221" s="279">
        <v>33.049999999999997</v>
      </c>
      <c r="D221" s="280">
        <v>32.583333333333336</v>
      </c>
      <c r="E221" s="280">
        <v>31.866666666666674</v>
      </c>
      <c r="F221" s="280">
        <v>30.683333333333337</v>
      </c>
      <c r="G221" s="280">
        <v>29.966666666666676</v>
      </c>
      <c r="H221" s="280">
        <v>33.766666666666673</v>
      </c>
      <c r="I221" s="280">
        <v>34.483333333333327</v>
      </c>
      <c r="J221" s="280">
        <v>35.666666666666671</v>
      </c>
      <c r="K221" s="278">
        <v>33.299999999999997</v>
      </c>
      <c r="L221" s="278">
        <v>31.4</v>
      </c>
      <c r="M221" s="278">
        <v>36.634259999999998</v>
      </c>
    </row>
    <row r="222" spans="1:13">
      <c r="A222" s="269">
        <v>212</v>
      </c>
      <c r="B222" s="278" t="s">
        <v>121</v>
      </c>
      <c r="C222" s="279">
        <v>10.1</v>
      </c>
      <c r="D222" s="280">
        <v>9.8833333333333346</v>
      </c>
      <c r="E222" s="280">
        <v>9.2666666666666693</v>
      </c>
      <c r="F222" s="280">
        <v>8.4333333333333353</v>
      </c>
      <c r="G222" s="280">
        <v>7.81666666666667</v>
      </c>
      <c r="H222" s="280">
        <v>10.716666666666669</v>
      </c>
      <c r="I222" s="280">
        <v>11.333333333333332</v>
      </c>
      <c r="J222" s="280">
        <v>12.166666666666668</v>
      </c>
      <c r="K222" s="278">
        <v>10.5</v>
      </c>
      <c r="L222" s="278">
        <v>9.0500000000000007</v>
      </c>
      <c r="M222" s="278">
        <v>11993.350539999999</v>
      </c>
    </row>
    <row r="223" spans="1:13">
      <c r="A223" s="269">
        <v>213</v>
      </c>
      <c r="B223" s="278" t="s">
        <v>405</v>
      </c>
      <c r="C223" s="279">
        <v>21.5</v>
      </c>
      <c r="D223" s="280">
        <v>20.933333333333334</v>
      </c>
      <c r="E223" s="280">
        <v>19.566666666666666</v>
      </c>
      <c r="F223" s="280">
        <v>17.633333333333333</v>
      </c>
      <c r="G223" s="280">
        <v>16.266666666666666</v>
      </c>
      <c r="H223" s="280">
        <v>22.866666666666667</v>
      </c>
      <c r="I223" s="280">
        <v>24.233333333333334</v>
      </c>
      <c r="J223" s="280">
        <v>26.166666666666668</v>
      </c>
      <c r="K223" s="278">
        <v>22.3</v>
      </c>
      <c r="L223" s="278">
        <v>19</v>
      </c>
      <c r="M223" s="278">
        <v>579.78821000000005</v>
      </c>
    </row>
    <row r="224" spans="1:13">
      <c r="A224" s="269">
        <v>214</v>
      </c>
      <c r="B224" s="278" t="s">
        <v>122</v>
      </c>
      <c r="C224" s="279">
        <v>28.25</v>
      </c>
      <c r="D224" s="280">
        <v>27.616666666666664</v>
      </c>
      <c r="E224" s="280">
        <v>26.483333333333327</v>
      </c>
      <c r="F224" s="280">
        <v>24.716666666666665</v>
      </c>
      <c r="G224" s="280">
        <v>23.583333333333329</v>
      </c>
      <c r="H224" s="280">
        <v>29.383333333333326</v>
      </c>
      <c r="I224" s="280">
        <v>30.516666666666659</v>
      </c>
      <c r="J224" s="280">
        <v>32.283333333333324</v>
      </c>
      <c r="K224" s="278">
        <v>28.75</v>
      </c>
      <c r="L224" s="278">
        <v>25.85</v>
      </c>
      <c r="M224" s="278">
        <v>1200.4018699999999</v>
      </c>
    </row>
    <row r="225" spans="1:13">
      <c r="A225" s="269">
        <v>215</v>
      </c>
      <c r="B225" s="278" t="s">
        <v>417</v>
      </c>
      <c r="C225" s="279">
        <v>189.75</v>
      </c>
      <c r="D225" s="280">
        <v>193.54999999999998</v>
      </c>
      <c r="E225" s="280">
        <v>185.19999999999996</v>
      </c>
      <c r="F225" s="280">
        <v>180.64999999999998</v>
      </c>
      <c r="G225" s="280">
        <v>172.29999999999995</v>
      </c>
      <c r="H225" s="280">
        <v>198.09999999999997</v>
      </c>
      <c r="I225" s="280">
        <v>206.45</v>
      </c>
      <c r="J225" s="280">
        <v>210.99999999999997</v>
      </c>
      <c r="K225" s="278">
        <v>201.9</v>
      </c>
      <c r="L225" s="278">
        <v>189</v>
      </c>
      <c r="M225" s="278">
        <v>10.043710000000001</v>
      </c>
    </row>
    <row r="226" spans="1:13">
      <c r="A226" s="269">
        <v>216</v>
      </c>
      <c r="B226" s="278" t="s">
        <v>406</v>
      </c>
      <c r="C226" s="279">
        <v>404.55</v>
      </c>
      <c r="D226" s="280">
        <v>407.18333333333334</v>
      </c>
      <c r="E226" s="280">
        <v>398.41666666666669</v>
      </c>
      <c r="F226" s="280">
        <v>392.28333333333336</v>
      </c>
      <c r="G226" s="280">
        <v>383.51666666666671</v>
      </c>
      <c r="H226" s="280">
        <v>413.31666666666666</v>
      </c>
      <c r="I226" s="280">
        <v>422.08333333333331</v>
      </c>
      <c r="J226" s="280">
        <v>428.21666666666664</v>
      </c>
      <c r="K226" s="278">
        <v>415.95</v>
      </c>
      <c r="L226" s="278">
        <v>401.05</v>
      </c>
      <c r="M226" s="278">
        <v>0.41253000000000001</v>
      </c>
    </row>
    <row r="227" spans="1:13">
      <c r="A227" s="269">
        <v>217</v>
      </c>
      <c r="B227" s="278" t="s">
        <v>407</v>
      </c>
      <c r="C227" s="279">
        <v>7.5</v>
      </c>
      <c r="D227" s="280">
        <v>7.2833333333333341</v>
      </c>
      <c r="E227" s="280">
        <v>7.0666666666666682</v>
      </c>
      <c r="F227" s="280">
        <v>6.6333333333333337</v>
      </c>
      <c r="G227" s="280">
        <v>6.4166666666666679</v>
      </c>
      <c r="H227" s="280">
        <v>7.7166666666666686</v>
      </c>
      <c r="I227" s="280">
        <v>7.9333333333333353</v>
      </c>
      <c r="J227" s="280">
        <v>8.3666666666666689</v>
      </c>
      <c r="K227" s="278">
        <v>7.5</v>
      </c>
      <c r="L227" s="278">
        <v>6.85</v>
      </c>
      <c r="M227" s="278">
        <v>129.00335999999999</v>
      </c>
    </row>
    <row r="228" spans="1:13">
      <c r="A228" s="269">
        <v>218</v>
      </c>
      <c r="B228" s="278" t="s">
        <v>123</v>
      </c>
      <c r="C228" s="279">
        <v>447.9</v>
      </c>
      <c r="D228" s="280">
        <v>448.06666666666661</v>
      </c>
      <c r="E228" s="280">
        <v>443.23333333333323</v>
      </c>
      <c r="F228" s="280">
        <v>438.56666666666661</v>
      </c>
      <c r="G228" s="280">
        <v>433.73333333333323</v>
      </c>
      <c r="H228" s="280">
        <v>452.73333333333323</v>
      </c>
      <c r="I228" s="280">
        <v>457.56666666666661</v>
      </c>
      <c r="J228" s="280">
        <v>462.23333333333323</v>
      </c>
      <c r="K228" s="278">
        <v>452.9</v>
      </c>
      <c r="L228" s="278">
        <v>443.4</v>
      </c>
      <c r="M228" s="278">
        <v>43.895719999999997</v>
      </c>
    </row>
    <row r="229" spans="1:13">
      <c r="A229" s="269">
        <v>219</v>
      </c>
      <c r="B229" s="278" t="s">
        <v>408</v>
      </c>
      <c r="C229" s="279">
        <v>72.75</v>
      </c>
      <c r="D229" s="280">
        <v>73.416666666666671</v>
      </c>
      <c r="E229" s="280">
        <v>71.833333333333343</v>
      </c>
      <c r="F229" s="280">
        <v>70.916666666666671</v>
      </c>
      <c r="G229" s="280">
        <v>69.333333333333343</v>
      </c>
      <c r="H229" s="280">
        <v>74.333333333333343</v>
      </c>
      <c r="I229" s="280">
        <v>75.916666666666686</v>
      </c>
      <c r="J229" s="280">
        <v>76.833333333333343</v>
      </c>
      <c r="K229" s="278">
        <v>75</v>
      </c>
      <c r="L229" s="278">
        <v>72.5</v>
      </c>
      <c r="M229" s="278">
        <v>9.8874200000000005</v>
      </c>
    </row>
    <row r="230" spans="1:13">
      <c r="A230" s="269">
        <v>220</v>
      </c>
      <c r="B230" s="278" t="s">
        <v>261</v>
      </c>
      <c r="C230" s="279">
        <v>84.2</v>
      </c>
      <c r="D230" s="280">
        <v>84.45</v>
      </c>
      <c r="E230" s="280">
        <v>83</v>
      </c>
      <c r="F230" s="280">
        <v>81.8</v>
      </c>
      <c r="G230" s="280">
        <v>80.349999999999994</v>
      </c>
      <c r="H230" s="280">
        <v>85.65</v>
      </c>
      <c r="I230" s="280">
        <v>87.100000000000023</v>
      </c>
      <c r="J230" s="280">
        <v>88.300000000000011</v>
      </c>
      <c r="K230" s="278">
        <v>85.9</v>
      </c>
      <c r="L230" s="278">
        <v>83.25</v>
      </c>
      <c r="M230" s="278">
        <v>16.804400000000001</v>
      </c>
    </row>
    <row r="231" spans="1:13">
      <c r="A231" s="269">
        <v>221</v>
      </c>
      <c r="B231" s="278" t="s">
        <v>413</v>
      </c>
      <c r="C231" s="279">
        <v>130.25</v>
      </c>
      <c r="D231" s="280">
        <v>131.08333333333334</v>
      </c>
      <c r="E231" s="280">
        <v>128.91666666666669</v>
      </c>
      <c r="F231" s="280">
        <v>127.58333333333334</v>
      </c>
      <c r="G231" s="280">
        <v>125.41666666666669</v>
      </c>
      <c r="H231" s="280">
        <v>132.41666666666669</v>
      </c>
      <c r="I231" s="280">
        <v>134.58333333333337</v>
      </c>
      <c r="J231" s="280">
        <v>135.91666666666669</v>
      </c>
      <c r="K231" s="278">
        <v>133.25</v>
      </c>
      <c r="L231" s="278">
        <v>129.75</v>
      </c>
      <c r="M231" s="278">
        <v>24.440449999999998</v>
      </c>
    </row>
    <row r="232" spans="1:13">
      <c r="A232" s="269">
        <v>222</v>
      </c>
      <c r="B232" s="278" t="s">
        <v>1617</v>
      </c>
      <c r="C232" s="279">
        <v>2356.8000000000002</v>
      </c>
      <c r="D232" s="280">
        <v>2326.9833333333336</v>
      </c>
      <c r="E232" s="280">
        <v>2289.9666666666672</v>
      </c>
      <c r="F232" s="280">
        <v>2223.1333333333337</v>
      </c>
      <c r="G232" s="280">
        <v>2186.1166666666672</v>
      </c>
      <c r="H232" s="280">
        <v>2393.8166666666671</v>
      </c>
      <c r="I232" s="280">
        <v>2430.8333333333335</v>
      </c>
      <c r="J232" s="280">
        <v>2497.666666666667</v>
      </c>
      <c r="K232" s="278">
        <v>2364</v>
      </c>
      <c r="L232" s="278">
        <v>2260.15</v>
      </c>
      <c r="M232" s="278">
        <v>0.47866999999999998</v>
      </c>
    </row>
    <row r="233" spans="1:13">
      <c r="A233" s="269">
        <v>223</v>
      </c>
      <c r="B233" s="278" t="s">
        <v>260</v>
      </c>
      <c r="C233" s="279">
        <v>64.349999999999994</v>
      </c>
      <c r="D233" s="280">
        <v>62.266666666666673</v>
      </c>
      <c r="E233" s="280">
        <v>58.88333333333334</v>
      </c>
      <c r="F233" s="280">
        <v>53.416666666666664</v>
      </c>
      <c r="G233" s="280">
        <v>50.033333333333331</v>
      </c>
      <c r="H233" s="280">
        <v>67.733333333333348</v>
      </c>
      <c r="I233" s="280">
        <v>71.116666666666688</v>
      </c>
      <c r="J233" s="280">
        <v>76.583333333333357</v>
      </c>
      <c r="K233" s="278">
        <v>65.650000000000006</v>
      </c>
      <c r="L233" s="278">
        <v>56.8</v>
      </c>
      <c r="M233" s="278">
        <v>167.45258000000001</v>
      </c>
    </row>
    <row r="234" spans="1:13">
      <c r="A234" s="269">
        <v>224</v>
      </c>
      <c r="B234" s="278" t="s">
        <v>124</v>
      </c>
      <c r="C234" s="279">
        <v>1047.2</v>
      </c>
      <c r="D234" s="280">
        <v>1052.0833333333333</v>
      </c>
      <c r="E234" s="280">
        <v>1025.1666666666665</v>
      </c>
      <c r="F234" s="280">
        <v>1003.1333333333332</v>
      </c>
      <c r="G234" s="280">
        <v>976.21666666666647</v>
      </c>
      <c r="H234" s="280">
        <v>1074.1166666666666</v>
      </c>
      <c r="I234" s="280">
        <v>1101.0333333333331</v>
      </c>
      <c r="J234" s="280">
        <v>1123.0666666666666</v>
      </c>
      <c r="K234" s="278">
        <v>1079</v>
      </c>
      <c r="L234" s="278">
        <v>1030.05</v>
      </c>
      <c r="M234" s="278">
        <v>16.348659999999999</v>
      </c>
    </row>
    <row r="235" spans="1:13">
      <c r="A235" s="269">
        <v>225</v>
      </c>
      <c r="B235" s="278" t="s">
        <v>419</v>
      </c>
      <c r="C235" s="279">
        <v>285</v>
      </c>
      <c r="D235" s="280">
        <v>285.53333333333336</v>
      </c>
      <c r="E235" s="280">
        <v>284.06666666666672</v>
      </c>
      <c r="F235" s="280">
        <v>283.13333333333338</v>
      </c>
      <c r="G235" s="280">
        <v>281.66666666666674</v>
      </c>
      <c r="H235" s="280">
        <v>286.4666666666667</v>
      </c>
      <c r="I235" s="280">
        <v>287.93333333333328</v>
      </c>
      <c r="J235" s="280">
        <v>288.86666666666667</v>
      </c>
      <c r="K235" s="278">
        <v>287</v>
      </c>
      <c r="L235" s="278">
        <v>284.60000000000002</v>
      </c>
      <c r="M235" s="278">
        <v>15.15152</v>
      </c>
    </row>
    <row r="236" spans="1:13">
      <c r="A236" s="269">
        <v>226</v>
      </c>
      <c r="B236" s="278" t="s">
        <v>125</v>
      </c>
      <c r="C236" s="279">
        <v>489.9</v>
      </c>
      <c r="D236" s="280">
        <v>492.60000000000008</v>
      </c>
      <c r="E236" s="280">
        <v>483.15000000000015</v>
      </c>
      <c r="F236" s="280">
        <v>476.40000000000009</v>
      </c>
      <c r="G236" s="280">
        <v>466.95000000000016</v>
      </c>
      <c r="H236" s="280">
        <v>499.35000000000014</v>
      </c>
      <c r="I236" s="280">
        <v>508.80000000000007</v>
      </c>
      <c r="J236" s="280">
        <v>515.55000000000018</v>
      </c>
      <c r="K236" s="278">
        <v>502.05</v>
      </c>
      <c r="L236" s="278">
        <v>485.85</v>
      </c>
      <c r="M236" s="278">
        <v>279.34771000000001</v>
      </c>
    </row>
    <row r="237" spans="1:13">
      <c r="A237" s="269">
        <v>227</v>
      </c>
      <c r="B237" s="278" t="s">
        <v>420</v>
      </c>
      <c r="C237" s="279">
        <v>61.55</v>
      </c>
      <c r="D237" s="280">
        <v>60.833333333333336</v>
      </c>
      <c r="E237" s="280">
        <v>60.116666666666674</v>
      </c>
      <c r="F237" s="280">
        <v>58.683333333333337</v>
      </c>
      <c r="G237" s="280">
        <v>57.966666666666676</v>
      </c>
      <c r="H237" s="280">
        <v>62.266666666666673</v>
      </c>
      <c r="I237" s="280">
        <v>62.983333333333327</v>
      </c>
      <c r="J237" s="280">
        <v>64.416666666666671</v>
      </c>
      <c r="K237" s="278">
        <v>61.55</v>
      </c>
      <c r="L237" s="278">
        <v>59.4</v>
      </c>
      <c r="M237" s="278">
        <v>34.22428</v>
      </c>
    </row>
    <row r="238" spans="1:13">
      <c r="A238" s="269">
        <v>228</v>
      </c>
      <c r="B238" s="278" t="s">
        <v>126</v>
      </c>
      <c r="C238" s="279">
        <v>222.85</v>
      </c>
      <c r="D238" s="280">
        <v>223.03333333333333</v>
      </c>
      <c r="E238" s="280">
        <v>218.16666666666666</v>
      </c>
      <c r="F238" s="280">
        <v>213.48333333333332</v>
      </c>
      <c r="G238" s="280">
        <v>208.61666666666665</v>
      </c>
      <c r="H238" s="280">
        <v>227.71666666666667</v>
      </c>
      <c r="I238" s="280">
        <v>232.58333333333334</v>
      </c>
      <c r="J238" s="280">
        <v>237.26666666666668</v>
      </c>
      <c r="K238" s="278">
        <v>227.9</v>
      </c>
      <c r="L238" s="278">
        <v>218.35</v>
      </c>
      <c r="M238" s="278">
        <v>83.688140000000004</v>
      </c>
    </row>
    <row r="239" spans="1:13">
      <c r="A239" s="269">
        <v>229</v>
      </c>
      <c r="B239" s="278" t="s">
        <v>127</v>
      </c>
      <c r="C239" s="279">
        <v>703.7</v>
      </c>
      <c r="D239" s="280">
        <v>704.13333333333333</v>
      </c>
      <c r="E239" s="280">
        <v>699.56666666666661</v>
      </c>
      <c r="F239" s="280">
        <v>695.43333333333328</v>
      </c>
      <c r="G239" s="280">
        <v>690.86666666666656</v>
      </c>
      <c r="H239" s="280">
        <v>708.26666666666665</v>
      </c>
      <c r="I239" s="280">
        <v>712.83333333333348</v>
      </c>
      <c r="J239" s="280">
        <v>716.9666666666667</v>
      </c>
      <c r="K239" s="278">
        <v>708.7</v>
      </c>
      <c r="L239" s="278">
        <v>700</v>
      </c>
      <c r="M239" s="278">
        <v>78.041390000000007</v>
      </c>
    </row>
    <row r="240" spans="1:13">
      <c r="A240" s="269">
        <v>230</v>
      </c>
      <c r="B240" s="278" t="s">
        <v>421</v>
      </c>
      <c r="C240" s="279">
        <v>246.8</v>
      </c>
      <c r="D240" s="280">
        <v>247.6</v>
      </c>
      <c r="E240" s="280">
        <v>243.2</v>
      </c>
      <c r="F240" s="280">
        <v>239.6</v>
      </c>
      <c r="G240" s="280">
        <v>235.2</v>
      </c>
      <c r="H240" s="280">
        <v>251.2</v>
      </c>
      <c r="I240" s="280">
        <v>255.60000000000002</v>
      </c>
      <c r="J240" s="280">
        <v>259.2</v>
      </c>
      <c r="K240" s="278">
        <v>252</v>
      </c>
      <c r="L240" s="278">
        <v>244</v>
      </c>
      <c r="M240" s="278">
        <v>4.8142399999999999</v>
      </c>
    </row>
    <row r="241" spans="1:13">
      <c r="A241" s="269">
        <v>231</v>
      </c>
      <c r="B241" s="278" t="s">
        <v>422</v>
      </c>
      <c r="C241" s="279">
        <v>117.7</v>
      </c>
      <c r="D241" s="280">
        <v>119.91666666666667</v>
      </c>
      <c r="E241" s="280">
        <v>114.83333333333334</v>
      </c>
      <c r="F241" s="280">
        <v>111.96666666666667</v>
      </c>
      <c r="G241" s="280">
        <v>106.88333333333334</v>
      </c>
      <c r="H241" s="280">
        <v>122.78333333333335</v>
      </c>
      <c r="I241" s="280">
        <v>127.86666666666669</v>
      </c>
      <c r="J241" s="280">
        <v>130.73333333333335</v>
      </c>
      <c r="K241" s="278">
        <v>125</v>
      </c>
      <c r="L241" s="278">
        <v>117.05</v>
      </c>
      <c r="M241" s="278">
        <v>3.14622</v>
      </c>
    </row>
    <row r="242" spans="1:13">
      <c r="A242" s="269">
        <v>232</v>
      </c>
      <c r="B242" s="278" t="s">
        <v>418</v>
      </c>
      <c r="C242" s="279">
        <v>10.199999999999999</v>
      </c>
      <c r="D242" s="280">
        <v>10.133333333333333</v>
      </c>
      <c r="E242" s="280">
        <v>9.966666666666665</v>
      </c>
      <c r="F242" s="280">
        <v>9.7333333333333325</v>
      </c>
      <c r="G242" s="280">
        <v>9.5666666666666647</v>
      </c>
      <c r="H242" s="280">
        <v>10.366666666666665</v>
      </c>
      <c r="I242" s="280">
        <v>10.533333333333333</v>
      </c>
      <c r="J242" s="280">
        <v>10.766666666666666</v>
      </c>
      <c r="K242" s="278">
        <v>10.3</v>
      </c>
      <c r="L242" s="278">
        <v>9.9</v>
      </c>
      <c r="M242" s="278">
        <v>50.319319999999998</v>
      </c>
    </row>
    <row r="243" spans="1:13">
      <c r="A243" s="269">
        <v>233</v>
      </c>
      <c r="B243" s="278" t="s">
        <v>128</v>
      </c>
      <c r="C243" s="279">
        <v>88.05</v>
      </c>
      <c r="D243" s="280">
        <v>87.283333333333346</v>
      </c>
      <c r="E243" s="280">
        <v>86.266666666666694</v>
      </c>
      <c r="F243" s="280">
        <v>84.483333333333348</v>
      </c>
      <c r="G243" s="280">
        <v>83.466666666666697</v>
      </c>
      <c r="H243" s="280">
        <v>89.066666666666691</v>
      </c>
      <c r="I243" s="280">
        <v>90.083333333333343</v>
      </c>
      <c r="J243" s="280">
        <v>91.866666666666688</v>
      </c>
      <c r="K243" s="278">
        <v>88.3</v>
      </c>
      <c r="L243" s="278">
        <v>85.5</v>
      </c>
      <c r="M243" s="278">
        <v>226.05365</v>
      </c>
    </row>
    <row r="244" spans="1:13">
      <c r="A244" s="269">
        <v>234</v>
      </c>
      <c r="B244" s="278" t="s">
        <v>263</v>
      </c>
      <c r="C244" s="279">
        <v>1638.5</v>
      </c>
      <c r="D244" s="280">
        <v>1636.1666666666667</v>
      </c>
      <c r="E244" s="280">
        <v>1623.3333333333335</v>
      </c>
      <c r="F244" s="280">
        <v>1608.1666666666667</v>
      </c>
      <c r="G244" s="280">
        <v>1595.3333333333335</v>
      </c>
      <c r="H244" s="280">
        <v>1651.3333333333335</v>
      </c>
      <c r="I244" s="280">
        <v>1664.166666666667</v>
      </c>
      <c r="J244" s="280">
        <v>1679.3333333333335</v>
      </c>
      <c r="K244" s="278">
        <v>1649</v>
      </c>
      <c r="L244" s="278">
        <v>1621</v>
      </c>
      <c r="M244" s="278">
        <v>1.8405499999999999</v>
      </c>
    </row>
    <row r="245" spans="1:13">
      <c r="A245" s="269">
        <v>235</v>
      </c>
      <c r="B245" s="278" t="s">
        <v>409</v>
      </c>
      <c r="C245" s="279">
        <v>79.95</v>
      </c>
      <c r="D245" s="280">
        <v>79.266666666666666</v>
      </c>
      <c r="E245" s="280">
        <v>75.583333333333329</v>
      </c>
      <c r="F245" s="280">
        <v>71.216666666666669</v>
      </c>
      <c r="G245" s="280">
        <v>67.533333333333331</v>
      </c>
      <c r="H245" s="280">
        <v>83.633333333333326</v>
      </c>
      <c r="I245" s="280">
        <v>87.316666666666663</v>
      </c>
      <c r="J245" s="280">
        <v>91.683333333333323</v>
      </c>
      <c r="K245" s="278">
        <v>82.95</v>
      </c>
      <c r="L245" s="278">
        <v>74.900000000000006</v>
      </c>
      <c r="M245" s="278">
        <v>111.39172000000001</v>
      </c>
    </row>
    <row r="246" spans="1:13">
      <c r="A246" s="269">
        <v>236</v>
      </c>
      <c r="B246" s="278" t="s">
        <v>410</v>
      </c>
      <c r="C246" s="279">
        <v>90.7</v>
      </c>
      <c r="D246" s="280">
        <v>90.3</v>
      </c>
      <c r="E246" s="280">
        <v>89.1</v>
      </c>
      <c r="F246" s="280">
        <v>87.5</v>
      </c>
      <c r="G246" s="280">
        <v>86.3</v>
      </c>
      <c r="H246" s="280">
        <v>91.899999999999991</v>
      </c>
      <c r="I246" s="280">
        <v>93.100000000000009</v>
      </c>
      <c r="J246" s="280">
        <v>94.699999999999989</v>
      </c>
      <c r="K246" s="278">
        <v>91.5</v>
      </c>
      <c r="L246" s="278">
        <v>88.7</v>
      </c>
      <c r="M246" s="278">
        <v>8.22044</v>
      </c>
    </row>
    <row r="247" spans="1:13">
      <c r="A247" s="269">
        <v>237</v>
      </c>
      <c r="B247" s="278" t="s">
        <v>403</v>
      </c>
      <c r="C247" s="279">
        <v>468.7</v>
      </c>
      <c r="D247" s="280">
        <v>466.23333333333335</v>
      </c>
      <c r="E247" s="280">
        <v>452.4666666666667</v>
      </c>
      <c r="F247" s="280">
        <v>436.23333333333335</v>
      </c>
      <c r="G247" s="280">
        <v>422.4666666666667</v>
      </c>
      <c r="H247" s="280">
        <v>482.4666666666667</v>
      </c>
      <c r="I247" s="280">
        <v>496.23333333333335</v>
      </c>
      <c r="J247" s="280">
        <v>512.4666666666667</v>
      </c>
      <c r="K247" s="278">
        <v>480</v>
      </c>
      <c r="L247" s="278">
        <v>450</v>
      </c>
      <c r="M247" s="278">
        <v>12.01901</v>
      </c>
    </row>
    <row r="248" spans="1:13">
      <c r="A248" s="269">
        <v>238</v>
      </c>
      <c r="B248" s="278" t="s">
        <v>129</v>
      </c>
      <c r="C248" s="279">
        <v>185</v>
      </c>
      <c r="D248" s="280">
        <v>185.21666666666667</v>
      </c>
      <c r="E248" s="280">
        <v>182.93333333333334</v>
      </c>
      <c r="F248" s="280">
        <v>180.86666666666667</v>
      </c>
      <c r="G248" s="280">
        <v>178.58333333333334</v>
      </c>
      <c r="H248" s="280">
        <v>187.28333333333333</v>
      </c>
      <c r="I248" s="280">
        <v>189.56666666666669</v>
      </c>
      <c r="J248" s="280">
        <v>191.63333333333333</v>
      </c>
      <c r="K248" s="278">
        <v>187.5</v>
      </c>
      <c r="L248" s="278">
        <v>183.15</v>
      </c>
      <c r="M248" s="278">
        <v>313.96391999999997</v>
      </c>
    </row>
    <row r="249" spans="1:13">
      <c r="A249" s="269">
        <v>239</v>
      </c>
      <c r="B249" s="278" t="s">
        <v>414</v>
      </c>
      <c r="C249" s="279">
        <v>209.55</v>
      </c>
      <c r="D249" s="280">
        <v>211.21666666666667</v>
      </c>
      <c r="E249" s="280">
        <v>206.43333333333334</v>
      </c>
      <c r="F249" s="280">
        <v>203.31666666666666</v>
      </c>
      <c r="G249" s="280">
        <v>198.53333333333333</v>
      </c>
      <c r="H249" s="280">
        <v>214.33333333333334</v>
      </c>
      <c r="I249" s="280">
        <v>219.1166666666667</v>
      </c>
      <c r="J249" s="280">
        <v>222.23333333333335</v>
      </c>
      <c r="K249" s="278">
        <v>216</v>
      </c>
      <c r="L249" s="278">
        <v>208.1</v>
      </c>
      <c r="M249" s="278">
        <v>0.30487999999999998</v>
      </c>
    </row>
    <row r="250" spans="1:13">
      <c r="A250" s="269">
        <v>240</v>
      </c>
      <c r="B250" s="278" t="s">
        <v>411</v>
      </c>
      <c r="C250" s="279">
        <v>49.1</v>
      </c>
      <c r="D250" s="280">
        <v>50.050000000000004</v>
      </c>
      <c r="E250" s="280">
        <v>47.45000000000001</v>
      </c>
      <c r="F250" s="280">
        <v>45.800000000000004</v>
      </c>
      <c r="G250" s="280">
        <v>43.20000000000001</v>
      </c>
      <c r="H250" s="280">
        <v>51.70000000000001</v>
      </c>
      <c r="I250" s="280">
        <v>54.300000000000004</v>
      </c>
      <c r="J250" s="280">
        <v>55.95000000000001</v>
      </c>
      <c r="K250" s="278">
        <v>52.65</v>
      </c>
      <c r="L250" s="278">
        <v>48.4</v>
      </c>
      <c r="M250" s="278">
        <v>6.1164199999999997</v>
      </c>
    </row>
    <row r="251" spans="1:13">
      <c r="A251" s="269">
        <v>241</v>
      </c>
      <c r="B251" s="278" t="s">
        <v>412</v>
      </c>
      <c r="C251" s="279">
        <v>102.15</v>
      </c>
      <c r="D251" s="280">
        <v>103.78333333333335</v>
      </c>
      <c r="E251" s="280">
        <v>99.866666666666688</v>
      </c>
      <c r="F251" s="280">
        <v>97.583333333333343</v>
      </c>
      <c r="G251" s="280">
        <v>93.666666666666686</v>
      </c>
      <c r="H251" s="280">
        <v>106.06666666666669</v>
      </c>
      <c r="I251" s="280">
        <v>109.98333333333335</v>
      </c>
      <c r="J251" s="280">
        <v>112.26666666666669</v>
      </c>
      <c r="K251" s="278">
        <v>107.7</v>
      </c>
      <c r="L251" s="278">
        <v>101.5</v>
      </c>
      <c r="M251" s="278">
        <v>26.349959999999999</v>
      </c>
    </row>
    <row r="252" spans="1:13">
      <c r="A252" s="269">
        <v>242</v>
      </c>
      <c r="B252" s="278" t="s">
        <v>432</v>
      </c>
      <c r="C252" s="279">
        <v>15.9</v>
      </c>
      <c r="D252" s="280">
        <v>15.916666666666666</v>
      </c>
      <c r="E252" s="280">
        <v>15.583333333333332</v>
      </c>
      <c r="F252" s="280">
        <v>15.266666666666666</v>
      </c>
      <c r="G252" s="280">
        <v>14.933333333333332</v>
      </c>
      <c r="H252" s="280">
        <v>16.233333333333334</v>
      </c>
      <c r="I252" s="280">
        <v>16.566666666666663</v>
      </c>
      <c r="J252" s="280">
        <v>16.883333333333333</v>
      </c>
      <c r="K252" s="278">
        <v>16.25</v>
      </c>
      <c r="L252" s="278">
        <v>15.6</v>
      </c>
      <c r="M252" s="278">
        <v>59.128070000000001</v>
      </c>
    </row>
    <row r="253" spans="1:13">
      <c r="A253" s="269">
        <v>243</v>
      </c>
      <c r="B253" s="278" t="s">
        <v>429</v>
      </c>
      <c r="C253" s="279">
        <v>41.1</v>
      </c>
      <c r="D253" s="280">
        <v>41.35</v>
      </c>
      <c r="E253" s="280">
        <v>40.700000000000003</v>
      </c>
      <c r="F253" s="280">
        <v>40.300000000000004</v>
      </c>
      <c r="G253" s="280">
        <v>39.650000000000006</v>
      </c>
      <c r="H253" s="280">
        <v>41.75</v>
      </c>
      <c r="I253" s="280">
        <v>42.399999999999991</v>
      </c>
      <c r="J253" s="280">
        <v>42.8</v>
      </c>
      <c r="K253" s="278">
        <v>42</v>
      </c>
      <c r="L253" s="278">
        <v>40.950000000000003</v>
      </c>
      <c r="M253" s="278">
        <v>17.446729999999999</v>
      </c>
    </row>
    <row r="254" spans="1:13">
      <c r="A254" s="269">
        <v>244</v>
      </c>
      <c r="B254" s="278" t="s">
        <v>430</v>
      </c>
      <c r="C254" s="279">
        <v>87.95</v>
      </c>
      <c r="D254" s="280">
        <v>89.483333333333334</v>
      </c>
      <c r="E254" s="280">
        <v>85.516666666666666</v>
      </c>
      <c r="F254" s="280">
        <v>83.083333333333329</v>
      </c>
      <c r="G254" s="280">
        <v>79.11666666666666</v>
      </c>
      <c r="H254" s="280">
        <v>91.916666666666671</v>
      </c>
      <c r="I254" s="280">
        <v>95.88333333333334</v>
      </c>
      <c r="J254" s="280">
        <v>98.316666666666677</v>
      </c>
      <c r="K254" s="278">
        <v>93.45</v>
      </c>
      <c r="L254" s="278">
        <v>87.05</v>
      </c>
      <c r="M254" s="278">
        <v>62.264989999999997</v>
      </c>
    </row>
    <row r="255" spans="1:13">
      <c r="A255" s="269">
        <v>245</v>
      </c>
      <c r="B255" s="278" t="s">
        <v>433</v>
      </c>
      <c r="C255" s="279">
        <v>30.5</v>
      </c>
      <c r="D255" s="280">
        <v>30.666666666666668</v>
      </c>
      <c r="E255" s="280">
        <v>30.133333333333336</v>
      </c>
      <c r="F255" s="280">
        <v>29.766666666666669</v>
      </c>
      <c r="G255" s="280">
        <v>29.233333333333338</v>
      </c>
      <c r="H255" s="280">
        <v>31.033333333333335</v>
      </c>
      <c r="I255" s="280">
        <v>31.566666666666666</v>
      </c>
      <c r="J255" s="280">
        <v>31.933333333333334</v>
      </c>
      <c r="K255" s="278">
        <v>31.2</v>
      </c>
      <c r="L255" s="278">
        <v>30.3</v>
      </c>
      <c r="M255" s="278">
        <v>12.06287</v>
      </c>
    </row>
    <row r="256" spans="1:13">
      <c r="A256" s="269">
        <v>246</v>
      </c>
      <c r="B256" s="278" t="s">
        <v>423</v>
      </c>
      <c r="C256" s="279">
        <v>719.1</v>
      </c>
      <c r="D256" s="280">
        <v>725.80000000000007</v>
      </c>
      <c r="E256" s="280">
        <v>707.80000000000018</v>
      </c>
      <c r="F256" s="280">
        <v>696.50000000000011</v>
      </c>
      <c r="G256" s="280">
        <v>678.50000000000023</v>
      </c>
      <c r="H256" s="280">
        <v>737.10000000000014</v>
      </c>
      <c r="I256" s="280">
        <v>755.09999999999991</v>
      </c>
      <c r="J256" s="280">
        <v>766.40000000000009</v>
      </c>
      <c r="K256" s="278">
        <v>743.8</v>
      </c>
      <c r="L256" s="278">
        <v>714.5</v>
      </c>
      <c r="M256" s="278">
        <v>3.7449300000000001</v>
      </c>
    </row>
    <row r="257" spans="1:13">
      <c r="A257" s="269">
        <v>247</v>
      </c>
      <c r="B257" s="278" t="s">
        <v>437</v>
      </c>
      <c r="C257" s="279">
        <v>2482.5</v>
      </c>
      <c r="D257" s="280">
        <v>2489.2333333333331</v>
      </c>
      <c r="E257" s="280">
        <v>2454.5666666666662</v>
      </c>
      <c r="F257" s="280">
        <v>2426.6333333333332</v>
      </c>
      <c r="G257" s="280">
        <v>2391.9666666666662</v>
      </c>
      <c r="H257" s="280">
        <v>2517.1666666666661</v>
      </c>
      <c r="I257" s="280">
        <v>2551.833333333333</v>
      </c>
      <c r="J257" s="280">
        <v>2579.766666666666</v>
      </c>
      <c r="K257" s="278">
        <v>2523.9</v>
      </c>
      <c r="L257" s="278">
        <v>2461.3000000000002</v>
      </c>
      <c r="M257" s="278">
        <v>0.10161000000000001</v>
      </c>
    </row>
    <row r="258" spans="1:13">
      <c r="A258" s="269">
        <v>248</v>
      </c>
      <c r="B258" s="278" t="s">
        <v>434</v>
      </c>
      <c r="C258" s="279">
        <v>59.3</v>
      </c>
      <c r="D258" s="280">
        <v>59.566666666666663</v>
      </c>
      <c r="E258" s="280">
        <v>58.233333333333327</v>
      </c>
      <c r="F258" s="280">
        <v>57.166666666666664</v>
      </c>
      <c r="G258" s="280">
        <v>55.833333333333329</v>
      </c>
      <c r="H258" s="280">
        <v>60.633333333333326</v>
      </c>
      <c r="I258" s="280">
        <v>61.966666666666669</v>
      </c>
      <c r="J258" s="280">
        <v>63.033333333333324</v>
      </c>
      <c r="K258" s="278">
        <v>60.9</v>
      </c>
      <c r="L258" s="278">
        <v>58.5</v>
      </c>
      <c r="M258" s="278">
        <v>19.685890000000001</v>
      </c>
    </row>
    <row r="259" spans="1:13">
      <c r="A259" s="269">
        <v>249</v>
      </c>
      <c r="B259" s="278" t="s">
        <v>130</v>
      </c>
      <c r="C259" s="279">
        <v>144.4</v>
      </c>
      <c r="D259" s="280">
        <v>144.54999999999998</v>
      </c>
      <c r="E259" s="280">
        <v>142.84999999999997</v>
      </c>
      <c r="F259" s="280">
        <v>141.29999999999998</v>
      </c>
      <c r="G259" s="280">
        <v>139.59999999999997</v>
      </c>
      <c r="H259" s="280">
        <v>146.09999999999997</v>
      </c>
      <c r="I259" s="280">
        <v>147.79999999999995</v>
      </c>
      <c r="J259" s="280">
        <v>149.34999999999997</v>
      </c>
      <c r="K259" s="278">
        <v>146.25</v>
      </c>
      <c r="L259" s="278">
        <v>143</v>
      </c>
      <c r="M259" s="278">
        <v>52.075989999999997</v>
      </c>
    </row>
    <row r="260" spans="1:13">
      <c r="A260" s="269">
        <v>250</v>
      </c>
      <c r="B260" s="278" t="s">
        <v>431</v>
      </c>
      <c r="C260" s="279">
        <v>9.5500000000000007</v>
      </c>
      <c r="D260" s="280">
        <v>9.5500000000000007</v>
      </c>
      <c r="E260" s="280">
        <v>9.5500000000000007</v>
      </c>
      <c r="F260" s="280">
        <v>9.5500000000000007</v>
      </c>
      <c r="G260" s="280">
        <v>9.5500000000000007</v>
      </c>
      <c r="H260" s="280">
        <v>9.5500000000000007</v>
      </c>
      <c r="I260" s="280">
        <v>9.5500000000000007</v>
      </c>
      <c r="J260" s="280">
        <v>9.5500000000000007</v>
      </c>
      <c r="K260" s="278">
        <v>9.5500000000000007</v>
      </c>
      <c r="L260" s="278">
        <v>9.5500000000000007</v>
      </c>
      <c r="M260" s="278">
        <v>10.03886</v>
      </c>
    </row>
    <row r="261" spans="1:13">
      <c r="A261" s="269">
        <v>251</v>
      </c>
      <c r="B261" s="278" t="s">
        <v>424</v>
      </c>
      <c r="C261" s="279">
        <v>1399</v>
      </c>
      <c r="D261" s="280">
        <v>1409.4666666666665</v>
      </c>
      <c r="E261" s="280">
        <v>1374.5333333333328</v>
      </c>
      <c r="F261" s="280">
        <v>1350.0666666666664</v>
      </c>
      <c r="G261" s="280">
        <v>1315.1333333333328</v>
      </c>
      <c r="H261" s="280">
        <v>1433.9333333333329</v>
      </c>
      <c r="I261" s="280">
        <v>1468.8666666666668</v>
      </c>
      <c r="J261" s="280">
        <v>1493.333333333333</v>
      </c>
      <c r="K261" s="278">
        <v>1444.4</v>
      </c>
      <c r="L261" s="278">
        <v>1385</v>
      </c>
      <c r="M261" s="278">
        <v>2.0810900000000001</v>
      </c>
    </row>
    <row r="262" spans="1:13">
      <c r="A262" s="269">
        <v>252</v>
      </c>
      <c r="B262" s="278" t="s">
        <v>425</v>
      </c>
      <c r="C262" s="279">
        <v>259.55</v>
      </c>
      <c r="D262" s="280">
        <v>259.93333333333334</v>
      </c>
      <c r="E262" s="280">
        <v>257.16666666666669</v>
      </c>
      <c r="F262" s="280">
        <v>254.78333333333336</v>
      </c>
      <c r="G262" s="280">
        <v>252.01666666666671</v>
      </c>
      <c r="H262" s="280">
        <v>262.31666666666666</v>
      </c>
      <c r="I262" s="280">
        <v>265.08333333333331</v>
      </c>
      <c r="J262" s="280">
        <v>267.46666666666664</v>
      </c>
      <c r="K262" s="278">
        <v>262.7</v>
      </c>
      <c r="L262" s="278">
        <v>257.55</v>
      </c>
      <c r="M262" s="278">
        <v>1.9090800000000001</v>
      </c>
    </row>
    <row r="263" spans="1:13">
      <c r="A263" s="269">
        <v>253</v>
      </c>
      <c r="B263" s="278" t="s">
        <v>426</v>
      </c>
      <c r="C263" s="279">
        <v>103.7</v>
      </c>
      <c r="D263" s="280">
        <v>102.75</v>
      </c>
      <c r="E263" s="280">
        <v>98.5</v>
      </c>
      <c r="F263" s="280">
        <v>93.3</v>
      </c>
      <c r="G263" s="280">
        <v>89.05</v>
      </c>
      <c r="H263" s="280">
        <v>107.95</v>
      </c>
      <c r="I263" s="280">
        <v>112.2</v>
      </c>
      <c r="J263" s="280">
        <v>117.4</v>
      </c>
      <c r="K263" s="278">
        <v>107</v>
      </c>
      <c r="L263" s="278">
        <v>97.55</v>
      </c>
      <c r="M263" s="278">
        <v>73.893569999999997</v>
      </c>
    </row>
    <row r="264" spans="1:13">
      <c r="A264" s="269">
        <v>254</v>
      </c>
      <c r="B264" s="278" t="s">
        <v>427</v>
      </c>
      <c r="C264" s="279">
        <v>64</v>
      </c>
      <c r="D264" s="280">
        <v>64.11666666666666</v>
      </c>
      <c r="E264" s="280">
        <v>63.23333333333332</v>
      </c>
      <c r="F264" s="280">
        <v>62.466666666666661</v>
      </c>
      <c r="G264" s="280">
        <v>61.583333333333321</v>
      </c>
      <c r="H264" s="280">
        <v>64.883333333333326</v>
      </c>
      <c r="I264" s="280">
        <v>65.76666666666668</v>
      </c>
      <c r="J264" s="280">
        <v>66.533333333333317</v>
      </c>
      <c r="K264" s="278">
        <v>65</v>
      </c>
      <c r="L264" s="278">
        <v>63.35</v>
      </c>
      <c r="M264" s="278">
        <v>9.3592899999999997</v>
      </c>
    </row>
    <row r="265" spans="1:13">
      <c r="A265" s="269">
        <v>255</v>
      </c>
      <c r="B265" s="278" t="s">
        <v>428</v>
      </c>
      <c r="C265" s="279">
        <v>73</v>
      </c>
      <c r="D265" s="280">
        <v>72.733333333333334</v>
      </c>
      <c r="E265" s="280">
        <v>71.766666666666666</v>
      </c>
      <c r="F265" s="280">
        <v>70.533333333333331</v>
      </c>
      <c r="G265" s="280">
        <v>69.566666666666663</v>
      </c>
      <c r="H265" s="280">
        <v>73.966666666666669</v>
      </c>
      <c r="I265" s="280">
        <v>74.933333333333337</v>
      </c>
      <c r="J265" s="280">
        <v>76.166666666666671</v>
      </c>
      <c r="K265" s="278">
        <v>73.7</v>
      </c>
      <c r="L265" s="278">
        <v>71.5</v>
      </c>
      <c r="M265" s="278">
        <v>16.741879999999998</v>
      </c>
    </row>
    <row r="266" spans="1:13">
      <c r="A266" s="269">
        <v>256</v>
      </c>
      <c r="B266" s="278" t="s">
        <v>436</v>
      </c>
      <c r="C266" s="279">
        <v>37.799999999999997</v>
      </c>
      <c r="D266" s="280">
        <v>38.783333333333331</v>
      </c>
      <c r="E266" s="280">
        <v>36.016666666666666</v>
      </c>
      <c r="F266" s="280">
        <v>34.233333333333334</v>
      </c>
      <c r="G266" s="280">
        <v>31.466666666666669</v>
      </c>
      <c r="H266" s="280">
        <v>40.566666666666663</v>
      </c>
      <c r="I266" s="280">
        <v>43.333333333333329</v>
      </c>
      <c r="J266" s="280">
        <v>45.11666666666666</v>
      </c>
      <c r="K266" s="278">
        <v>41.55</v>
      </c>
      <c r="L266" s="278">
        <v>37</v>
      </c>
      <c r="M266" s="278">
        <v>11.67849</v>
      </c>
    </row>
    <row r="267" spans="1:13">
      <c r="A267" s="269">
        <v>257</v>
      </c>
      <c r="B267" s="278" t="s">
        <v>435</v>
      </c>
      <c r="C267" s="279">
        <v>64</v>
      </c>
      <c r="D267" s="280">
        <v>65.266666666666666</v>
      </c>
      <c r="E267" s="280">
        <v>61.733333333333334</v>
      </c>
      <c r="F267" s="280">
        <v>59.466666666666669</v>
      </c>
      <c r="G267" s="280">
        <v>55.933333333333337</v>
      </c>
      <c r="H267" s="280">
        <v>67.533333333333331</v>
      </c>
      <c r="I267" s="280">
        <v>71.066666666666663</v>
      </c>
      <c r="J267" s="280">
        <v>73.333333333333329</v>
      </c>
      <c r="K267" s="278">
        <v>68.8</v>
      </c>
      <c r="L267" s="278">
        <v>63</v>
      </c>
      <c r="M267" s="278">
        <v>5.1741099999999998</v>
      </c>
    </row>
    <row r="268" spans="1:13">
      <c r="A268" s="269">
        <v>258</v>
      </c>
      <c r="B268" s="278" t="s">
        <v>264</v>
      </c>
      <c r="C268" s="279">
        <v>50.4</v>
      </c>
      <c r="D268" s="280">
        <v>49.883333333333326</v>
      </c>
      <c r="E268" s="280">
        <v>48.466666666666654</v>
      </c>
      <c r="F268" s="280">
        <v>46.533333333333331</v>
      </c>
      <c r="G268" s="280">
        <v>45.11666666666666</v>
      </c>
      <c r="H268" s="280">
        <v>51.816666666666649</v>
      </c>
      <c r="I268" s="280">
        <v>53.23333333333332</v>
      </c>
      <c r="J268" s="280">
        <v>55.166666666666643</v>
      </c>
      <c r="K268" s="278">
        <v>51.3</v>
      </c>
      <c r="L268" s="278">
        <v>47.95</v>
      </c>
      <c r="M268" s="278">
        <v>72.348070000000007</v>
      </c>
    </row>
    <row r="269" spans="1:13">
      <c r="A269" s="269">
        <v>259</v>
      </c>
      <c r="B269" s="278" t="s">
        <v>131</v>
      </c>
      <c r="C269" s="279">
        <v>197.95</v>
      </c>
      <c r="D269" s="280">
        <v>196.95000000000002</v>
      </c>
      <c r="E269" s="280">
        <v>194.00000000000003</v>
      </c>
      <c r="F269" s="280">
        <v>190.05</v>
      </c>
      <c r="G269" s="280">
        <v>187.10000000000002</v>
      </c>
      <c r="H269" s="280">
        <v>200.90000000000003</v>
      </c>
      <c r="I269" s="280">
        <v>203.85000000000002</v>
      </c>
      <c r="J269" s="280">
        <v>207.80000000000004</v>
      </c>
      <c r="K269" s="278">
        <v>199.9</v>
      </c>
      <c r="L269" s="278">
        <v>193</v>
      </c>
      <c r="M269" s="278">
        <v>110.91701999999999</v>
      </c>
    </row>
    <row r="270" spans="1:13">
      <c r="A270" s="269">
        <v>260</v>
      </c>
      <c r="B270" s="278" t="s">
        <v>265</v>
      </c>
      <c r="C270" s="279">
        <v>648.35</v>
      </c>
      <c r="D270" s="280">
        <v>650.7833333333333</v>
      </c>
      <c r="E270" s="280">
        <v>641.56666666666661</v>
      </c>
      <c r="F270" s="280">
        <v>634.7833333333333</v>
      </c>
      <c r="G270" s="280">
        <v>625.56666666666661</v>
      </c>
      <c r="H270" s="280">
        <v>657.56666666666661</v>
      </c>
      <c r="I270" s="280">
        <v>666.7833333333333</v>
      </c>
      <c r="J270" s="280">
        <v>673.56666666666661</v>
      </c>
      <c r="K270" s="278">
        <v>660</v>
      </c>
      <c r="L270" s="278">
        <v>644</v>
      </c>
      <c r="M270" s="278">
        <v>2.48088</v>
      </c>
    </row>
    <row r="271" spans="1:13">
      <c r="A271" s="269">
        <v>261</v>
      </c>
      <c r="B271" s="278" t="s">
        <v>132</v>
      </c>
      <c r="C271" s="279">
        <v>1682</v>
      </c>
      <c r="D271" s="280">
        <v>1690.4333333333332</v>
      </c>
      <c r="E271" s="280">
        <v>1669.6666666666663</v>
      </c>
      <c r="F271" s="280">
        <v>1657.333333333333</v>
      </c>
      <c r="G271" s="280">
        <v>1636.5666666666662</v>
      </c>
      <c r="H271" s="280">
        <v>1702.7666666666664</v>
      </c>
      <c r="I271" s="280">
        <v>1723.5333333333333</v>
      </c>
      <c r="J271" s="280">
        <v>1735.8666666666666</v>
      </c>
      <c r="K271" s="278">
        <v>1711.2</v>
      </c>
      <c r="L271" s="278">
        <v>1678.1</v>
      </c>
      <c r="M271" s="278">
        <v>3.5224600000000001</v>
      </c>
    </row>
    <row r="272" spans="1:13">
      <c r="A272" s="269">
        <v>262</v>
      </c>
      <c r="B272" s="278" t="s">
        <v>133</v>
      </c>
      <c r="C272" s="279">
        <v>363.3</v>
      </c>
      <c r="D272" s="280">
        <v>363.59999999999997</v>
      </c>
      <c r="E272" s="280">
        <v>359.69999999999993</v>
      </c>
      <c r="F272" s="280">
        <v>356.09999999999997</v>
      </c>
      <c r="G272" s="280">
        <v>352.19999999999993</v>
      </c>
      <c r="H272" s="280">
        <v>367.19999999999993</v>
      </c>
      <c r="I272" s="280">
        <v>371.09999999999991</v>
      </c>
      <c r="J272" s="280">
        <v>374.69999999999993</v>
      </c>
      <c r="K272" s="278">
        <v>367.5</v>
      </c>
      <c r="L272" s="278">
        <v>360</v>
      </c>
      <c r="M272" s="278">
        <v>16.13551</v>
      </c>
    </row>
    <row r="273" spans="1:13">
      <c r="A273" s="269">
        <v>263</v>
      </c>
      <c r="B273" s="278" t="s">
        <v>438</v>
      </c>
      <c r="C273" s="279">
        <v>115.15</v>
      </c>
      <c r="D273" s="280">
        <v>114.98333333333333</v>
      </c>
      <c r="E273" s="280">
        <v>114.16666666666667</v>
      </c>
      <c r="F273" s="280">
        <v>113.18333333333334</v>
      </c>
      <c r="G273" s="280">
        <v>112.36666666666667</v>
      </c>
      <c r="H273" s="280">
        <v>115.96666666666667</v>
      </c>
      <c r="I273" s="280">
        <v>116.78333333333333</v>
      </c>
      <c r="J273" s="280">
        <v>117.76666666666667</v>
      </c>
      <c r="K273" s="278">
        <v>115.8</v>
      </c>
      <c r="L273" s="278">
        <v>114</v>
      </c>
      <c r="M273" s="278">
        <v>2.3928699999999998</v>
      </c>
    </row>
    <row r="274" spans="1:13">
      <c r="A274" s="269">
        <v>264</v>
      </c>
      <c r="B274" s="278" t="s">
        <v>444</v>
      </c>
      <c r="C274" s="279">
        <v>392.5</v>
      </c>
      <c r="D274" s="280">
        <v>386</v>
      </c>
      <c r="E274" s="280">
        <v>375</v>
      </c>
      <c r="F274" s="280">
        <v>357.5</v>
      </c>
      <c r="G274" s="280">
        <v>346.5</v>
      </c>
      <c r="H274" s="280">
        <v>403.5</v>
      </c>
      <c r="I274" s="280">
        <v>414.5</v>
      </c>
      <c r="J274" s="280">
        <v>432</v>
      </c>
      <c r="K274" s="278">
        <v>397</v>
      </c>
      <c r="L274" s="278">
        <v>368.5</v>
      </c>
      <c r="M274" s="278">
        <v>10.5844</v>
      </c>
    </row>
    <row r="275" spans="1:13">
      <c r="A275" s="269">
        <v>265</v>
      </c>
      <c r="B275" s="278" t="s">
        <v>445</v>
      </c>
      <c r="C275" s="279">
        <v>216.65</v>
      </c>
      <c r="D275" s="280">
        <v>218.13333333333333</v>
      </c>
      <c r="E275" s="280">
        <v>212.76666666666665</v>
      </c>
      <c r="F275" s="280">
        <v>208.88333333333333</v>
      </c>
      <c r="G275" s="280">
        <v>203.51666666666665</v>
      </c>
      <c r="H275" s="280">
        <v>222.01666666666665</v>
      </c>
      <c r="I275" s="280">
        <v>227.38333333333333</v>
      </c>
      <c r="J275" s="280">
        <v>231.26666666666665</v>
      </c>
      <c r="K275" s="278">
        <v>223.5</v>
      </c>
      <c r="L275" s="278">
        <v>214.25</v>
      </c>
      <c r="M275" s="278">
        <v>6.1113799999999996</v>
      </c>
    </row>
    <row r="276" spans="1:13">
      <c r="A276" s="269">
        <v>266</v>
      </c>
      <c r="B276" s="278" t="s">
        <v>446</v>
      </c>
      <c r="C276" s="279">
        <v>398.65</v>
      </c>
      <c r="D276" s="280">
        <v>394.83333333333331</v>
      </c>
      <c r="E276" s="280">
        <v>388.66666666666663</v>
      </c>
      <c r="F276" s="280">
        <v>378.68333333333334</v>
      </c>
      <c r="G276" s="280">
        <v>372.51666666666665</v>
      </c>
      <c r="H276" s="280">
        <v>404.81666666666661</v>
      </c>
      <c r="I276" s="280">
        <v>410.98333333333323</v>
      </c>
      <c r="J276" s="280">
        <v>420.96666666666658</v>
      </c>
      <c r="K276" s="278">
        <v>401</v>
      </c>
      <c r="L276" s="278">
        <v>384.85</v>
      </c>
      <c r="M276" s="278">
        <v>4.7654399999999999</v>
      </c>
    </row>
    <row r="277" spans="1:13">
      <c r="A277" s="269">
        <v>267</v>
      </c>
      <c r="B277" s="278" t="s">
        <v>448</v>
      </c>
      <c r="C277" s="279">
        <v>27.85</v>
      </c>
      <c r="D277" s="280">
        <v>27.933333333333334</v>
      </c>
      <c r="E277" s="280">
        <v>27.366666666666667</v>
      </c>
      <c r="F277" s="280">
        <v>26.883333333333333</v>
      </c>
      <c r="G277" s="280">
        <v>26.316666666666666</v>
      </c>
      <c r="H277" s="280">
        <v>28.416666666666668</v>
      </c>
      <c r="I277" s="280">
        <v>28.983333333333338</v>
      </c>
      <c r="J277" s="280">
        <v>29.466666666666669</v>
      </c>
      <c r="K277" s="278">
        <v>28.5</v>
      </c>
      <c r="L277" s="278">
        <v>27.45</v>
      </c>
      <c r="M277" s="278">
        <v>27.503599999999999</v>
      </c>
    </row>
    <row r="278" spans="1:13">
      <c r="A278" s="269">
        <v>268</v>
      </c>
      <c r="B278" s="278" t="s">
        <v>450</v>
      </c>
      <c r="C278" s="279">
        <v>244.25</v>
      </c>
      <c r="D278" s="280">
        <v>246.29999999999998</v>
      </c>
      <c r="E278" s="280">
        <v>240.19999999999996</v>
      </c>
      <c r="F278" s="280">
        <v>236.14999999999998</v>
      </c>
      <c r="G278" s="280">
        <v>230.04999999999995</v>
      </c>
      <c r="H278" s="280">
        <v>250.34999999999997</v>
      </c>
      <c r="I278" s="280">
        <v>256.45</v>
      </c>
      <c r="J278" s="280">
        <v>260.5</v>
      </c>
      <c r="K278" s="278">
        <v>252.4</v>
      </c>
      <c r="L278" s="278">
        <v>242.25</v>
      </c>
      <c r="M278" s="278">
        <v>4.7767900000000001</v>
      </c>
    </row>
    <row r="279" spans="1:13">
      <c r="A279" s="269">
        <v>269</v>
      </c>
      <c r="B279" s="278" t="s">
        <v>440</v>
      </c>
      <c r="C279" s="279">
        <v>348.2</v>
      </c>
      <c r="D279" s="280">
        <v>351.16666666666669</v>
      </c>
      <c r="E279" s="280">
        <v>343.33333333333337</v>
      </c>
      <c r="F279" s="280">
        <v>338.4666666666667</v>
      </c>
      <c r="G279" s="280">
        <v>330.63333333333338</v>
      </c>
      <c r="H279" s="280">
        <v>356.03333333333336</v>
      </c>
      <c r="I279" s="280">
        <v>363.86666666666673</v>
      </c>
      <c r="J279" s="280">
        <v>368.73333333333335</v>
      </c>
      <c r="K279" s="278">
        <v>359</v>
      </c>
      <c r="L279" s="278">
        <v>346.3</v>
      </c>
      <c r="M279" s="278">
        <v>3.5651799999999998</v>
      </c>
    </row>
    <row r="280" spans="1:13">
      <c r="A280" s="269">
        <v>270</v>
      </c>
      <c r="B280" s="278" t="s">
        <v>1781</v>
      </c>
      <c r="C280" s="279">
        <v>741</v>
      </c>
      <c r="D280" s="280">
        <v>741.98333333333323</v>
      </c>
      <c r="E280" s="280">
        <v>733.96666666666647</v>
      </c>
      <c r="F280" s="280">
        <v>726.93333333333328</v>
      </c>
      <c r="G280" s="280">
        <v>718.91666666666652</v>
      </c>
      <c r="H280" s="280">
        <v>749.01666666666642</v>
      </c>
      <c r="I280" s="280">
        <v>757.03333333333308</v>
      </c>
      <c r="J280" s="280">
        <v>764.06666666666638</v>
      </c>
      <c r="K280" s="278">
        <v>750</v>
      </c>
      <c r="L280" s="278">
        <v>734.95</v>
      </c>
      <c r="M280" s="278">
        <v>1.196E-2</v>
      </c>
    </row>
    <row r="281" spans="1:13">
      <c r="A281" s="269">
        <v>271</v>
      </c>
      <c r="B281" s="278" t="s">
        <v>451</v>
      </c>
      <c r="C281" s="279">
        <v>105.7</v>
      </c>
      <c r="D281" s="280">
        <v>105.5</v>
      </c>
      <c r="E281" s="280">
        <v>102.35</v>
      </c>
      <c r="F281" s="280">
        <v>99</v>
      </c>
      <c r="G281" s="280">
        <v>95.85</v>
      </c>
      <c r="H281" s="280">
        <v>108.85</v>
      </c>
      <c r="I281" s="280">
        <v>112</v>
      </c>
      <c r="J281" s="280">
        <v>115.35</v>
      </c>
      <c r="K281" s="278">
        <v>108.65</v>
      </c>
      <c r="L281" s="278">
        <v>102.15</v>
      </c>
      <c r="M281" s="278">
        <v>1.42012</v>
      </c>
    </row>
    <row r="282" spans="1:13">
      <c r="A282" s="269">
        <v>272</v>
      </c>
      <c r="B282" s="278" t="s">
        <v>441</v>
      </c>
      <c r="C282" s="279">
        <v>218</v>
      </c>
      <c r="D282" s="280">
        <v>219.26666666666665</v>
      </c>
      <c r="E282" s="280">
        <v>214.73333333333329</v>
      </c>
      <c r="F282" s="280">
        <v>211.46666666666664</v>
      </c>
      <c r="G282" s="280">
        <v>206.93333333333328</v>
      </c>
      <c r="H282" s="280">
        <v>222.5333333333333</v>
      </c>
      <c r="I282" s="280">
        <v>227.06666666666666</v>
      </c>
      <c r="J282" s="280">
        <v>230.33333333333331</v>
      </c>
      <c r="K282" s="278">
        <v>223.8</v>
      </c>
      <c r="L282" s="278">
        <v>216</v>
      </c>
      <c r="M282" s="278">
        <v>1.9369700000000001</v>
      </c>
    </row>
    <row r="283" spans="1:13">
      <c r="A283" s="269">
        <v>273</v>
      </c>
      <c r="B283" s="278" t="s">
        <v>452</v>
      </c>
      <c r="C283" s="279">
        <v>158.44999999999999</v>
      </c>
      <c r="D283" s="280">
        <v>159.98333333333332</v>
      </c>
      <c r="E283" s="280">
        <v>152.46666666666664</v>
      </c>
      <c r="F283" s="280">
        <v>146.48333333333332</v>
      </c>
      <c r="G283" s="280">
        <v>138.96666666666664</v>
      </c>
      <c r="H283" s="280">
        <v>165.96666666666664</v>
      </c>
      <c r="I283" s="280">
        <v>173.48333333333335</v>
      </c>
      <c r="J283" s="280">
        <v>179.46666666666664</v>
      </c>
      <c r="K283" s="278">
        <v>167.5</v>
      </c>
      <c r="L283" s="278">
        <v>154</v>
      </c>
      <c r="M283" s="278">
        <v>2.02582</v>
      </c>
    </row>
    <row r="284" spans="1:13">
      <c r="A284" s="269">
        <v>274</v>
      </c>
      <c r="B284" s="278" t="s">
        <v>134</v>
      </c>
      <c r="C284" s="279">
        <v>1355.35</v>
      </c>
      <c r="D284" s="280">
        <v>1345.4333333333334</v>
      </c>
      <c r="E284" s="280">
        <v>1305.8666666666668</v>
      </c>
      <c r="F284" s="280">
        <v>1256.3833333333334</v>
      </c>
      <c r="G284" s="280">
        <v>1216.8166666666668</v>
      </c>
      <c r="H284" s="280">
        <v>1394.9166666666667</v>
      </c>
      <c r="I284" s="280">
        <v>1434.4833333333333</v>
      </c>
      <c r="J284" s="280">
        <v>1483.9666666666667</v>
      </c>
      <c r="K284" s="278">
        <v>1385</v>
      </c>
      <c r="L284" s="278">
        <v>1295.95</v>
      </c>
      <c r="M284" s="278">
        <v>76.339669999999998</v>
      </c>
    </row>
    <row r="285" spans="1:13">
      <c r="A285" s="269">
        <v>275</v>
      </c>
      <c r="B285" s="278" t="s">
        <v>442</v>
      </c>
      <c r="C285" s="279">
        <v>63.3</v>
      </c>
      <c r="D285" s="280">
        <v>63.516666666666673</v>
      </c>
      <c r="E285" s="280">
        <v>62.033333333333346</v>
      </c>
      <c r="F285" s="280">
        <v>60.766666666666673</v>
      </c>
      <c r="G285" s="280">
        <v>59.283333333333346</v>
      </c>
      <c r="H285" s="280">
        <v>64.783333333333346</v>
      </c>
      <c r="I285" s="280">
        <v>66.26666666666668</v>
      </c>
      <c r="J285" s="280">
        <v>67.533333333333346</v>
      </c>
      <c r="K285" s="278">
        <v>65</v>
      </c>
      <c r="L285" s="278">
        <v>62.25</v>
      </c>
      <c r="M285" s="278">
        <v>2.3943099999999999</v>
      </c>
    </row>
    <row r="286" spans="1:13">
      <c r="A286" s="269">
        <v>276</v>
      </c>
      <c r="B286" s="278" t="s">
        <v>439</v>
      </c>
      <c r="C286" s="279">
        <v>499.15</v>
      </c>
      <c r="D286" s="280">
        <v>503.05</v>
      </c>
      <c r="E286" s="280">
        <v>486.1</v>
      </c>
      <c r="F286" s="280">
        <v>473.05</v>
      </c>
      <c r="G286" s="280">
        <v>456.1</v>
      </c>
      <c r="H286" s="280">
        <v>516.1</v>
      </c>
      <c r="I286" s="280">
        <v>533.04999999999995</v>
      </c>
      <c r="J286" s="280">
        <v>546.1</v>
      </c>
      <c r="K286" s="278">
        <v>520</v>
      </c>
      <c r="L286" s="278">
        <v>490</v>
      </c>
      <c r="M286" s="278">
        <v>0.18969</v>
      </c>
    </row>
    <row r="287" spans="1:13">
      <c r="A287" s="269">
        <v>277</v>
      </c>
      <c r="B287" s="278" t="s">
        <v>443</v>
      </c>
      <c r="C287" s="279">
        <v>248.25</v>
      </c>
      <c r="D287" s="280">
        <v>252.83333333333334</v>
      </c>
      <c r="E287" s="280">
        <v>241.91666666666669</v>
      </c>
      <c r="F287" s="280">
        <v>235.58333333333334</v>
      </c>
      <c r="G287" s="280">
        <v>224.66666666666669</v>
      </c>
      <c r="H287" s="280">
        <v>259.16666666666669</v>
      </c>
      <c r="I287" s="280">
        <v>270.08333333333337</v>
      </c>
      <c r="J287" s="280">
        <v>276.41666666666669</v>
      </c>
      <c r="K287" s="278">
        <v>263.75</v>
      </c>
      <c r="L287" s="278">
        <v>246.5</v>
      </c>
      <c r="M287" s="278">
        <v>6.47004</v>
      </c>
    </row>
    <row r="288" spans="1:13">
      <c r="A288" s="269">
        <v>278</v>
      </c>
      <c r="B288" s="278" t="s">
        <v>449</v>
      </c>
      <c r="C288" s="279">
        <v>580.20000000000005</v>
      </c>
      <c r="D288" s="280">
        <v>587.9666666666667</v>
      </c>
      <c r="E288" s="280">
        <v>568.23333333333335</v>
      </c>
      <c r="F288" s="280">
        <v>556.26666666666665</v>
      </c>
      <c r="G288" s="280">
        <v>536.5333333333333</v>
      </c>
      <c r="H288" s="280">
        <v>599.93333333333339</v>
      </c>
      <c r="I288" s="280">
        <v>619.66666666666674</v>
      </c>
      <c r="J288" s="280">
        <v>631.63333333333344</v>
      </c>
      <c r="K288" s="278">
        <v>607.70000000000005</v>
      </c>
      <c r="L288" s="278">
        <v>576</v>
      </c>
      <c r="M288" s="278">
        <v>2.1337999999999999</v>
      </c>
    </row>
    <row r="289" spans="1:13">
      <c r="A289" s="269">
        <v>279</v>
      </c>
      <c r="B289" s="278" t="s">
        <v>447</v>
      </c>
      <c r="C289" s="279">
        <v>44.15</v>
      </c>
      <c r="D289" s="280">
        <v>43.916666666666664</v>
      </c>
      <c r="E289" s="280">
        <v>42.483333333333327</v>
      </c>
      <c r="F289" s="280">
        <v>40.816666666666663</v>
      </c>
      <c r="G289" s="280">
        <v>39.383333333333326</v>
      </c>
      <c r="H289" s="280">
        <v>45.583333333333329</v>
      </c>
      <c r="I289" s="280">
        <v>47.016666666666666</v>
      </c>
      <c r="J289" s="280">
        <v>48.68333333333333</v>
      </c>
      <c r="K289" s="278">
        <v>45.35</v>
      </c>
      <c r="L289" s="278">
        <v>42.25</v>
      </c>
      <c r="M289" s="278">
        <v>134.50364999999999</v>
      </c>
    </row>
    <row r="290" spans="1:13">
      <c r="A290" s="269">
        <v>280</v>
      </c>
      <c r="B290" s="278" t="s">
        <v>135</v>
      </c>
      <c r="C290" s="279">
        <v>70.3</v>
      </c>
      <c r="D290" s="280">
        <v>69.949999999999989</v>
      </c>
      <c r="E290" s="280">
        <v>68.549999999999983</v>
      </c>
      <c r="F290" s="280">
        <v>66.8</v>
      </c>
      <c r="G290" s="280">
        <v>65.399999999999991</v>
      </c>
      <c r="H290" s="280">
        <v>71.699999999999974</v>
      </c>
      <c r="I290" s="280">
        <v>73.09999999999998</v>
      </c>
      <c r="J290" s="280">
        <v>74.849999999999966</v>
      </c>
      <c r="K290" s="278">
        <v>71.349999999999994</v>
      </c>
      <c r="L290" s="278">
        <v>68.2</v>
      </c>
      <c r="M290" s="278">
        <v>323.9597</v>
      </c>
    </row>
    <row r="291" spans="1:13">
      <c r="A291" s="269">
        <v>281</v>
      </c>
      <c r="B291" s="278" t="s">
        <v>454</v>
      </c>
      <c r="C291" s="279">
        <v>19.350000000000001</v>
      </c>
      <c r="D291" s="280">
        <v>19.350000000000001</v>
      </c>
      <c r="E291" s="280">
        <v>19.350000000000001</v>
      </c>
      <c r="F291" s="280">
        <v>19.350000000000001</v>
      </c>
      <c r="G291" s="280">
        <v>19.350000000000001</v>
      </c>
      <c r="H291" s="280">
        <v>19.350000000000001</v>
      </c>
      <c r="I291" s="280">
        <v>19.350000000000001</v>
      </c>
      <c r="J291" s="280">
        <v>19.350000000000001</v>
      </c>
      <c r="K291" s="278">
        <v>19.350000000000001</v>
      </c>
      <c r="L291" s="278">
        <v>19.350000000000001</v>
      </c>
      <c r="M291" s="278">
        <v>1.1623000000000001</v>
      </c>
    </row>
    <row r="292" spans="1:13">
      <c r="A292" s="269">
        <v>282</v>
      </c>
      <c r="B292" s="278" t="s">
        <v>359</v>
      </c>
      <c r="C292" s="279">
        <v>1567.75</v>
      </c>
      <c r="D292" s="280">
        <v>1556.1000000000001</v>
      </c>
      <c r="E292" s="280">
        <v>1537.1000000000004</v>
      </c>
      <c r="F292" s="280">
        <v>1506.4500000000003</v>
      </c>
      <c r="G292" s="280">
        <v>1487.4500000000005</v>
      </c>
      <c r="H292" s="280">
        <v>1586.7500000000002</v>
      </c>
      <c r="I292" s="280">
        <v>1605.7499999999998</v>
      </c>
      <c r="J292" s="280">
        <v>1636.4</v>
      </c>
      <c r="K292" s="278">
        <v>1575.1</v>
      </c>
      <c r="L292" s="278">
        <v>1525.45</v>
      </c>
      <c r="M292" s="278">
        <v>1.21932</v>
      </c>
    </row>
    <row r="293" spans="1:13">
      <c r="A293" s="269">
        <v>283</v>
      </c>
      <c r="B293" s="278" t="s">
        <v>455</v>
      </c>
      <c r="C293" s="279">
        <v>575.20000000000005</v>
      </c>
      <c r="D293" s="280">
        <v>566.01666666666665</v>
      </c>
      <c r="E293" s="280">
        <v>551.23333333333335</v>
      </c>
      <c r="F293" s="280">
        <v>527.26666666666665</v>
      </c>
      <c r="G293" s="280">
        <v>512.48333333333335</v>
      </c>
      <c r="H293" s="280">
        <v>589.98333333333335</v>
      </c>
      <c r="I293" s="280">
        <v>604.76666666666665</v>
      </c>
      <c r="J293" s="280">
        <v>628.73333333333335</v>
      </c>
      <c r="K293" s="278">
        <v>580.79999999999995</v>
      </c>
      <c r="L293" s="278">
        <v>542.04999999999995</v>
      </c>
      <c r="M293" s="278">
        <v>25.053339999999999</v>
      </c>
    </row>
    <row r="294" spans="1:13">
      <c r="A294" s="269">
        <v>284</v>
      </c>
      <c r="B294" s="278" t="s">
        <v>453</v>
      </c>
      <c r="C294" s="279">
        <v>2976.1</v>
      </c>
      <c r="D294" s="280">
        <v>2939.1333333333337</v>
      </c>
      <c r="E294" s="280">
        <v>2698.2666666666673</v>
      </c>
      <c r="F294" s="280">
        <v>2420.4333333333338</v>
      </c>
      <c r="G294" s="280">
        <v>2179.5666666666675</v>
      </c>
      <c r="H294" s="280">
        <v>3216.9666666666672</v>
      </c>
      <c r="I294" s="280">
        <v>3457.833333333333</v>
      </c>
      <c r="J294" s="280">
        <v>3735.666666666667</v>
      </c>
      <c r="K294" s="278">
        <v>3180</v>
      </c>
      <c r="L294" s="278">
        <v>2661.3</v>
      </c>
      <c r="M294" s="278">
        <v>1.0315399999999999</v>
      </c>
    </row>
    <row r="295" spans="1:13">
      <c r="A295" s="269">
        <v>285</v>
      </c>
      <c r="B295" s="278" t="s">
        <v>456</v>
      </c>
      <c r="C295" s="279">
        <v>25.95</v>
      </c>
      <c r="D295" s="280">
        <v>26.016666666666669</v>
      </c>
      <c r="E295" s="280">
        <v>25.033333333333339</v>
      </c>
      <c r="F295" s="280">
        <v>24.116666666666671</v>
      </c>
      <c r="G295" s="280">
        <v>23.13333333333334</v>
      </c>
      <c r="H295" s="280">
        <v>26.933333333333337</v>
      </c>
      <c r="I295" s="280">
        <v>27.916666666666664</v>
      </c>
      <c r="J295" s="280">
        <v>28.833333333333336</v>
      </c>
      <c r="K295" s="278">
        <v>27</v>
      </c>
      <c r="L295" s="278">
        <v>25.1</v>
      </c>
      <c r="M295" s="278">
        <v>83.296310000000005</v>
      </c>
    </row>
    <row r="296" spans="1:13">
      <c r="A296" s="269">
        <v>286</v>
      </c>
      <c r="B296" s="278" t="s">
        <v>136</v>
      </c>
      <c r="C296" s="279">
        <v>268.55</v>
      </c>
      <c r="D296" s="280">
        <v>271.33333333333331</v>
      </c>
      <c r="E296" s="280">
        <v>263.21666666666664</v>
      </c>
      <c r="F296" s="280">
        <v>257.88333333333333</v>
      </c>
      <c r="G296" s="280">
        <v>249.76666666666665</v>
      </c>
      <c r="H296" s="280">
        <v>276.66666666666663</v>
      </c>
      <c r="I296" s="280">
        <v>284.7833333333333</v>
      </c>
      <c r="J296" s="280">
        <v>290.11666666666662</v>
      </c>
      <c r="K296" s="278">
        <v>279.45</v>
      </c>
      <c r="L296" s="278">
        <v>266</v>
      </c>
      <c r="M296" s="278">
        <v>159.93695</v>
      </c>
    </row>
    <row r="297" spans="1:13">
      <c r="A297" s="269">
        <v>287</v>
      </c>
      <c r="B297" s="278" t="s">
        <v>457</v>
      </c>
      <c r="C297" s="279">
        <v>607.9</v>
      </c>
      <c r="D297" s="280">
        <v>610.63333333333333</v>
      </c>
      <c r="E297" s="280">
        <v>587.26666666666665</v>
      </c>
      <c r="F297" s="280">
        <v>566.63333333333333</v>
      </c>
      <c r="G297" s="280">
        <v>543.26666666666665</v>
      </c>
      <c r="H297" s="280">
        <v>631.26666666666665</v>
      </c>
      <c r="I297" s="280">
        <v>654.63333333333321</v>
      </c>
      <c r="J297" s="280">
        <v>675.26666666666665</v>
      </c>
      <c r="K297" s="278">
        <v>634</v>
      </c>
      <c r="L297" s="278">
        <v>590</v>
      </c>
      <c r="M297" s="278">
        <v>1.0680499999999999</v>
      </c>
    </row>
    <row r="298" spans="1:13">
      <c r="A298" s="269">
        <v>288</v>
      </c>
      <c r="B298" s="278" t="s">
        <v>137</v>
      </c>
      <c r="C298" s="279">
        <v>907.45</v>
      </c>
      <c r="D298" s="280">
        <v>906.48333333333323</v>
      </c>
      <c r="E298" s="280">
        <v>896.96666666666647</v>
      </c>
      <c r="F298" s="280">
        <v>886.48333333333323</v>
      </c>
      <c r="G298" s="280">
        <v>876.96666666666647</v>
      </c>
      <c r="H298" s="280">
        <v>916.96666666666647</v>
      </c>
      <c r="I298" s="280">
        <v>926.48333333333312</v>
      </c>
      <c r="J298" s="280">
        <v>936.96666666666647</v>
      </c>
      <c r="K298" s="278">
        <v>916</v>
      </c>
      <c r="L298" s="278">
        <v>896</v>
      </c>
      <c r="M298" s="278">
        <v>68.416709999999995</v>
      </c>
    </row>
    <row r="299" spans="1:13">
      <c r="A299" s="269">
        <v>289</v>
      </c>
      <c r="B299" s="278" t="s">
        <v>267</v>
      </c>
      <c r="C299" s="279">
        <v>1877.5</v>
      </c>
      <c r="D299" s="280">
        <v>1879.6833333333332</v>
      </c>
      <c r="E299" s="280">
        <v>1864.4166666666663</v>
      </c>
      <c r="F299" s="280">
        <v>1851.333333333333</v>
      </c>
      <c r="G299" s="280">
        <v>1836.0666666666662</v>
      </c>
      <c r="H299" s="280">
        <v>1892.7666666666664</v>
      </c>
      <c r="I299" s="280">
        <v>1908.0333333333333</v>
      </c>
      <c r="J299" s="280">
        <v>1921.1166666666666</v>
      </c>
      <c r="K299" s="278">
        <v>1894.95</v>
      </c>
      <c r="L299" s="278">
        <v>1866.6</v>
      </c>
      <c r="M299" s="278">
        <v>0.38769999999999999</v>
      </c>
    </row>
    <row r="300" spans="1:13">
      <c r="A300" s="269">
        <v>290</v>
      </c>
      <c r="B300" s="278" t="s">
        <v>266</v>
      </c>
      <c r="C300" s="279">
        <v>1299.7</v>
      </c>
      <c r="D300" s="280">
        <v>1315.6833333333334</v>
      </c>
      <c r="E300" s="280">
        <v>1279.0166666666669</v>
      </c>
      <c r="F300" s="280">
        <v>1258.3333333333335</v>
      </c>
      <c r="G300" s="280">
        <v>1221.666666666667</v>
      </c>
      <c r="H300" s="280">
        <v>1336.3666666666668</v>
      </c>
      <c r="I300" s="280">
        <v>1373.0333333333333</v>
      </c>
      <c r="J300" s="280">
        <v>1393.7166666666667</v>
      </c>
      <c r="K300" s="278">
        <v>1352.35</v>
      </c>
      <c r="L300" s="278">
        <v>1295</v>
      </c>
      <c r="M300" s="278">
        <v>1.0224500000000001</v>
      </c>
    </row>
    <row r="301" spans="1:13">
      <c r="A301" s="269">
        <v>291</v>
      </c>
      <c r="B301" s="278" t="s">
        <v>138</v>
      </c>
      <c r="C301" s="279">
        <v>935.25</v>
      </c>
      <c r="D301" s="280">
        <v>933.83333333333337</v>
      </c>
      <c r="E301" s="280">
        <v>917.66666666666674</v>
      </c>
      <c r="F301" s="280">
        <v>900.08333333333337</v>
      </c>
      <c r="G301" s="280">
        <v>883.91666666666674</v>
      </c>
      <c r="H301" s="280">
        <v>951.41666666666674</v>
      </c>
      <c r="I301" s="280">
        <v>967.58333333333348</v>
      </c>
      <c r="J301" s="280">
        <v>985.16666666666674</v>
      </c>
      <c r="K301" s="278">
        <v>950</v>
      </c>
      <c r="L301" s="278">
        <v>916.25</v>
      </c>
      <c r="M301" s="278">
        <v>25.425350000000002</v>
      </c>
    </row>
    <row r="302" spans="1:13">
      <c r="A302" s="269">
        <v>292</v>
      </c>
      <c r="B302" s="278" t="s">
        <v>458</v>
      </c>
      <c r="C302" s="279">
        <v>1111.2</v>
      </c>
      <c r="D302" s="280">
        <v>1112.0833333333333</v>
      </c>
      <c r="E302" s="280">
        <v>1079.1666666666665</v>
      </c>
      <c r="F302" s="280">
        <v>1047.1333333333332</v>
      </c>
      <c r="G302" s="280">
        <v>1014.2166666666665</v>
      </c>
      <c r="H302" s="280">
        <v>1144.1166666666666</v>
      </c>
      <c r="I302" s="280">
        <v>1177.0333333333331</v>
      </c>
      <c r="J302" s="280">
        <v>1209.0666666666666</v>
      </c>
      <c r="K302" s="278">
        <v>1145</v>
      </c>
      <c r="L302" s="278">
        <v>1080.05</v>
      </c>
      <c r="M302" s="278">
        <v>0.86889000000000005</v>
      </c>
    </row>
    <row r="303" spans="1:13">
      <c r="A303" s="269">
        <v>293</v>
      </c>
      <c r="B303" s="278" t="s">
        <v>139</v>
      </c>
      <c r="C303" s="279">
        <v>498.75</v>
      </c>
      <c r="D303" s="280">
        <v>498.36666666666662</v>
      </c>
      <c r="E303" s="280">
        <v>494.48333333333323</v>
      </c>
      <c r="F303" s="280">
        <v>490.21666666666664</v>
      </c>
      <c r="G303" s="280">
        <v>486.33333333333326</v>
      </c>
      <c r="H303" s="280">
        <v>502.63333333333321</v>
      </c>
      <c r="I303" s="280">
        <v>506.51666666666654</v>
      </c>
      <c r="J303" s="280">
        <v>510.78333333333319</v>
      </c>
      <c r="K303" s="278">
        <v>502.25</v>
      </c>
      <c r="L303" s="278">
        <v>494.1</v>
      </c>
      <c r="M303" s="278">
        <v>51.497810000000001</v>
      </c>
    </row>
    <row r="304" spans="1:13">
      <c r="A304" s="269">
        <v>294</v>
      </c>
      <c r="B304" s="278" t="s">
        <v>140</v>
      </c>
      <c r="C304" s="279">
        <v>178</v>
      </c>
      <c r="D304" s="280">
        <v>180.04999999999998</v>
      </c>
      <c r="E304" s="280">
        <v>173.94999999999996</v>
      </c>
      <c r="F304" s="280">
        <v>169.89999999999998</v>
      </c>
      <c r="G304" s="280">
        <v>163.79999999999995</v>
      </c>
      <c r="H304" s="280">
        <v>184.09999999999997</v>
      </c>
      <c r="I304" s="280">
        <v>190.2</v>
      </c>
      <c r="J304" s="280">
        <v>194.24999999999997</v>
      </c>
      <c r="K304" s="278">
        <v>186.15</v>
      </c>
      <c r="L304" s="278">
        <v>176</v>
      </c>
      <c r="M304" s="278">
        <v>178.77642</v>
      </c>
    </row>
    <row r="305" spans="1:13">
      <c r="A305" s="269">
        <v>295</v>
      </c>
      <c r="B305" s="278" t="s">
        <v>462</v>
      </c>
      <c r="C305" s="279">
        <v>24.65</v>
      </c>
      <c r="D305" s="280">
        <v>24.649999999999995</v>
      </c>
      <c r="E305" s="280">
        <v>24.649999999999991</v>
      </c>
      <c r="F305" s="280">
        <v>24.649999999999995</v>
      </c>
      <c r="G305" s="280">
        <v>24.649999999999991</v>
      </c>
      <c r="H305" s="280">
        <v>24.649999999999991</v>
      </c>
      <c r="I305" s="280">
        <v>24.65</v>
      </c>
      <c r="J305" s="280">
        <v>24.649999999999991</v>
      </c>
      <c r="K305" s="278">
        <v>24.65</v>
      </c>
      <c r="L305" s="278">
        <v>24.65</v>
      </c>
      <c r="M305" s="278">
        <v>1.63706</v>
      </c>
    </row>
    <row r="306" spans="1:13">
      <c r="A306" s="269">
        <v>296</v>
      </c>
      <c r="B306" s="278" t="s">
        <v>320</v>
      </c>
      <c r="C306" s="279">
        <v>11.45</v>
      </c>
      <c r="D306" s="280">
        <v>11.183333333333332</v>
      </c>
      <c r="E306" s="280">
        <v>10.816666666666663</v>
      </c>
      <c r="F306" s="280">
        <v>10.183333333333332</v>
      </c>
      <c r="G306" s="280">
        <v>9.8166666666666629</v>
      </c>
      <c r="H306" s="280">
        <v>11.816666666666663</v>
      </c>
      <c r="I306" s="280">
        <v>12.183333333333334</v>
      </c>
      <c r="J306" s="280">
        <v>12.816666666666663</v>
      </c>
      <c r="K306" s="278">
        <v>11.55</v>
      </c>
      <c r="L306" s="278">
        <v>10.55</v>
      </c>
      <c r="M306" s="278">
        <v>113.39134</v>
      </c>
    </row>
    <row r="307" spans="1:13">
      <c r="A307" s="269">
        <v>297</v>
      </c>
      <c r="B307" s="278" t="s">
        <v>465</v>
      </c>
      <c r="C307" s="279">
        <v>114.45</v>
      </c>
      <c r="D307" s="280">
        <v>114.45</v>
      </c>
      <c r="E307" s="280">
        <v>114.45</v>
      </c>
      <c r="F307" s="280">
        <v>114.45</v>
      </c>
      <c r="G307" s="280">
        <v>114.45</v>
      </c>
      <c r="H307" s="280">
        <v>114.45</v>
      </c>
      <c r="I307" s="280">
        <v>114.45</v>
      </c>
      <c r="J307" s="280">
        <v>114.45</v>
      </c>
      <c r="K307" s="278">
        <v>114.45</v>
      </c>
      <c r="L307" s="278">
        <v>114.45</v>
      </c>
      <c r="M307" s="278">
        <v>1.5601400000000001</v>
      </c>
    </row>
    <row r="308" spans="1:13">
      <c r="A308" s="269">
        <v>298</v>
      </c>
      <c r="B308" s="278" t="s">
        <v>467</v>
      </c>
      <c r="C308" s="279">
        <v>283.7</v>
      </c>
      <c r="D308" s="280">
        <v>283.68333333333334</v>
      </c>
      <c r="E308" s="280">
        <v>280.2166666666667</v>
      </c>
      <c r="F308" s="280">
        <v>276.73333333333335</v>
      </c>
      <c r="G308" s="280">
        <v>273.26666666666671</v>
      </c>
      <c r="H308" s="280">
        <v>287.16666666666669</v>
      </c>
      <c r="I308" s="280">
        <v>290.63333333333327</v>
      </c>
      <c r="J308" s="280">
        <v>294.11666666666667</v>
      </c>
      <c r="K308" s="278">
        <v>287.14999999999998</v>
      </c>
      <c r="L308" s="278">
        <v>280.2</v>
      </c>
      <c r="M308" s="278">
        <v>0.46621000000000001</v>
      </c>
    </row>
    <row r="309" spans="1:13">
      <c r="A309" s="269">
        <v>299</v>
      </c>
      <c r="B309" s="278" t="s">
        <v>463</v>
      </c>
      <c r="C309" s="279">
        <v>2525.35</v>
      </c>
      <c r="D309" s="280">
        <v>2544.9500000000003</v>
      </c>
      <c r="E309" s="280">
        <v>2490.9000000000005</v>
      </c>
      <c r="F309" s="280">
        <v>2456.4500000000003</v>
      </c>
      <c r="G309" s="280">
        <v>2402.4000000000005</v>
      </c>
      <c r="H309" s="280">
        <v>2579.4000000000005</v>
      </c>
      <c r="I309" s="280">
        <v>2633.4500000000007</v>
      </c>
      <c r="J309" s="280">
        <v>2667.9000000000005</v>
      </c>
      <c r="K309" s="278">
        <v>2599</v>
      </c>
      <c r="L309" s="278">
        <v>2510.5</v>
      </c>
      <c r="M309" s="278">
        <v>0.50817999999999997</v>
      </c>
    </row>
    <row r="310" spans="1:13">
      <c r="A310" s="269">
        <v>300</v>
      </c>
      <c r="B310" s="278" t="s">
        <v>464</v>
      </c>
      <c r="C310" s="279">
        <v>227.95</v>
      </c>
      <c r="D310" s="280">
        <v>228.58333333333334</v>
      </c>
      <c r="E310" s="280">
        <v>226.16666666666669</v>
      </c>
      <c r="F310" s="280">
        <v>224.38333333333335</v>
      </c>
      <c r="G310" s="280">
        <v>221.9666666666667</v>
      </c>
      <c r="H310" s="280">
        <v>230.36666666666667</v>
      </c>
      <c r="I310" s="280">
        <v>232.78333333333336</v>
      </c>
      <c r="J310" s="280">
        <v>234.56666666666666</v>
      </c>
      <c r="K310" s="278">
        <v>231</v>
      </c>
      <c r="L310" s="278">
        <v>226.8</v>
      </c>
      <c r="M310" s="278">
        <v>0.89925999999999995</v>
      </c>
    </row>
    <row r="311" spans="1:13">
      <c r="A311" s="269">
        <v>301</v>
      </c>
      <c r="B311" s="278" t="s">
        <v>141</v>
      </c>
      <c r="C311" s="279">
        <v>158.25</v>
      </c>
      <c r="D311" s="280">
        <v>157.76666666666665</v>
      </c>
      <c r="E311" s="280">
        <v>153.08333333333331</v>
      </c>
      <c r="F311" s="280">
        <v>147.91666666666666</v>
      </c>
      <c r="G311" s="280">
        <v>143.23333333333332</v>
      </c>
      <c r="H311" s="280">
        <v>162.93333333333331</v>
      </c>
      <c r="I311" s="280">
        <v>167.61666666666665</v>
      </c>
      <c r="J311" s="280">
        <v>172.7833333333333</v>
      </c>
      <c r="K311" s="278">
        <v>162.44999999999999</v>
      </c>
      <c r="L311" s="278">
        <v>152.6</v>
      </c>
      <c r="M311" s="278">
        <v>184.79024000000001</v>
      </c>
    </row>
    <row r="312" spans="1:13">
      <c r="A312" s="269">
        <v>302</v>
      </c>
      <c r="B312" s="278" t="s">
        <v>142</v>
      </c>
      <c r="C312" s="279">
        <v>330.55</v>
      </c>
      <c r="D312" s="280">
        <v>331.63333333333338</v>
      </c>
      <c r="E312" s="280">
        <v>328.21666666666675</v>
      </c>
      <c r="F312" s="280">
        <v>325.88333333333338</v>
      </c>
      <c r="G312" s="280">
        <v>322.46666666666675</v>
      </c>
      <c r="H312" s="280">
        <v>333.96666666666675</v>
      </c>
      <c r="I312" s="280">
        <v>337.38333333333338</v>
      </c>
      <c r="J312" s="280">
        <v>339.71666666666675</v>
      </c>
      <c r="K312" s="278">
        <v>335.05</v>
      </c>
      <c r="L312" s="278">
        <v>329.3</v>
      </c>
      <c r="M312" s="278">
        <v>17.784749999999999</v>
      </c>
    </row>
    <row r="313" spans="1:13">
      <c r="A313" s="269">
        <v>303</v>
      </c>
      <c r="B313" s="278" t="s">
        <v>143</v>
      </c>
      <c r="C313" s="279">
        <v>5896</v>
      </c>
      <c r="D313" s="280">
        <v>5892.45</v>
      </c>
      <c r="E313" s="280">
        <v>5809.9</v>
      </c>
      <c r="F313" s="280">
        <v>5723.8</v>
      </c>
      <c r="G313" s="280">
        <v>5641.25</v>
      </c>
      <c r="H313" s="280">
        <v>5978.5499999999993</v>
      </c>
      <c r="I313" s="280">
        <v>6061.1</v>
      </c>
      <c r="J313" s="280">
        <v>6147.1999999999989</v>
      </c>
      <c r="K313" s="278">
        <v>5975</v>
      </c>
      <c r="L313" s="278">
        <v>5806.35</v>
      </c>
      <c r="M313" s="278">
        <v>14.978249999999999</v>
      </c>
    </row>
    <row r="314" spans="1:13">
      <c r="A314" s="269">
        <v>304</v>
      </c>
      <c r="B314" s="278" t="s">
        <v>459</v>
      </c>
      <c r="C314" s="279">
        <v>661.25</v>
      </c>
      <c r="D314" s="280">
        <v>662.5</v>
      </c>
      <c r="E314" s="280">
        <v>650</v>
      </c>
      <c r="F314" s="280">
        <v>638.75</v>
      </c>
      <c r="G314" s="280">
        <v>626.25</v>
      </c>
      <c r="H314" s="280">
        <v>673.75</v>
      </c>
      <c r="I314" s="280">
        <v>686.25</v>
      </c>
      <c r="J314" s="280">
        <v>697.5</v>
      </c>
      <c r="K314" s="278">
        <v>675</v>
      </c>
      <c r="L314" s="278">
        <v>651.25</v>
      </c>
      <c r="M314" s="278">
        <v>0.26172000000000001</v>
      </c>
    </row>
    <row r="315" spans="1:13">
      <c r="A315" s="269">
        <v>305</v>
      </c>
      <c r="B315" s="278" t="s">
        <v>144</v>
      </c>
      <c r="C315" s="279">
        <v>635.1</v>
      </c>
      <c r="D315" s="280">
        <v>629.11666666666667</v>
      </c>
      <c r="E315" s="280">
        <v>618.83333333333337</v>
      </c>
      <c r="F315" s="280">
        <v>602.56666666666672</v>
      </c>
      <c r="G315" s="280">
        <v>592.28333333333342</v>
      </c>
      <c r="H315" s="280">
        <v>645.38333333333333</v>
      </c>
      <c r="I315" s="280">
        <v>655.66666666666663</v>
      </c>
      <c r="J315" s="280">
        <v>671.93333333333328</v>
      </c>
      <c r="K315" s="278">
        <v>639.4</v>
      </c>
      <c r="L315" s="278">
        <v>612.85</v>
      </c>
      <c r="M315" s="278">
        <v>32.020980000000002</v>
      </c>
    </row>
    <row r="316" spans="1:13">
      <c r="A316" s="269">
        <v>306</v>
      </c>
      <c r="B316" s="278" t="s">
        <v>473</v>
      </c>
      <c r="C316" s="279">
        <v>1252.05</v>
      </c>
      <c r="D316" s="280">
        <v>1260.3666666666666</v>
      </c>
      <c r="E316" s="280">
        <v>1239.083333333333</v>
      </c>
      <c r="F316" s="280">
        <v>1226.1166666666666</v>
      </c>
      <c r="G316" s="280">
        <v>1204.833333333333</v>
      </c>
      <c r="H316" s="280">
        <v>1273.333333333333</v>
      </c>
      <c r="I316" s="280">
        <v>1294.6166666666663</v>
      </c>
      <c r="J316" s="280">
        <v>1307.583333333333</v>
      </c>
      <c r="K316" s="278">
        <v>1281.6500000000001</v>
      </c>
      <c r="L316" s="278">
        <v>1247.4000000000001</v>
      </c>
      <c r="M316" s="278">
        <v>1.1868700000000001</v>
      </c>
    </row>
    <row r="317" spans="1:13">
      <c r="A317" s="269">
        <v>307</v>
      </c>
      <c r="B317" s="278" t="s">
        <v>469</v>
      </c>
      <c r="C317" s="279">
        <v>1459.7</v>
      </c>
      <c r="D317" s="280">
        <v>1468.3166666666666</v>
      </c>
      <c r="E317" s="280">
        <v>1444.4333333333332</v>
      </c>
      <c r="F317" s="280">
        <v>1429.1666666666665</v>
      </c>
      <c r="G317" s="280">
        <v>1405.2833333333331</v>
      </c>
      <c r="H317" s="280">
        <v>1483.5833333333333</v>
      </c>
      <c r="I317" s="280">
        <v>1507.4666666666665</v>
      </c>
      <c r="J317" s="280">
        <v>1522.7333333333333</v>
      </c>
      <c r="K317" s="278">
        <v>1492.2</v>
      </c>
      <c r="L317" s="278">
        <v>1453.05</v>
      </c>
      <c r="M317" s="278">
        <v>0.87434999999999996</v>
      </c>
    </row>
    <row r="318" spans="1:13">
      <c r="A318" s="269">
        <v>308</v>
      </c>
      <c r="B318" s="278" t="s">
        <v>145</v>
      </c>
      <c r="C318" s="279">
        <v>495.3</v>
      </c>
      <c r="D318" s="280">
        <v>497.61666666666662</v>
      </c>
      <c r="E318" s="280">
        <v>489.18333333333322</v>
      </c>
      <c r="F318" s="280">
        <v>483.06666666666661</v>
      </c>
      <c r="G318" s="280">
        <v>474.63333333333321</v>
      </c>
      <c r="H318" s="280">
        <v>503.73333333333323</v>
      </c>
      <c r="I318" s="280">
        <v>512.16666666666663</v>
      </c>
      <c r="J318" s="280">
        <v>518.2833333333333</v>
      </c>
      <c r="K318" s="278">
        <v>506.05</v>
      </c>
      <c r="L318" s="278">
        <v>491.5</v>
      </c>
      <c r="M318" s="278">
        <v>8.8616899999999994</v>
      </c>
    </row>
    <row r="319" spans="1:13">
      <c r="A319" s="269">
        <v>309</v>
      </c>
      <c r="B319" s="278" t="s">
        <v>146</v>
      </c>
      <c r="C319" s="279">
        <v>1053.55</v>
      </c>
      <c r="D319" s="280">
        <v>1064.3500000000001</v>
      </c>
      <c r="E319" s="280">
        <v>1039.2500000000002</v>
      </c>
      <c r="F319" s="280">
        <v>1024.95</v>
      </c>
      <c r="G319" s="280">
        <v>999.85000000000014</v>
      </c>
      <c r="H319" s="280">
        <v>1078.6500000000003</v>
      </c>
      <c r="I319" s="280">
        <v>1103.7500000000002</v>
      </c>
      <c r="J319" s="280">
        <v>1118.0500000000004</v>
      </c>
      <c r="K319" s="278">
        <v>1089.45</v>
      </c>
      <c r="L319" s="278">
        <v>1050.05</v>
      </c>
      <c r="M319" s="278">
        <v>11.681850000000001</v>
      </c>
    </row>
    <row r="320" spans="1:13">
      <c r="A320" s="269">
        <v>310</v>
      </c>
      <c r="B320" s="278" t="s">
        <v>466</v>
      </c>
      <c r="C320" s="279">
        <v>168.15</v>
      </c>
      <c r="D320" s="280">
        <v>168.35</v>
      </c>
      <c r="E320" s="280">
        <v>165.7</v>
      </c>
      <c r="F320" s="280">
        <v>163.25</v>
      </c>
      <c r="G320" s="280">
        <v>160.6</v>
      </c>
      <c r="H320" s="280">
        <v>170.79999999999998</v>
      </c>
      <c r="I320" s="280">
        <v>173.45000000000002</v>
      </c>
      <c r="J320" s="280">
        <v>175.89999999999998</v>
      </c>
      <c r="K320" s="278">
        <v>171</v>
      </c>
      <c r="L320" s="278">
        <v>165.9</v>
      </c>
      <c r="M320" s="278">
        <v>0.30857000000000001</v>
      </c>
    </row>
    <row r="321" spans="1:13">
      <c r="A321" s="269">
        <v>311</v>
      </c>
      <c r="B321" s="278" t="s">
        <v>1977</v>
      </c>
      <c r="C321" s="279">
        <v>223.3</v>
      </c>
      <c r="D321" s="280">
        <v>222.73333333333335</v>
      </c>
      <c r="E321" s="280">
        <v>215.56666666666669</v>
      </c>
      <c r="F321" s="280">
        <v>207.83333333333334</v>
      </c>
      <c r="G321" s="280">
        <v>200.66666666666669</v>
      </c>
      <c r="H321" s="280">
        <v>230.4666666666667</v>
      </c>
      <c r="I321" s="280">
        <v>237.63333333333333</v>
      </c>
      <c r="J321" s="280">
        <v>245.3666666666667</v>
      </c>
      <c r="K321" s="278">
        <v>229.9</v>
      </c>
      <c r="L321" s="278">
        <v>215</v>
      </c>
      <c r="M321" s="278">
        <v>50.195860000000003</v>
      </c>
    </row>
    <row r="322" spans="1:13">
      <c r="A322" s="269">
        <v>312</v>
      </c>
      <c r="B322" s="278" t="s">
        <v>470</v>
      </c>
      <c r="C322" s="279">
        <v>69.95</v>
      </c>
      <c r="D322" s="280">
        <v>69.95</v>
      </c>
      <c r="E322" s="280">
        <v>67.5</v>
      </c>
      <c r="F322" s="280">
        <v>65.05</v>
      </c>
      <c r="G322" s="280">
        <v>62.599999999999994</v>
      </c>
      <c r="H322" s="280">
        <v>72.400000000000006</v>
      </c>
      <c r="I322" s="280">
        <v>74.850000000000023</v>
      </c>
      <c r="J322" s="280">
        <v>77.300000000000011</v>
      </c>
      <c r="K322" s="278">
        <v>72.400000000000006</v>
      </c>
      <c r="L322" s="278">
        <v>67.5</v>
      </c>
      <c r="M322" s="278">
        <v>23.803070000000002</v>
      </c>
    </row>
    <row r="323" spans="1:13">
      <c r="A323" s="269">
        <v>313</v>
      </c>
      <c r="B323" s="278" t="s">
        <v>471</v>
      </c>
      <c r="C323" s="279">
        <v>276.2</v>
      </c>
      <c r="D323" s="280">
        <v>278.40000000000003</v>
      </c>
      <c r="E323" s="280">
        <v>272.80000000000007</v>
      </c>
      <c r="F323" s="280">
        <v>269.40000000000003</v>
      </c>
      <c r="G323" s="280">
        <v>263.80000000000007</v>
      </c>
      <c r="H323" s="280">
        <v>281.80000000000007</v>
      </c>
      <c r="I323" s="280">
        <v>287.40000000000009</v>
      </c>
      <c r="J323" s="280">
        <v>290.80000000000007</v>
      </c>
      <c r="K323" s="278">
        <v>284</v>
      </c>
      <c r="L323" s="278">
        <v>275</v>
      </c>
      <c r="M323" s="278">
        <v>2.4040499999999998</v>
      </c>
    </row>
    <row r="324" spans="1:13">
      <c r="A324" s="269">
        <v>314</v>
      </c>
      <c r="B324" s="278" t="s">
        <v>147</v>
      </c>
      <c r="C324" s="279">
        <v>909.05</v>
      </c>
      <c r="D324" s="280">
        <v>909.9</v>
      </c>
      <c r="E324" s="280">
        <v>897.8</v>
      </c>
      <c r="F324" s="280">
        <v>886.55</v>
      </c>
      <c r="G324" s="280">
        <v>874.44999999999993</v>
      </c>
      <c r="H324" s="280">
        <v>921.15</v>
      </c>
      <c r="I324" s="280">
        <v>933.25000000000011</v>
      </c>
      <c r="J324" s="280">
        <v>944.5</v>
      </c>
      <c r="K324" s="278">
        <v>922</v>
      </c>
      <c r="L324" s="278">
        <v>898.65</v>
      </c>
      <c r="M324" s="278">
        <v>6.3661300000000001</v>
      </c>
    </row>
    <row r="325" spans="1:13">
      <c r="A325" s="269">
        <v>315</v>
      </c>
      <c r="B325" s="278" t="s">
        <v>460</v>
      </c>
      <c r="C325" s="279">
        <v>17.2</v>
      </c>
      <c r="D325" s="280">
        <v>17.283333333333331</v>
      </c>
      <c r="E325" s="280">
        <v>16.916666666666664</v>
      </c>
      <c r="F325" s="280">
        <v>16.633333333333333</v>
      </c>
      <c r="G325" s="280">
        <v>16.266666666666666</v>
      </c>
      <c r="H325" s="280">
        <v>17.566666666666663</v>
      </c>
      <c r="I325" s="280">
        <v>17.93333333333333</v>
      </c>
      <c r="J325" s="280">
        <v>18.216666666666661</v>
      </c>
      <c r="K325" s="278">
        <v>17.649999999999999</v>
      </c>
      <c r="L325" s="278">
        <v>17</v>
      </c>
      <c r="M325" s="278">
        <v>17.37527</v>
      </c>
    </row>
    <row r="326" spans="1:13">
      <c r="A326" s="269">
        <v>316</v>
      </c>
      <c r="B326" s="278" t="s">
        <v>461</v>
      </c>
      <c r="C326" s="279">
        <v>149.85</v>
      </c>
      <c r="D326" s="280">
        <v>150.33333333333334</v>
      </c>
      <c r="E326" s="280">
        <v>147.61666666666667</v>
      </c>
      <c r="F326" s="280">
        <v>145.38333333333333</v>
      </c>
      <c r="G326" s="280">
        <v>142.66666666666666</v>
      </c>
      <c r="H326" s="280">
        <v>152.56666666666669</v>
      </c>
      <c r="I326" s="280">
        <v>155.28333333333333</v>
      </c>
      <c r="J326" s="280">
        <v>157.51666666666671</v>
      </c>
      <c r="K326" s="278">
        <v>153.05000000000001</v>
      </c>
      <c r="L326" s="278">
        <v>148.1</v>
      </c>
      <c r="M326" s="278">
        <v>4.1326200000000002</v>
      </c>
    </row>
    <row r="327" spans="1:13">
      <c r="A327" s="269">
        <v>317</v>
      </c>
      <c r="B327" s="278" t="s">
        <v>148</v>
      </c>
      <c r="C327" s="279">
        <v>97.25</v>
      </c>
      <c r="D327" s="280">
        <v>97.983333333333334</v>
      </c>
      <c r="E327" s="280">
        <v>96.266666666666666</v>
      </c>
      <c r="F327" s="280">
        <v>95.283333333333331</v>
      </c>
      <c r="G327" s="280">
        <v>93.566666666666663</v>
      </c>
      <c r="H327" s="280">
        <v>98.966666666666669</v>
      </c>
      <c r="I327" s="280">
        <v>100.68333333333334</v>
      </c>
      <c r="J327" s="280">
        <v>101.66666666666667</v>
      </c>
      <c r="K327" s="278">
        <v>99.7</v>
      </c>
      <c r="L327" s="278">
        <v>97</v>
      </c>
      <c r="M327" s="278">
        <v>133.61410000000001</v>
      </c>
    </row>
    <row r="328" spans="1:13">
      <c r="A328" s="269">
        <v>318</v>
      </c>
      <c r="B328" s="278" t="s">
        <v>472</v>
      </c>
      <c r="C328" s="279">
        <v>578.25</v>
      </c>
      <c r="D328" s="280">
        <v>569.01666666666677</v>
      </c>
      <c r="E328" s="280">
        <v>555.63333333333355</v>
      </c>
      <c r="F328" s="280">
        <v>533.01666666666677</v>
      </c>
      <c r="G328" s="280">
        <v>519.63333333333355</v>
      </c>
      <c r="H328" s="280">
        <v>591.63333333333355</v>
      </c>
      <c r="I328" s="280">
        <v>605.01666666666677</v>
      </c>
      <c r="J328" s="280">
        <v>627.63333333333355</v>
      </c>
      <c r="K328" s="278">
        <v>582.4</v>
      </c>
      <c r="L328" s="278">
        <v>546.4</v>
      </c>
      <c r="M328" s="278">
        <v>1.4158200000000001</v>
      </c>
    </row>
    <row r="329" spans="1:13">
      <c r="A329" s="269">
        <v>319</v>
      </c>
      <c r="B329" s="278" t="s">
        <v>269</v>
      </c>
      <c r="C329" s="279">
        <v>850.15</v>
      </c>
      <c r="D329" s="280">
        <v>848.05000000000007</v>
      </c>
      <c r="E329" s="280">
        <v>843.10000000000014</v>
      </c>
      <c r="F329" s="280">
        <v>836.05000000000007</v>
      </c>
      <c r="G329" s="280">
        <v>831.10000000000014</v>
      </c>
      <c r="H329" s="280">
        <v>855.10000000000014</v>
      </c>
      <c r="I329" s="280">
        <v>860.05000000000018</v>
      </c>
      <c r="J329" s="280">
        <v>867.10000000000014</v>
      </c>
      <c r="K329" s="278">
        <v>853</v>
      </c>
      <c r="L329" s="278">
        <v>841</v>
      </c>
      <c r="M329" s="278">
        <v>0.95814999999999995</v>
      </c>
    </row>
    <row r="330" spans="1:13">
      <c r="A330" s="269">
        <v>320</v>
      </c>
      <c r="B330" s="278" t="s">
        <v>149</v>
      </c>
      <c r="C330" s="279">
        <v>64762.75</v>
      </c>
      <c r="D330" s="280">
        <v>64387.583333333336</v>
      </c>
      <c r="E330" s="280">
        <v>63575.166666666672</v>
      </c>
      <c r="F330" s="280">
        <v>62387.583333333336</v>
      </c>
      <c r="G330" s="280">
        <v>61575.166666666672</v>
      </c>
      <c r="H330" s="280">
        <v>65575.166666666672</v>
      </c>
      <c r="I330" s="280">
        <v>66387.583333333343</v>
      </c>
      <c r="J330" s="280">
        <v>67575.166666666672</v>
      </c>
      <c r="K330" s="278">
        <v>65200</v>
      </c>
      <c r="L330" s="278">
        <v>63200</v>
      </c>
      <c r="M330" s="278">
        <v>0.11462</v>
      </c>
    </row>
    <row r="331" spans="1:13">
      <c r="A331" s="269">
        <v>321</v>
      </c>
      <c r="B331" s="278" t="s">
        <v>268</v>
      </c>
      <c r="C331" s="279">
        <v>33.1</v>
      </c>
      <c r="D331" s="280">
        <v>33.199999999999996</v>
      </c>
      <c r="E331" s="280">
        <v>32.399999999999991</v>
      </c>
      <c r="F331" s="280">
        <v>31.699999999999996</v>
      </c>
      <c r="G331" s="280">
        <v>30.899999999999991</v>
      </c>
      <c r="H331" s="280">
        <v>33.899999999999991</v>
      </c>
      <c r="I331" s="280">
        <v>34.699999999999989</v>
      </c>
      <c r="J331" s="280">
        <v>35.399999999999991</v>
      </c>
      <c r="K331" s="278">
        <v>34</v>
      </c>
      <c r="L331" s="278">
        <v>32.5</v>
      </c>
      <c r="M331" s="278">
        <v>12.29851</v>
      </c>
    </row>
    <row r="332" spans="1:13">
      <c r="A332" s="269">
        <v>322</v>
      </c>
      <c r="B332" s="278" t="s">
        <v>150</v>
      </c>
      <c r="C332" s="279">
        <v>1157.5999999999999</v>
      </c>
      <c r="D332" s="280">
        <v>1180.8333333333333</v>
      </c>
      <c r="E332" s="280">
        <v>1124.7666666666664</v>
      </c>
      <c r="F332" s="280">
        <v>1091.9333333333332</v>
      </c>
      <c r="G332" s="280">
        <v>1035.8666666666663</v>
      </c>
      <c r="H332" s="280">
        <v>1213.6666666666665</v>
      </c>
      <c r="I332" s="280">
        <v>1269.7333333333336</v>
      </c>
      <c r="J332" s="280">
        <v>1302.5666666666666</v>
      </c>
      <c r="K332" s="278">
        <v>1236.9000000000001</v>
      </c>
      <c r="L332" s="278">
        <v>1148</v>
      </c>
      <c r="M332" s="278">
        <v>55.686990000000002</v>
      </c>
    </row>
    <row r="333" spans="1:13">
      <c r="A333" s="269">
        <v>323</v>
      </c>
      <c r="B333" s="278" t="s">
        <v>3163</v>
      </c>
      <c r="C333" s="279">
        <v>283.7</v>
      </c>
      <c r="D333" s="280">
        <v>283.21666666666664</v>
      </c>
      <c r="E333" s="280">
        <v>276.5333333333333</v>
      </c>
      <c r="F333" s="280">
        <v>269.36666666666667</v>
      </c>
      <c r="G333" s="280">
        <v>262.68333333333334</v>
      </c>
      <c r="H333" s="280">
        <v>290.38333333333327</v>
      </c>
      <c r="I333" s="280">
        <v>297.06666666666655</v>
      </c>
      <c r="J333" s="280">
        <v>304.23333333333323</v>
      </c>
      <c r="K333" s="278">
        <v>289.89999999999998</v>
      </c>
      <c r="L333" s="278">
        <v>276.05</v>
      </c>
      <c r="M333" s="278">
        <v>12.140510000000001</v>
      </c>
    </row>
    <row r="334" spans="1:13">
      <c r="A334" s="269">
        <v>324</v>
      </c>
      <c r="B334" s="278" t="s">
        <v>270</v>
      </c>
      <c r="C334" s="279">
        <v>652.15</v>
      </c>
      <c r="D334" s="280">
        <v>648.36666666666667</v>
      </c>
      <c r="E334" s="280">
        <v>631.7833333333333</v>
      </c>
      <c r="F334" s="280">
        <v>611.41666666666663</v>
      </c>
      <c r="G334" s="280">
        <v>594.83333333333326</v>
      </c>
      <c r="H334" s="280">
        <v>668.73333333333335</v>
      </c>
      <c r="I334" s="280">
        <v>685.31666666666661</v>
      </c>
      <c r="J334" s="280">
        <v>705.68333333333339</v>
      </c>
      <c r="K334" s="278">
        <v>664.95</v>
      </c>
      <c r="L334" s="278">
        <v>628</v>
      </c>
      <c r="M334" s="278">
        <v>11.14972</v>
      </c>
    </row>
    <row r="335" spans="1:13">
      <c r="A335" s="269">
        <v>325</v>
      </c>
      <c r="B335" s="278" t="s">
        <v>151</v>
      </c>
      <c r="C335" s="279">
        <v>32.35</v>
      </c>
      <c r="D335" s="280">
        <v>31.933333333333334</v>
      </c>
      <c r="E335" s="280">
        <v>31.216666666666669</v>
      </c>
      <c r="F335" s="280">
        <v>30.083333333333336</v>
      </c>
      <c r="G335" s="280">
        <v>29.366666666666671</v>
      </c>
      <c r="H335" s="280">
        <v>33.066666666666663</v>
      </c>
      <c r="I335" s="280">
        <v>33.783333333333331</v>
      </c>
      <c r="J335" s="280">
        <v>34.916666666666664</v>
      </c>
      <c r="K335" s="278">
        <v>32.65</v>
      </c>
      <c r="L335" s="278">
        <v>30.8</v>
      </c>
      <c r="M335" s="278">
        <v>275.73102999999998</v>
      </c>
    </row>
    <row r="336" spans="1:13">
      <c r="A336" s="269">
        <v>326</v>
      </c>
      <c r="B336" s="278" t="s">
        <v>262</v>
      </c>
      <c r="C336" s="279">
        <v>2769.25</v>
      </c>
      <c r="D336" s="280">
        <v>2746.3833333333332</v>
      </c>
      <c r="E336" s="280">
        <v>2687.8666666666663</v>
      </c>
      <c r="F336" s="280">
        <v>2606.4833333333331</v>
      </c>
      <c r="G336" s="280">
        <v>2547.9666666666662</v>
      </c>
      <c r="H336" s="280">
        <v>2827.7666666666664</v>
      </c>
      <c r="I336" s="280">
        <v>2886.2833333333328</v>
      </c>
      <c r="J336" s="280">
        <v>2967.6666666666665</v>
      </c>
      <c r="K336" s="278">
        <v>2804.9</v>
      </c>
      <c r="L336" s="278">
        <v>2665</v>
      </c>
      <c r="M336" s="278">
        <v>4.4596200000000001</v>
      </c>
    </row>
    <row r="337" spans="1:13">
      <c r="A337" s="269">
        <v>327</v>
      </c>
      <c r="B337" s="278" t="s">
        <v>479</v>
      </c>
      <c r="C337" s="279">
        <v>1641.2</v>
      </c>
      <c r="D337" s="280">
        <v>1624.7</v>
      </c>
      <c r="E337" s="280">
        <v>1558.5</v>
      </c>
      <c r="F337" s="280">
        <v>1475.8</v>
      </c>
      <c r="G337" s="280">
        <v>1409.6</v>
      </c>
      <c r="H337" s="280">
        <v>1707.4</v>
      </c>
      <c r="I337" s="280">
        <v>1773.6000000000004</v>
      </c>
      <c r="J337" s="280">
        <v>1856.3000000000002</v>
      </c>
      <c r="K337" s="278">
        <v>1690.9</v>
      </c>
      <c r="L337" s="278">
        <v>1542</v>
      </c>
      <c r="M337" s="278">
        <v>4.0944000000000003</v>
      </c>
    </row>
    <row r="338" spans="1:13">
      <c r="A338" s="269">
        <v>328</v>
      </c>
      <c r="B338" s="278" t="s">
        <v>152</v>
      </c>
      <c r="C338" s="279">
        <v>23.95</v>
      </c>
      <c r="D338" s="280">
        <v>23.983333333333334</v>
      </c>
      <c r="E338" s="280">
        <v>23.516666666666669</v>
      </c>
      <c r="F338" s="280">
        <v>23.083333333333336</v>
      </c>
      <c r="G338" s="280">
        <v>22.616666666666671</v>
      </c>
      <c r="H338" s="280">
        <v>24.416666666666668</v>
      </c>
      <c r="I338" s="280">
        <v>24.883333333333336</v>
      </c>
      <c r="J338" s="280">
        <v>25.316666666666666</v>
      </c>
      <c r="K338" s="278">
        <v>24.45</v>
      </c>
      <c r="L338" s="278">
        <v>23.55</v>
      </c>
      <c r="M338" s="278">
        <v>107.28570000000001</v>
      </c>
    </row>
    <row r="339" spans="1:13">
      <c r="A339" s="269">
        <v>329</v>
      </c>
      <c r="B339" s="278" t="s">
        <v>478</v>
      </c>
      <c r="C339" s="279">
        <v>47.15</v>
      </c>
      <c r="D339" s="280">
        <v>47.4</v>
      </c>
      <c r="E339" s="280">
        <v>45.849999999999994</v>
      </c>
      <c r="F339" s="280">
        <v>44.55</v>
      </c>
      <c r="G339" s="280">
        <v>42.999999999999993</v>
      </c>
      <c r="H339" s="280">
        <v>48.699999999999996</v>
      </c>
      <c r="I339" s="280">
        <v>50.249999999999993</v>
      </c>
      <c r="J339" s="280">
        <v>51.55</v>
      </c>
      <c r="K339" s="278">
        <v>48.95</v>
      </c>
      <c r="L339" s="278">
        <v>46.1</v>
      </c>
      <c r="M339" s="278">
        <v>5.0735900000000003</v>
      </c>
    </row>
    <row r="340" spans="1:13">
      <c r="A340" s="269">
        <v>330</v>
      </c>
      <c r="B340" s="278" t="s">
        <v>153</v>
      </c>
      <c r="C340" s="279">
        <v>31</v>
      </c>
      <c r="D340" s="280">
        <v>31.133333333333336</v>
      </c>
      <c r="E340" s="280">
        <v>30.616666666666674</v>
      </c>
      <c r="F340" s="280">
        <v>30.233333333333338</v>
      </c>
      <c r="G340" s="280">
        <v>29.716666666666676</v>
      </c>
      <c r="H340" s="280">
        <v>31.516666666666673</v>
      </c>
      <c r="I340" s="280">
        <v>32.033333333333331</v>
      </c>
      <c r="J340" s="280">
        <v>32.416666666666671</v>
      </c>
      <c r="K340" s="278">
        <v>31.65</v>
      </c>
      <c r="L340" s="278">
        <v>30.75</v>
      </c>
      <c r="M340" s="278">
        <v>219.92956000000001</v>
      </c>
    </row>
    <row r="341" spans="1:13">
      <c r="A341" s="269">
        <v>331</v>
      </c>
      <c r="B341" s="278" t="s">
        <v>474</v>
      </c>
      <c r="C341" s="279">
        <v>453.1</v>
      </c>
      <c r="D341" s="280">
        <v>455.89999999999992</v>
      </c>
      <c r="E341" s="280">
        <v>447.09999999999985</v>
      </c>
      <c r="F341" s="280">
        <v>441.09999999999991</v>
      </c>
      <c r="G341" s="280">
        <v>432.29999999999984</v>
      </c>
      <c r="H341" s="280">
        <v>461.89999999999986</v>
      </c>
      <c r="I341" s="280">
        <v>470.69999999999993</v>
      </c>
      <c r="J341" s="280">
        <v>476.69999999999987</v>
      </c>
      <c r="K341" s="278">
        <v>464.7</v>
      </c>
      <c r="L341" s="278">
        <v>449.9</v>
      </c>
      <c r="M341" s="278">
        <v>0.44912000000000002</v>
      </c>
    </row>
    <row r="342" spans="1:13">
      <c r="A342" s="269">
        <v>332</v>
      </c>
      <c r="B342" s="278" t="s">
        <v>154</v>
      </c>
      <c r="C342" s="279">
        <v>16140.8</v>
      </c>
      <c r="D342" s="280">
        <v>16165.266666666668</v>
      </c>
      <c r="E342" s="280">
        <v>16040.533333333336</v>
      </c>
      <c r="F342" s="280">
        <v>15940.266666666668</v>
      </c>
      <c r="G342" s="280">
        <v>15815.533333333336</v>
      </c>
      <c r="H342" s="280">
        <v>16265.533333333336</v>
      </c>
      <c r="I342" s="280">
        <v>16390.26666666667</v>
      </c>
      <c r="J342" s="280">
        <v>16490.533333333336</v>
      </c>
      <c r="K342" s="278">
        <v>16290</v>
      </c>
      <c r="L342" s="278">
        <v>16065</v>
      </c>
      <c r="M342" s="278">
        <v>1.3592</v>
      </c>
    </row>
    <row r="343" spans="1:13">
      <c r="A343" s="269">
        <v>333</v>
      </c>
      <c r="B343" s="278" t="s">
        <v>3183</v>
      </c>
      <c r="C343" s="279">
        <v>45.05</v>
      </c>
      <c r="D343" s="280">
        <v>44.716666666666661</v>
      </c>
      <c r="E343" s="280">
        <v>44.383333333333326</v>
      </c>
      <c r="F343" s="280">
        <v>43.716666666666661</v>
      </c>
      <c r="G343" s="280">
        <v>43.383333333333326</v>
      </c>
      <c r="H343" s="280">
        <v>45.383333333333326</v>
      </c>
      <c r="I343" s="280">
        <v>45.716666666666654</v>
      </c>
      <c r="J343" s="280">
        <v>46.383333333333326</v>
      </c>
      <c r="K343" s="278">
        <v>45.05</v>
      </c>
      <c r="L343" s="278">
        <v>44.05</v>
      </c>
      <c r="M343" s="278">
        <v>33.257469999999998</v>
      </c>
    </row>
    <row r="344" spans="1:13">
      <c r="A344" s="269">
        <v>334</v>
      </c>
      <c r="B344" s="278" t="s">
        <v>477</v>
      </c>
      <c r="C344" s="279">
        <v>28.75</v>
      </c>
      <c r="D344" s="280">
        <v>28.900000000000002</v>
      </c>
      <c r="E344" s="280">
        <v>28.350000000000005</v>
      </c>
      <c r="F344" s="280">
        <v>27.950000000000003</v>
      </c>
      <c r="G344" s="280">
        <v>27.400000000000006</v>
      </c>
      <c r="H344" s="280">
        <v>29.300000000000004</v>
      </c>
      <c r="I344" s="280">
        <v>29.85</v>
      </c>
      <c r="J344" s="280">
        <v>30.250000000000004</v>
      </c>
      <c r="K344" s="278">
        <v>29.45</v>
      </c>
      <c r="L344" s="278">
        <v>28.5</v>
      </c>
      <c r="M344" s="278">
        <v>7.8176600000000001</v>
      </c>
    </row>
    <row r="345" spans="1:13">
      <c r="A345" s="269">
        <v>335</v>
      </c>
      <c r="B345" s="278" t="s">
        <v>476</v>
      </c>
      <c r="C345" s="279">
        <v>273.25</v>
      </c>
      <c r="D345" s="280">
        <v>273.46666666666664</v>
      </c>
      <c r="E345" s="280">
        <v>269.7833333333333</v>
      </c>
      <c r="F345" s="280">
        <v>266.31666666666666</v>
      </c>
      <c r="G345" s="280">
        <v>262.63333333333333</v>
      </c>
      <c r="H345" s="280">
        <v>276.93333333333328</v>
      </c>
      <c r="I345" s="280">
        <v>280.61666666666656</v>
      </c>
      <c r="J345" s="280">
        <v>284.08333333333326</v>
      </c>
      <c r="K345" s="278">
        <v>277.14999999999998</v>
      </c>
      <c r="L345" s="278">
        <v>270</v>
      </c>
      <c r="M345" s="278">
        <v>1.3330500000000001</v>
      </c>
    </row>
    <row r="346" spans="1:13">
      <c r="A346" s="269">
        <v>336</v>
      </c>
      <c r="B346" s="278" t="s">
        <v>271</v>
      </c>
      <c r="C346" s="279">
        <v>20.05</v>
      </c>
      <c r="D346" s="280">
        <v>20.066666666666666</v>
      </c>
      <c r="E346" s="280">
        <v>19.933333333333334</v>
      </c>
      <c r="F346" s="280">
        <v>19.816666666666666</v>
      </c>
      <c r="G346" s="280">
        <v>19.683333333333334</v>
      </c>
      <c r="H346" s="280">
        <v>20.183333333333334</v>
      </c>
      <c r="I346" s="280">
        <v>20.316666666666666</v>
      </c>
      <c r="J346" s="280">
        <v>20.433333333333334</v>
      </c>
      <c r="K346" s="278">
        <v>20.2</v>
      </c>
      <c r="L346" s="278">
        <v>19.95</v>
      </c>
      <c r="M346" s="278">
        <v>50.72372</v>
      </c>
    </row>
    <row r="347" spans="1:13">
      <c r="A347" s="269">
        <v>337</v>
      </c>
      <c r="B347" s="278" t="s">
        <v>284</v>
      </c>
      <c r="C347" s="279">
        <v>124.45</v>
      </c>
      <c r="D347" s="280">
        <v>125.13333333333334</v>
      </c>
      <c r="E347" s="280">
        <v>123.36666666666667</v>
      </c>
      <c r="F347" s="280">
        <v>122.28333333333333</v>
      </c>
      <c r="G347" s="280">
        <v>120.51666666666667</v>
      </c>
      <c r="H347" s="280">
        <v>126.21666666666668</v>
      </c>
      <c r="I347" s="280">
        <v>127.98333333333336</v>
      </c>
      <c r="J347" s="280">
        <v>129.06666666666669</v>
      </c>
      <c r="K347" s="278">
        <v>126.9</v>
      </c>
      <c r="L347" s="278">
        <v>124.05</v>
      </c>
      <c r="M347" s="278">
        <v>1.8859699999999999</v>
      </c>
    </row>
    <row r="348" spans="1:13">
      <c r="A348" s="269">
        <v>338</v>
      </c>
      <c r="B348" s="278" t="s">
        <v>155</v>
      </c>
      <c r="C348" s="279">
        <v>1336.55</v>
      </c>
      <c r="D348" s="280">
        <v>1339.8</v>
      </c>
      <c r="E348" s="280">
        <v>1323.6</v>
      </c>
      <c r="F348" s="280">
        <v>1310.6499999999999</v>
      </c>
      <c r="G348" s="280">
        <v>1294.4499999999998</v>
      </c>
      <c r="H348" s="280">
        <v>1352.75</v>
      </c>
      <c r="I348" s="280">
        <v>1368.9500000000003</v>
      </c>
      <c r="J348" s="280">
        <v>1381.9</v>
      </c>
      <c r="K348" s="278">
        <v>1356</v>
      </c>
      <c r="L348" s="278">
        <v>1326.85</v>
      </c>
      <c r="M348" s="278">
        <v>3.5345</v>
      </c>
    </row>
    <row r="349" spans="1:13">
      <c r="A349" s="269">
        <v>339</v>
      </c>
      <c r="B349" s="278" t="s">
        <v>480</v>
      </c>
      <c r="C349" s="279">
        <v>1145.5</v>
      </c>
      <c r="D349" s="280">
        <v>1148.8333333333333</v>
      </c>
      <c r="E349" s="280">
        <v>1138.6666666666665</v>
      </c>
      <c r="F349" s="280">
        <v>1131.8333333333333</v>
      </c>
      <c r="G349" s="280">
        <v>1121.6666666666665</v>
      </c>
      <c r="H349" s="280">
        <v>1155.6666666666665</v>
      </c>
      <c r="I349" s="280">
        <v>1165.833333333333</v>
      </c>
      <c r="J349" s="280">
        <v>1172.6666666666665</v>
      </c>
      <c r="K349" s="278">
        <v>1159</v>
      </c>
      <c r="L349" s="278">
        <v>1142</v>
      </c>
      <c r="M349" s="278">
        <v>0.16128999999999999</v>
      </c>
    </row>
    <row r="350" spans="1:13">
      <c r="A350" s="269">
        <v>340</v>
      </c>
      <c r="B350" s="278" t="s">
        <v>475</v>
      </c>
      <c r="C350" s="279">
        <v>47.95</v>
      </c>
      <c r="D350" s="280">
        <v>47.56666666666667</v>
      </c>
      <c r="E350" s="280">
        <v>46.533333333333339</v>
      </c>
      <c r="F350" s="280">
        <v>45.116666666666667</v>
      </c>
      <c r="G350" s="280">
        <v>44.083333333333336</v>
      </c>
      <c r="H350" s="280">
        <v>48.983333333333341</v>
      </c>
      <c r="I350" s="280">
        <v>50.016666666666673</v>
      </c>
      <c r="J350" s="280">
        <v>51.433333333333344</v>
      </c>
      <c r="K350" s="278">
        <v>48.6</v>
      </c>
      <c r="L350" s="278">
        <v>46.15</v>
      </c>
      <c r="M350" s="278">
        <v>21.358750000000001</v>
      </c>
    </row>
    <row r="351" spans="1:13">
      <c r="A351" s="269">
        <v>341</v>
      </c>
      <c r="B351" s="278" t="s">
        <v>156</v>
      </c>
      <c r="C351" s="279">
        <v>87.75</v>
      </c>
      <c r="D351" s="280">
        <v>86.416666666666671</v>
      </c>
      <c r="E351" s="280">
        <v>83.833333333333343</v>
      </c>
      <c r="F351" s="280">
        <v>79.916666666666671</v>
      </c>
      <c r="G351" s="280">
        <v>77.333333333333343</v>
      </c>
      <c r="H351" s="280">
        <v>90.333333333333343</v>
      </c>
      <c r="I351" s="280">
        <v>92.916666666666686</v>
      </c>
      <c r="J351" s="280">
        <v>96.833333333333343</v>
      </c>
      <c r="K351" s="278">
        <v>89</v>
      </c>
      <c r="L351" s="278">
        <v>82.5</v>
      </c>
      <c r="M351" s="278">
        <v>112.51913999999999</v>
      </c>
    </row>
    <row r="352" spans="1:13">
      <c r="A352" s="269">
        <v>342</v>
      </c>
      <c r="B352" s="278" t="s">
        <v>157</v>
      </c>
      <c r="C352" s="279">
        <v>95.3</v>
      </c>
      <c r="D352" s="280">
        <v>94.833333333333329</v>
      </c>
      <c r="E352" s="280">
        <v>93.816666666666663</v>
      </c>
      <c r="F352" s="280">
        <v>92.333333333333329</v>
      </c>
      <c r="G352" s="280">
        <v>91.316666666666663</v>
      </c>
      <c r="H352" s="280">
        <v>96.316666666666663</v>
      </c>
      <c r="I352" s="280">
        <v>97.333333333333343</v>
      </c>
      <c r="J352" s="280">
        <v>98.816666666666663</v>
      </c>
      <c r="K352" s="278">
        <v>95.85</v>
      </c>
      <c r="L352" s="278">
        <v>93.35</v>
      </c>
      <c r="M352" s="278">
        <v>188.68376000000001</v>
      </c>
    </row>
    <row r="353" spans="1:13">
      <c r="A353" s="269">
        <v>343</v>
      </c>
      <c r="B353" s="278" t="s">
        <v>272</v>
      </c>
      <c r="C353" s="279">
        <v>383</v>
      </c>
      <c r="D353" s="280">
        <v>384.26666666666665</v>
      </c>
      <c r="E353" s="280">
        <v>374.5333333333333</v>
      </c>
      <c r="F353" s="280">
        <v>366.06666666666666</v>
      </c>
      <c r="G353" s="280">
        <v>356.33333333333331</v>
      </c>
      <c r="H353" s="280">
        <v>392.73333333333329</v>
      </c>
      <c r="I353" s="280">
        <v>402.46666666666664</v>
      </c>
      <c r="J353" s="280">
        <v>410.93333333333328</v>
      </c>
      <c r="K353" s="278">
        <v>394</v>
      </c>
      <c r="L353" s="278">
        <v>375.8</v>
      </c>
      <c r="M353" s="278">
        <v>3.8844099999999999</v>
      </c>
    </row>
    <row r="354" spans="1:13">
      <c r="A354" s="269">
        <v>344</v>
      </c>
      <c r="B354" s="278" t="s">
        <v>273</v>
      </c>
      <c r="C354" s="279">
        <v>2639.05</v>
      </c>
      <c r="D354" s="280">
        <v>2622.6166666666668</v>
      </c>
      <c r="E354" s="280">
        <v>2586.5333333333338</v>
      </c>
      <c r="F354" s="280">
        <v>2534.0166666666669</v>
      </c>
      <c r="G354" s="280">
        <v>2497.9333333333338</v>
      </c>
      <c r="H354" s="280">
        <v>2675.1333333333337</v>
      </c>
      <c r="I354" s="280">
        <v>2711.2166666666667</v>
      </c>
      <c r="J354" s="280">
        <v>2763.7333333333336</v>
      </c>
      <c r="K354" s="278">
        <v>2658.7</v>
      </c>
      <c r="L354" s="278">
        <v>2570.1</v>
      </c>
      <c r="M354" s="278">
        <v>0.48742999999999997</v>
      </c>
    </row>
    <row r="355" spans="1:13">
      <c r="A355" s="269">
        <v>345</v>
      </c>
      <c r="B355" s="278" t="s">
        <v>158</v>
      </c>
      <c r="C355" s="279">
        <v>102.65</v>
      </c>
      <c r="D355" s="280">
        <v>103.85000000000001</v>
      </c>
      <c r="E355" s="280">
        <v>101.05000000000001</v>
      </c>
      <c r="F355" s="280">
        <v>99.45</v>
      </c>
      <c r="G355" s="280">
        <v>96.65</v>
      </c>
      <c r="H355" s="280">
        <v>105.45000000000002</v>
      </c>
      <c r="I355" s="280">
        <v>108.25</v>
      </c>
      <c r="J355" s="280">
        <v>109.85000000000002</v>
      </c>
      <c r="K355" s="278">
        <v>106.65</v>
      </c>
      <c r="L355" s="278">
        <v>102.25</v>
      </c>
      <c r="M355" s="278">
        <v>18.479620000000001</v>
      </c>
    </row>
    <row r="356" spans="1:13">
      <c r="A356" s="269">
        <v>346</v>
      </c>
      <c r="B356" s="278" t="s">
        <v>481</v>
      </c>
      <c r="C356" s="279">
        <v>212.65</v>
      </c>
      <c r="D356" s="280">
        <v>212.33333333333334</v>
      </c>
      <c r="E356" s="280">
        <v>211.61666666666667</v>
      </c>
      <c r="F356" s="280">
        <v>210.58333333333334</v>
      </c>
      <c r="G356" s="280">
        <v>209.86666666666667</v>
      </c>
      <c r="H356" s="280">
        <v>213.36666666666667</v>
      </c>
      <c r="I356" s="280">
        <v>214.08333333333331</v>
      </c>
      <c r="J356" s="280">
        <v>215.11666666666667</v>
      </c>
      <c r="K356" s="278">
        <v>213.05</v>
      </c>
      <c r="L356" s="278">
        <v>211.3</v>
      </c>
      <c r="M356" s="278">
        <v>26.157050000000002</v>
      </c>
    </row>
    <row r="357" spans="1:13">
      <c r="A357" s="269">
        <v>347</v>
      </c>
      <c r="B357" s="278" t="s">
        <v>159</v>
      </c>
      <c r="C357" s="279">
        <v>84.85</v>
      </c>
      <c r="D357" s="280">
        <v>85.05</v>
      </c>
      <c r="E357" s="280">
        <v>83.899999999999991</v>
      </c>
      <c r="F357" s="280">
        <v>82.949999999999989</v>
      </c>
      <c r="G357" s="280">
        <v>81.799999999999983</v>
      </c>
      <c r="H357" s="280">
        <v>86</v>
      </c>
      <c r="I357" s="280">
        <v>87.15</v>
      </c>
      <c r="J357" s="280">
        <v>88.100000000000009</v>
      </c>
      <c r="K357" s="278">
        <v>86.2</v>
      </c>
      <c r="L357" s="278">
        <v>84.1</v>
      </c>
      <c r="M357" s="278">
        <v>192.29487</v>
      </c>
    </row>
    <row r="358" spans="1:13">
      <c r="A358" s="269">
        <v>348</v>
      </c>
      <c r="B358" s="278" t="s">
        <v>482</v>
      </c>
      <c r="C358" s="279">
        <v>73.150000000000006</v>
      </c>
      <c r="D358" s="280">
        <v>73.083333333333329</v>
      </c>
      <c r="E358" s="280">
        <v>71.766666666666652</v>
      </c>
      <c r="F358" s="280">
        <v>70.383333333333326</v>
      </c>
      <c r="G358" s="280">
        <v>69.066666666666649</v>
      </c>
      <c r="H358" s="280">
        <v>74.466666666666654</v>
      </c>
      <c r="I358" s="280">
        <v>75.783333333333346</v>
      </c>
      <c r="J358" s="280">
        <v>77.166666666666657</v>
      </c>
      <c r="K358" s="278">
        <v>74.400000000000006</v>
      </c>
      <c r="L358" s="278">
        <v>71.7</v>
      </c>
      <c r="M358" s="278">
        <v>8.2303800000000003</v>
      </c>
    </row>
    <row r="359" spans="1:13">
      <c r="A359" s="269">
        <v>349</v>
      </c>
      <c r="B359" s="278" t="s">
        <v>483</v>
      </c>
      <c r="C359" s="279">
        <v>180.25</v>
      </c>
      <c r="D359" s="280">
        <v>181.75</v>
      </c>
      <c r="E359" s="280">
        <v>177.5</v>
      </c>
      <c r="F359" s="280">
        <v>174.75</v>
      </c>
      <c r="G359" s="280">
        <v>170.5</v>
      </c>
      <c r="H359" s="280">
        <v>184.5</v>
      </c>
      <c r="I359" s="280">
        <v>188.75</v>
      </c>
      <c r="J359" s="280">
        <v>191.5</v>
      </c>
      <c r="K359" s="278">
        <v>186</v>
      </c>
      <c r="L359" s="278">
        <v>179</v>
      </c>
      <c r="M359" s="278">
        <v>2.0885799999999999</v>
      </c>
    </row>
    <row r="360" spans="1:13">
      <c r="A360" s="269">
        <v>350</v>
      </c>
      <c r="B360" s="278" t="s">
        <v>484</v>
      </c>
      <c r="C360" s="279">
        <v>173.6</v>
      </c>
      <c r="D360" s="280">
        <v>170.96666666666667</v>
      </c>
      <c r="E360" s="280">
        <v>165.13333333333333</v>
      </c>
      <c r="F360" s="280">
        <v>156.66666666666666</v>
      </c>
      <c r="G360" s="280">
        <v>150.83333333333331</v>
      </c>
      <c r="H360" s="280">
        <v>179.43333333333334</v>
      </c>
      <c r="I360" s="280">
        <v>185.26666666666665</v>
      </c>
      <c r="J360" s="280">
        <v>193.73333333333335</v>
      </c>
      <c r="K360" s="278">
        <v>176.8</v>
      </c>
      <c r="L360" s="278">
        <v>162.5</v>
      </c>
      <c r="M360" s="278">
        <v>2.51606</v>
      </c>
    </row>
    <row r="361" spans="1:13">
      <c r="A361" s="269">
        <v>351</v>
      </c>
      <c r="B361" s="278" t="s">
        <v>160</v>
      </c>
      <c r="C361" s="279">
        <v>19392.7</v>
      </c>
      <c r="D361" s="280">
        <v>18976.233333333334</v>
      </c>
      <c r="E361" s="280">
        <v>18482.466666666667</v>
      </c>
      <c r="F361" s="280">
        <v>17572.233333333334</v>
      </c>
      <c r="G361" s="280">
        <v>17078.466666666667</v>
      </c>
      <c r="H361" s="280">
        <v>19886.466666666667</v>
      </c>
      <c r="I361" s="280">
        <v>20380.233333333337</v>
      </c>
      <c r="J361" s="280">
        <v>21290.466666666667</v>
      </c>
      <c r="K361" s="278">
        <v>19470</v>
      </c>
      <c r="L361" s="278">
        <v>18066</v>
      </c>
      <c r="M361" s="278">
        <v>0.65890000000000004</v>
      </c>
    </row>
    <row r="362" spans="1:13">
      <c r="A362" s="269">
        <v>352</v>
      </c>
      <c r="B362" s="278" t="s">
        <v>488</v>
      </c>
      <c r="C362" s="279">
        <v>96.1</v>
      </c>
      <c r="D362" s="280">
        <v>96.233333333333348</v>
      </c>
      <c r="E362" s="280">
        <v>94.516666666666694</v>
      </c>
      <c r="F362" s="280">
        <v>92.933333333333351</v>
      </c>
      <c r="G362" s="280">
        <v>91.216666666666697</v>
      </c>
      <c r="H362" s="280">
        <v>97.816666666666691</v>
      </c>
      <c r="I362" s="280">
        <v>99.533333333333331</v>
      </c>
      <c r="J362" s="280">
        <v>101.11666666666669</v>
      </c>
      <c r="K362" s="278">
        <v>97.95</v>
      </c>
      <c r="L362" s="278">
        <v>94.65</v>
      </c>
      <c r="M362" s="278">
        <v>3.0964900000000002</v>
      </c>
    </row>
    <row r="363" spans="1:13">
      <c r="A363" s="269">
        <v>353</v>
      </c>
      <c r="B363" s="278" t="s">
        <v>485</v>
      </c>
      <c r="C363" s="279">
        <v>16.600000000000001</v>
      </c>
      <c r="D363" s="280">
        <v>16.716666666666665</v>
      </c>
      <c r="E363" s="280">
        <v>16.283333333333331</v>
      </c>
      <c r="F363" s="280">
        <v>15.966666666666665</v>
      </c>
      <c r="G363" s="280">
        <v>15.533333333333331</v>
      </c>
      <c r="H363" s="280">
        <v>17.033333333333331</v>
      </c>
      <c r="I363" s="280">
        <v>17.466666666666661</v>
      </c>
      <c r="J363" s="280">
        <v>17.783333333333331</v>
      </c>
      <c r="K363" s="278">
        <v>17.149999999999999</v>
      </c>
      <c r="L363" s="278">
        <v>16.399999999999999</v>
      </c>
      <c r="M363" s="278">
        <v>19.52909</v>
      </c>
    </row>
    <row r="364" spans="1:13">
      <c r="A364" s="269">
        <v>354</v>
      </c>
      <c r="B364" s="278" t="s">
        <v>161</v>
      </c>
      <c r="C364" s="279">
        <v>1207.95</v>
      </c>
      <c r="D364" s="280">
        <v>1202.9833333333333</v>
      </c>
      <c r="E364" s="280">
        <v>1170.9666666666667</v>
      </c>
      <c r="F364" s="280">
        <v>1133.9833333333333</v>
      </c>
      <c r="G364" s="280">
        <v>1101.9666666666667</v>
      </c>
      <c r="H364" s="280">
        <v>1239.9666666666667</v>
      </c>
      <c r="I364" s="280">
        <v>1271.9833333333336</v>
      </c>
      <c r="J364" s="280">
        <v>1308.9666666666667</v>
      </c>
      <c r="K364" s="278">
        <v>1235</v>
      </c>
      <c r="L364" s="278">
        <v>1166</v>
      </c>
      <c r="M364" s="278">
        <v>30.589079999999999</v>
      </c>
    </row>
    <row r="365" spans="1:13">
      <c r="A365" s="269">
        <v>355</v>
      </c>
      <c r="B365" s="278" t="s">
        <v>489</v>
      </c>
      <c r="C365" s="279">
        <v>616.1</v>
      </c>
      <c r="D365" s="280">
        <v>611.73333333333323</v>
      </c>
      <c r="E365" s="280">
        <v>604.46666666666647</v>
      </c>
      <c r="F365" s="280">
        <v>592.83333333333326</v>
      </c>
      <c r="G365" s="280">
        <v>585.56666666666649</v>
      </c>
      <c r="H365" s="280">
        <v>623.36666666666645</v>
      </c>
      <c r="I365" s="280">
        <v>630.6333333333331</v>
      </c>
      <c r="J365" s="280">
        <v>642.26666666666642</v>
      </c>
      <c r="K365" s="278">
        <v>619</v>
      </c>
      <c r="L365" s="278">
        <v>600.1</v>
      </c>
      <c r="M365" s="278">
        <v>0.96940999999999999</v>
      </c>
    </row>
    <row r="366" spans="1:13">
      <c r="A366" s="269">
        <v>356</v>
      </c>
      <c r="B366" s="278" t="s">
        <v>162</v>
      </c>
      <c r="C366" s="279">
        <v>262.64999999999998</v>
      </c>
      <c r="D366" s="280">
        <v>263.38333333333333</v>
      </c>
      <c r="E366" s="280">
        <v>260.26666666666665</v>
      </c>
      <c r="F366" s="280">
        <v>257.88333333333333</v>
      </c>
      <c r="G366" s="280">
        <v>254.76666666666665</v>
      </c>
      <c r="H366" s="280">
        <v>265.76666666666665</v>
      </c>
      <c r="I366" s="280">
        <v>268.88333333333333</v>
      </c>
      <c r="J366" s="280">
        <v>271.26666666666665</v>
      </c>
      <c r="K366" s="278">
        <v>266.5</v>
      </c>
      <c r="L366" s="278">
        <v>261</v>
      </c>
      <c r="M366" s="278">
        <v>12.16029</v>
      </c>
    </row>
    <row r="367" spans="1:13">
      <c r="A367" s="269">
        <v>357</v>
      </c>
      <c r="B367" s="278" t="s">
        <v>163</v>
      </c>
      <c r="C367" s="279">
        <v>90.6</v>
      </c>
      <c r="D367" s="280">
        <v>89.09999999999998</v>
      </c>
      <c r="E367" s="280">
        <v>86.899999999999963</v>
      </c>
      <c r="F367" s="280">
        <v>83.199999999999989</v>
      </c>
      <c r="G367" s="280">
        <v>80.999999999999972</v>
      </c>
      <c r="H367" s="280">
        <v>92.799999999999955</v>
      </c>
      <c r="I367" s="280">
        <v>94.999999999999972</v>
      </c>
      <c r="J367" s="280">
        <v>98.699999999999946</v>
      </c>
      <c r="K367" s="278">
        <v>91.3</v>
      </c>
      <c r="L367" s="278">
        <v>85.4</v>
      </c>
      <c r="M367" s="278">
        <v>209.65774999999999</v>
      </c>
    </row>
    <row r="368" spans="1:13">
      <c r="A368" s="269">
        <v>358</v>
      </c>
      <c r="B368" s="278" t="s">
        <v>276</v>
      </c>
      <c r="C368" s="279">
        <v>3977.25</v>
      </c>
      <c r="D368" s="280">
        <v>3999.0833333333335</v>
      </c>
      <c r="E368" s="280">
        <v>3948.166666666667</v>
      </c>
      <c r="F368" s="280">
        <v>3919.0833333333335</v>
      </c>
      <c r="G368" s="280">
        <v>3868.166666666667</v>
      </c>
      <c r="H368" s="280">
        <v>4028.166666666667</v>
      </c>
      <c r="I368" s="280">
        <v>4079.0833333333339</v>
      </c>
      <c r="J368" s="280">
        <v>4108.166666666667</v>
      </c>
      <c r="K368" s="278">
        <v>4050</v>
      </c>
      <c r="L368" s="278">
        <v>3970</v>
      </c>
      <c r="M368" s="278">
        <v>0.71035999999999999</v>
      </c>
    </row>
    <row r="369" spans="1:13">
      <c r="A369" s="269">
        <v>359</v>
      </c>
      <c r="B369" s="278" t="s">
        <v>278</v>
      </c>
      <c r="C369" s="279">
        <v>9877.1</v>
      </c>
      <c r="D369" s="280">
        <v>9892.3666666666668</v>
      </c>
      <c r="E369" s="280">
        <v>9835.7333333333336</v>
      </c>
      <c r="F369" s="280">
        <v>9794.3666666666668</v>
      </c>
      <c r="G369" s="280">
        <v>9737.7333333333336</v>
      </c>
      <c r="H369" s="280">
        <v>9933.7333333333336</v>
      </c>
      <c r="I369" s="280">
        <v>9990.3666666666686</v>
      </c>
      <c r="J369" s="280">
        <v>10031.733333333334</v>
      </c>
      <c r="K369" s="278">
        <v>9949</v>
      </c>
      <c r="L369" s="278">
        <v>9851</v>
      </c>
      <c r="M369" s="278">
        <v>0.15029000000000001</v>
      </c>
    </row>
    <row r="370" spans="1:13">
      <c r="A370" s="269">
        <v>360</v>
      </c>
      <c r="B370" s="278" t="s">
        <v>495</v>
      </c>
      <c r="C370" s="279">
        <v>4159.75</v>
      </c>
      <c r="D370" s="280">
        <v>4099.1833333333334</v>
      </c>
      <c r="E370" s="280">
        <v>4010.5666666666666</v>
      </c>
      <c r="F370" s="280">
        <v>3861.3833333333332</v>
      </c>
      <c r="G370" s="280">
        <v>3772.7666666666664</v>
      </c>
      <c r="H370" s="280">
        <v>4248.3666666666668</v>
      </c>
      <c r="I370" s="280">
        <v>4336.9833333333336</v>
      </c>
      <c r="J370" s="280">
        <v>4486.166666666667</v>
      </c>
      <c r="K370" s="278">
        <v>4187.8</v>
      </c>
      <c r="L370" s="278">
        <v>3950</v>
      </c>
      <c r="M370" s="278">
        <v>0.23619000000000001</v>
      </c>
    </row>
    <row r="371" spans="1:13">
      <c r="A371" s="269">
        <v>361</v>
      </c>
      <c r="B371" s="278" t="s">
        <v>490</v>
      </c>
      <c r="C371" s="279">
        <v>97.1</v>
      </c>
      <c r="D371" s="280">
        <v>97.616666666666674</v>
      </c>
      <c r="E371" s="280">
        <v>95.283333333333346</v>
      </c>
      <c r="F371" s="280">
        <v>93.466666666666669</v>
      </c>
      <c r="G371" s="280">
        <v>91.13333333333334</v>
      </c>
      <c r="H371" s="280">
        <v>99.433333333333351</v>
      </c>
      <c r="I371" s="280">
        <v>101.76666666666667</v>
      </c>
      <c r="J371" s="280">
        <v>103.58333333333336</v>
      </c>
      <c r="K371" s="278">
        <v>99.95</v>
      </c>
      <c r="L371" s="278">
        <v>95.8</v>
      </c>
      <c r="M371" s="278">
        <v>20.56081</v>
      </c>
    </row>
    <row r="372" spans="1:13">
      <c r="A372" s="269">
        <v>362</v>
      </c>
      <c r="B372" s="278" t="s">
        <v>491</v>
      </c>
      <c r="C372" s="279">
        <v>603.5</v>
      </c>
      <c r="D372" s="280">
        <v>607.23333333333335</v>
      </c>
      <c r="E372" s="280">
        <v>594.4666666666667</v>
      </c>
      <c r="F372" s="280">
        <v>585.43333333333339</v>
      </c>
      <c r="G372" s="280">
        <v>572.66666666666674</v>
      </c>
      <c r="H372" s="280">
        <v>616.26666666666665</v>
      </c>
      <c r="I372" s="280">
        <v>629.0333333333333</v>
      </c>
      <c r="J372" s="280">
        <v>638.06666666666661</v>
      </c>
      <c r="K372" s="278">
        <v>620</v>
      </c>
      <c r="L372" s="278">
        <v>598.20000000000005</v>
      </c>
      <c r="M372" s="278">
        <v>0.60063999999999995</v>
      </c>
    </row>
    <row r="373" spans="1:13">
      <c r="A373" s="269">
        <v>363</v>
      </c>
      <c r="B373" s="278" t="s">
        <v>164</v>
      </c>
      <c r="C373" s="279">
        <v>1391</v>
      </c>
      <c r="D373" s="280">
        <v>1398.8166666666666</v>
      </c>
      <c r="E373" s="280">
        <v>1380.1833333333332</v>
      </c>
      <c r="F373" s="280">
        <v>1369.3666666666666</v>
      </c>
      <c r="G373" s="280">
        <v>1350.7333333333331</v>
      </c>
      <c r="H373" s="280">
        <v>1409.6333333333332</v>
      </c>
      <c r="I373" s="280">
        <v>1428.2666666666664</v>
      </c>
      <c r="J373" s="280">
        <v>1439.0833333333333</v>
      </c>
      <c r="K373" s="278">
        <v>1417.45</v>
      </c>
      <c r="L373" s="278">
        <v>1388</v>
      </c>
      <c r="M373" s="278">
        <v>10.69603</v>
      </c>
    </row>
    <row r="374" spans="1:13">
      <c r="A374" s="269">
        <v>364</v>
      </c>
      <c r="B374" s="278" t="s">
        <v>274</v>
      </c>
      <c r="C374" s="279">
        <v>1538.85</v>
      </c>
      <c r="D374" s="280">
        <v>1536.9833333333333</v>
      </c>
      <c r="E374" s="280">
        <v>1508.9666666666667</v>
      </c>
      <c r="F374" s="280">
        <v>1479.0833333333333</v>
      </c>
      <c r="G374" s="280">
        <v>1451.0666666666666</v>
      </c>
      <c r="H374" s="280">
        <v>1566.8666666666668</v>
      </c>
      <c r="I374" s="280">
        <v>1594.8833333333337</v>
      </c>
      <c r="J374" s="280">
        <v>1624.7666666666669</v>
      </c>
      <c r="K374" s="278">
        <v>1565</v>
      </c>
      <c r="L374" s="278">
        <v>1507.1</v>
      </c>
      <c r="M374" s="278">
        <v>2.3609499999999999</v>
      </c>
    </row>
    <row r="375" spans="1:13">
      <c r="A375" s="269">
        <v>365</v>
      </c>
      <c r="B375" s="278" t="s">
        <v>165</v>
      </c>
      <c r="C375" s="279">
        <v>35.799999999999997</v>
      </c>
      <c r="D375" s="280">
        <v>35.6</v>
      </c>
      <c r="E375" s="280">
        <v>35.200000000000003</v>
      </c>
      <c r="F375" s="280">
        <v>34.6</v>
      </c>
      <c r="G375" s="280">
        <v>34.200000000000003</v>
      </c>
      <c r="H375" s="280">
        <v>36.200000000000003</v>
      </c>
      <c r="I375" s="280">
        <v>36.599999999999994</v>
      </c>
      <c r="J375" s="280">
        <v>37.200000000000003</v>
      </c>
      <c r="K375" s="278">
        <v>36</v>
      </c>
      <c r="L375" s="278">
        <v>35</v>
      </c>
      <c r="M375" s="278">
        <v>898.27764999999999</v>
      </c>
    </row>
    <row r="376" spans="1:13">
      <c r="A376" s="269">
        <v>366</v>
      </c>
      <c r="B376" s="278" t="s">
        <v>275</v>
      </c>
      <c r="C376" s="279">
        <v>226.9</v>
      </c>
      <c r="D376" s="280">
        <v>224.6</v>
      </c>
      <c r="E376" s="280">
        <v>222.29999999999998</v>
      </c>
      <c r="F376" s="280">
        <v>217.7</v>
      </c>
      <c r="G376" s="280">
        <v>215.39999999999998</v>
      </c>
      <c r="H376" s="280">
        <v>229.2</v>
      </c>
      <c r="I376" s="280">
        <v>231.5</v>
      </c>
      <c r="J376" s="280">
        <v>236.1</v>
      </c>
      <c r="K376" s="278">
        <v>226.9</v>
      </c>
      <c r="L376" s="278">
        <v>220</v>
      </c>
      <c r="M376" s="278">
        <v>14.650539999999999</v>
      </c>
    </row>
    <row r="377" spans="1:13">
      <c r="A377" s="269">
        <v>367</v>
      </c>
      <c r="B377" s="278" t="s">
        <v>486</v>
      </c>
      <c r="C377" s="279">
        <v>129.9</v>
      </c>
      <c r="D377" s="280">
        <v>129.65</v>
      </c>
      <c r="E377" s="280">
        <v>127.4</v>
      </c>
      <c r="F377" s="280">
        <v>124.9</v>
      </c>
      <c r="G377" s="280">
        <v>122.65</v>
      </c>
      <c r="H377" s="280">
        <v>132.15</v>
      </c>
      <c r="I377" s="280">
        <v>134.4</v>
      </c>
      <c r="J377" s="280">
        <v>136.9</v>
      </c>
      <c r="K377" s="278">
        <v>131.9</v>
      </c>
      <c r="L377" s="278">
        <v>127.15</v>
      </c>
      <c r="M377" s="278">
        <v>1.1310199999999999</v>
      </c>
    </row>
    <row r="378" spans="1:13">
      <c r="A378" s="269">
        <v>368</v>
      </c>
      <c r="B378" s="278" t="s">
        <v>492</v>
      </c>
      <c r="C378" s="279">
        <v>805.75</v>
      </c>
      <c r="D378" s="280">
        <v>810.93333333333339</v>
      </c>
      <c r="E378" s="280">
        <v>797.86666666666679</v>
      </c>
      <c r="F378" s="280">
        <v>789.98333333333335</v>
      </c>
      <c r="G378" s="280">
        <v>776.91666666666674</v>
      </c>
      <c r="H378" s="280">
        <v>818.81666666666683</v>
      </c>
      <c r="I378" s="280">
        <v>831.88333333333344</v>
      </c>
      <c r="J378" s="280">
        <v>839.76666666666688</v>
      </c>
      <c r="K378" s="278">
        <v>824</v>
      </c>
      <c r="L378" s="278">
        <v>803.05</v>
      </c>
      <c r="M378" s="278">
        <v>4.4193100000000003</v>
      </c>
    </row>
    <row r="379" spans="1:13">
      <c r="A379" s="269">
        <v>369</v>
      </c>
      <c r="B379" s="278" t="s">
        <v>166</v>
      </c>
      <c r="C379" s="279">
        <v>178.6</v>
      </c>
      <c r="D379" s="280">
        <v>176.33333333333334</v>
      </c>
      <c r="E379" s="280">
        <v>172.91666666666669</v>
      </c>
      <c r="F379" s="280">
        <v>167.23333333333335</v>
      </c>
      <c r="G379" s="280">
        <v>163.81666666666669</v>
      </c>
      <c r="H379" s="280">
        <v>182.01666666666668</v>
      </c>
      <c r="I379" s="280">
        <v>185.43333333333337</v>
      </c>
      <c r="J379" s="280">
        <v>191.11666666666667</v>
      </c>
      <c r="K379" s="278">
        <v>179.75</v>
      </c>
      <c r="L379" s="278">
        <v>170.65</v>
      </c>
      <c r="M379" s="278">
        <v>185.85881000000001</v>
      </c>
    </row>
    <row r="380" spans="1:13">
      <c r="A380" s="269">
        <v>370</v>
      </c>
      <c r="B380" s="278" t="s">
        <v>493</v>
      </c>
      <c r="C380" s="279">
        <v>66.25</v>
      </c>
      <c r="D380" s="280">
        <v>66.583333333333329</v>
      </c>
      <c r="E380" s="280">
        <v>64.816666666666663</v>
      </c>
      <c r="F380" s="280">
        <v>63.38333333333334</v>
      </c>
      <c r="G380" s="280">
        <v>61.616666666666674</v>
      </c>
      <c r="H380" s="280">
        <v>68.016666666666652</v>
      </c>
      <c r="I380" s="280">
        <v>69.783333333333331</v>
      </c>
      <c r="J380" s="280">
        <v>71.21666666666664</v>
      </c>
      <c r="K380" s="278">
        <v>68.349999999999994</v>
      </c>
      <c r="L380" s="278">
        <v>65.150000000000006</v>
      </c>
      <c r="M380" s="278">
        <v>25.984670000000001</v>
      </c>
    </row>
    <row r="381" spans="1:13">
      <c r="A381" s="269">
        <v>371</v>
      </c>
      <c r="B381" s="278" t="s">
        <v>277</v>
      </c>
      <c r="C381" s="279">
        <v>214.95</v>
      </c>
      <c r="D381" s="280">
        <v>214.31666666666669</v>
      </c>
      <c r="E381" s="280">
        <v>212.13333333333338</v>
      </c>
      <c r="F381" s="280">
        <v>209.31666666666669</v>
      </c>
      <c r="G381" s="280">
        <v>207.13333333333338</v>
      </c>
      <c r="H381" s="280">
        <v>217.13333333333338</v>
      </c>
      <c r="I381" s="280">
        <v>219.31666666666672</v>
      </c>
      <c r="J381" s="280">
        <v>222.13333333333338</v>
      </c>
      <c r="K381" s="278">
        <v>216.5</v>
      </c>
      <c r="L381" s="278">
        <v>211.5</v>
      </c>
      <c r="M381" s="278">
        <v>4.2158300000000004</v>
      </c>
    </row>
    <row r="382" spans="1:13">
      <c r="A382" s="269">
        <v>372</v>
      </c>
      <c r="B382" s="278" t="s">
        <v>494</v>
      </c>
      <c r="C382" s="279">
        <v>46.1</v>
      </c>
      <c r="D382" s="280">
        <v>46.15</v>
      </c>
      <c r="E382" s="280">
        <v>45.449999999999996</v>
      </c>
      <c r="F382" s="280">
        <v>44.8</v>
      </c>
      <c r="G382" s="280">
        <v>44.099999999999994</v>
      </c>
      <c r="H382" s="280">
        <v>46.8</v>
      </c>
      <c r="I382" s="280">
        <v>47.5</v>
      </c>
      <c r="J382" s="280">
        <v>48.15</v>
      </c>
      <c r="K382" s="278">
        <v>46.85</v>
      </c>
      <c r="L382" s="278">
        <v>45.5</v>
      </c>
      <c r="M382" s="278">
        <v>3.89303</v>
      </c>
    </row>
    <row r="383" spans="1:13">
      <c r="A383" s="269">
        <v>373</v>
      </c>
      <c r="B383" s="278" t="s">
        <v>487</v>
      </c>
      <c r="C383" s="279">
        <v>46.95</v>
      </c>
      <c r="D383" s="280">
        <v>47.033333333333339</v>
      </c>
      <c r="E383" s="280">
        <v>45.616666666666674</v>
      </c>
      <c r="F383" s="280">
        <v>44.283333333333339</v>
      </c>
      <c r="G383" s="280">
        <v>42.866666666666674</v>
      </c>
      <c r="H383" s="280">
        <v>48.366666666666674</v>
      </c>
      <c r="I383" s="280">
        <v>49.783333333333346</v>
      </c>
      <c r="J383" s="280">
        <v>51.116666666666674</v>
      </c>
      <c r="K383" s="278">
        <v>48.45</v>
      </c>
      <c r="L383" s="278">
        <v>45.7</v>
      </c>
      <c r="M383" s="278">
        <v>158.12046000000001</v>
      </c>
    </row>
    <row r="384" spans="1:13">
      <c r="A384" s="269">
        <v>374</v>
      </c>
      <c r="B384" s="278" t="s">
        <v>167</v>
      </c>
      <c r="C384" s="279">
        <v>1044.95</v>
      </c>
      <c r="D384" s="280">
        <v>1039.6833333333334</v>
      </c>
      <c r="E384" s="280">
        <v>1019.4666666666667</v>
      </c>
      <c r="F384" s="280">
        <v>993.98333333333335</v>
      </c>
      <c r="G384" s="280">
        <v>973.76666666666665</v>
      </c>
      <c r="H384" s="280">
        <v>1065.1666666666667</v>
      </c>
      <c r="I384" s="280">
        <v>1085.3833333333334</v>
      </c>
      <c r="J384" s="280">
        <v>1110.8666666666668</v>
      </c>
      <c r="K384" s="278">
        <v>1059.9000000000001</v>
      </c>
      <c r="L384" s="278">
        <v>1014.2</v>
      </c>
      <c r="M384" s="278">
        <v>23.193739999999998</v>
      </c>
    </row>
    <row r="385" spans="1:13">
      <c r="A385" s="269">
        <v>375</v>
      </c>
      <c r="B385" s="278" t="s">
        <v>279</v>
      </c>
      <c r="C385" s="279">
        <v>333.15</v>
      </c>
      <c r="D385" s="280">
        <v>328.76666666666665</v>
      </c>
      <c r="E385" s="280">
        <v>324.38333333333333</v>
      </c>
      <c r="F385" s="280">
        <v>315.61666666666667</v>
      </c>
      <c r="G385" s="280">
        <v>311.23333333333335</v>
      </c>
      <c r="H385" s="280">
        <v>337.5333333333333</v>
      </c>
      <c r="I385" s="280">
        <v>341.91666666666663</v>
      </c>
      <c r="J385" s="280">
        <v>350.68333333333328</v>
      </c>
      <c r="K385" s="278">
        <v>333.15</v>
      </c>
      <c r="L385" s="278">
        <v>320</v>
      </c>
      <c r="M385" s="278">
        <v>6.52522</v>
      </c>
    </row>
    <row r="386" spans="1:13">
      <c r="A386" s="269">
        <v>376</v>
      </c>
      <c r="B386" s="278" t="s">
        <v>497</v>
      </c>
      <c r="C386" s="279">
        <v>364.55</v>
      </c>
      <c r="D386" s="280">
        <v>366.3</v>
      </c>
      <c r="E386" s="280">
        <v>360.1</v>
      </c>
      <c r="F386" s="280">
        <v>355.65000000000003</v>
      </c>
      <c r="G386" s="280">
        <v>349.45000000000005</v>
      </c>
      <c r="H386" s="280">
        <v>370.75</v>
      </c>
      <c r="I386" s="280">
        <v>376.94999999999993</v>
      </c>
      <c r="J386" s="280">
        <v>381.4</v>
      </c>
      <c r="K386" s="278">
        <v>372.5</v>
      </c>
      <c r="L386" s="278">
        <v>361.85</v>
      </c>
      <c r="M386" s="278">
        <v>4.3053900000000001</v>
      </c>
    </row>
    <row r="387" spans="1:13">
      <c r="A387" s="269">
        <v>377</v>
      </c>
      <c r="B387" s="278" t="s">
        <v>499</v>
      </c>
      <c r="C387" s="279">
        <v>82</v>
      </c>
      <c r="D387" s="280">
        <v>81.649999999999991</v>
      </c>
      <c r="E387" s="280">
        <v>79.84999999999998</v>
      </c>
      <c r="F387" s="280">
        <v>77.699999999999989</v>
      </c>
      <c r="G387" s="280">
        <v>75.899999999999977</v>
      </c>
      <c r="H387" s="280">
        <v>83.799999999999983</v>
      </c>
      <c r="I387" s="280">
        <v>85.6</v>
      </c>
      <c r="J387" s="280">
        <v>87.749999999999986</v>
      </c>
      <c r="K387" s="278">
        <v>83.45</v>
      </c>
      <c r="L387" s="278">
        <v>79.5</v>
      </c>
      <c r="M387" s="278">
        <v>21.663969999999999</v>
      </c>
    </row>
    <row r="388" spans="1:13">
      <c r="A388" s="269">
        <v>378</v>
      </c>
      <c r="B388" s="278" t="s">
        <v>280</v>
      </c>
      <c r="C388" s="279">
        <v>475.35</v>
      </c>
      <c r="D388" s="280">
        <v>473.56666666666666</v>
      </c>
      <c r="E388" s="280">
        <v>470.13333333333333</v>
      </c>
      <c r="F388" s="280">
        <v>464.91666666666669</v>
      </c>
      <c r="G388" s="280">
        <v>461.48333333333335</v>
      </c>
      <c r="H388" s="280">
        <v>478.7833333333333</v>
      </c>
      <c r="I388" s="280">
        <v>482.21666666666658</v>
      </c>
      <c r="J388" s="280">
        <v>487.43333333333328</v>
      </c>
      <c r="K388" s="278">
        <v>477</v>
      </c>
      <c r="L388" s="278">
        <v>468.35</v>
      </c>
      <c r="M388" s="278">
        <v>1.8037399999999999</v>
      </c>
    </row>
    <row r="389" spans="1:13">
      <c r="A389" s="269">
        <v>379</v>
      </c>
      <c r="B389" s="278" t="s">
        <v>500</v>
      </c>
      <c r="C389" s="279">
        <v>261.3</v>
      </c>
      <c r="D389" s="280">
        <v>261.56666666666666</v>
      </c>
      <c r="E389" s="280">
        <v>258.13333333333333</v>
      </c>
      <c r="F389" s="280">
        <v>254.96666666666664</v>
      </c>
      <c r="G389" s="280">
        <v>251.5333333333333</v>
      </c>
      <c r="H389" s="280">
        <v>264.73333333333335</v>
      </c>
      <c r="I389" s="280">
        <v>268.16666666666663</v>
      </c>
      <c r="J389" s="280">
        <v>271.33333333333337</v>
      </c>
      <c r="K389" s="278">
        <v>265</v>
      </c>
      <c r="L389" s="278">
        <v>258.39999999999998</v>
      </c>
      <c r="M389" s="278">
        <v>7.3809899999999997</v>
      </c>
    </row>
    <row r="390" spans="1:13">
      <c r="A390" s="269">
        <v>380</v>
      </c>
      <c r="B390" s="278" t="s">
        <v>168</v>
      </c>
      <c r="C390" s="279">
        <v>634</v>
      </c>
      <c r="D390" s="280">
        <v>635.06666666666672</v>
      </c>
      <c r="E390" s="280">
        <v>622.13333333333344</v>
      </c>
      <c r="F390" s="280">
        <v>610.26666666666677</v>
      </c>
      <c r="G390" s="280">
        <v>597.33333333333348</v>
      </c>
      <c r="H390" s="280">
        <v>646.93333333333339</v>
      </c>
      <c r="I390" s="280">
        <v>659.86666666666656</v>
      </c>
      <c r="J390" s="280">
        <v>671.73333333333335</v>
      </c>
      <c r="K390" s="278">
        <v>648</v>
      </c>
      <c r="L390" s="278">
        <v>623.20000000000005</v>
      </c>
      <c r="M390" s="278">
        <v>10.98624</v>
      </c>
    </row>
    <row r="391" spans="1:13">
      <c r="A391" s="269">
        <v>381</v>
      </c>
      <c r="B391" s="278" t="s">
        <v>502</v>
      </c>
      <c r="C391" s="279">
        <v>1001</v>
      </c>
      <c r="D391" s="280">
        <v>1002.0833333333334</v>
      </c>
      <c r="E391" s="280">
        <v>994.16666666666674</v>
      </c>
      <c r="F391" s="280">
        <v>987.33333333333337</v>
      </c>
      <c r="G391" s="280">
        <v>979.41666666666674</v>
      </c>
      <c r="H391" s="280">
        <v>1008.9166666666667</v>
      </c>
      <c r="I391" s="280">
        <v>1016.8333333333335</v>
      </c>
      <c r="J391" s="280">
        <v>1023.6666666666667</v>
      </c>
      <c r="K391" s="278">
        <v>1010</v>
      </c>
      <c r="L391" s="278">
        <v>995.25</v>
      </c>
      <c r="M391" s="278">
        <v>9.0370000000000006E-2</v>
      </c>
    </row>
    <row r="392" spans="1:13">
      <c r="A392" s="269">
        <v>382</v>
      </c>
      <c r="B392" s="278" t="s">
        <v>503</v>
      </c>
      <c r="C392" s="279">
        <v>300.60000000000002</v>
      </c>
      <c r="D392" s="280">
        <v>301.01666666666671</v>
      </c>
      <c r="E392" s="280">
        <v>293.68333333333339</v>
      </c>
      <c r="F392" s="280">
        <v>286.76666666666671</v>
      </c>
      <c r="G392" s="280">
        <v>279.43333333333339</v>
      </c>
      <c r="H392" s="280">
        <v>307.93333333333339</v>
      </c>
      <c r="I392" s="280">
        <v>315.26666666666677</v>
      </c>
      <c r="J392" s="280">
        <v>322.18333333333339</v>
      </c>
      <c r="K392" s="278">
        <v>308.35000000000002</v>
      </c>
      <c r="L392" s="278">
        <v>294.10000000000002</v>
      </c>
      <c r="M392" s="278">
        <v>16.159649999999999</v>
      </c>
    </row>
    <row r="393" spans="1:13">
      <c r="A393" s="269">
        <v>383</v>
      </c>
      <c r="B393" s="278" t="s">
        <v>169</v>
      </c>
      <c r="C393" s="279">
        <v>182.3</v>
      </c>
      <c r="D393" s="280">
        <v>181.56666666666669</v>
      </c>
      <c r="E393" s="280">
        <v>170.83333333333337</v>
      </c>
      <c r="F393" s="280">
        <v>159.36666666666667</v>
      </c>
      <c r="G393" s="280">
        <v>148.63333333333335</v>
      </c>
      <c r="H393" s="280">
        <v>193.03333333333339</v>
      </c>
      <c r="I393" s="280">
        <v>203.76666666666668</v>
      </c>
      <c r="J393" s="280">
        <v>215.23333333333341</v>
      </c>
      <c r="K393" s="278">
        <v>192.3</v>
      </c>
      <c r="L393" s="278">
        <v>170.1</v>
      </c>
      <c r="M393" s="278">
        <v>766.53128000000004</v>
      </c>
    </row>
    <row r="394" spans="1:13">
      <c r="A394" s="269">
        <v>384</v>
      </c>
      <c r="B394" s="278" t="s">
        <v>501</v>
      </c>
      <c r="C394" s="279">
        <v>46.8</v>
      </c>
      <c r="D394" s="280">
        <v>46.70000000000001</v>
      </c>
      <c r="E394" s="280">
        <v>46.050000000000018</v>
      </c>
      <c r="F394" s="280">
        <v>45.300000000000011</v>
      </c>
      <c r="G394" s="280">
        <v>44.65000000000002</v>
      </c>
      <c r="H394" s="280">
        <v>47.450000000000017</v>
      </c>
      <c r="I394" s="280">
        <v>48.100000000000009</v>
      </c>
      <c r="J394" s="280">
        <v>48.850000000000016</v>
      </c>
      <c r="K394" s="278">
        <v>47.35</v>
      </c>
      <c r="L394" s="278">
        <v>45.95</v>
      </c>
      <c r="M394" s="278">
        <v>27.35698</v>
      </c>
    </row>
    <row r="395" spans="1:13">
      <c r="A395" s="269">
        <v>385</v>
      </c>
      <c r="B395" s="278" t="s">
        <v>170</v>
      </c>
      <c r="C395" s="279">
        <v>114.4</v>
      </c>
      <c r="D395" s="280">
        <v>112.55</v>
      </c>
      <c r="E395" s="280">
        <v>109.19999999999999</v>
      </c>
      <c r="F395" s="280">
        <v>103.99999999999999</v>
      </c>
      <c r="G395" s="280">
        <v>100.64999999999998</v>
      </c>
      <c r="H395" s="280">
        <v>117.75</v>
      </c>
      <c r="I395" s="280">
        <v>121.1</v>
      </c>
      <c r="J395" s="280">
        <v>126.30000000000001</v>
      </c>
      <c r="K395" s="278">
        <v>115.9</v>
      </c>
      <c r="L395" s="278">
        <v>107.35</v>
      </c>
      <c r="M395" s="278">
        <v>204.98067</v>
      </c>
    </row>
    <row r="396" spans="1:13">
      <c r="A396" s="269">
        <v>386</v>
      </c>
      <c r="B396" s="278" t="s">
        <v>504</v>
      </c>
      <c r="C396" s="279">
        <v>82.95</v>
      </c>
      <c r="D396" s="280">
        <v>82.833333333333329</v>
      </c>
      <c r="E396" s="280">
        <v>82.066666666666663</v>
      </c>
      <c r="F396" s="280">
        <v>81.183333333333337</v>
      </c>
      <c r="G396" s="280">
        <v>80.416666666666671</v>
      </c>
      <c r="H396" s="280">
        <v>83.716666666666654</v>
      </c>
      <c r="I396" s="280">
        <v>84.483333333333334</v>
      </c>
      <c r="J396" s="280">
        <v>85.366666666666646</v>
      </c>
      <c r="K396" s="278">
        <v>83.6</v>
      </c>
      <c r="L396" s="278">
        <v>81.95</v>
      </c>
      <c r="M396" s="278">
        <v>9.4455200000000001</v>
      </c>
    </row>
    <row r="397" spans="1:13">
      <c r="A397" s="269">
        <v>387</v>
      </c>
      <c r="B397" s="278" t="s">
        <v>505</v>
      </c>
      <c r="C397" s="279">
        <v>640.29999999999995</v>
      </c>
      <c r="D397" s="280">
        <v>643.34999999999991</v>
      </c>
      <c r="E397" s="280">
        <v>631.79999999999984</v>
      </c>
      <c r="F397" s="280">
        <v>623.29999999999995</v>
      </c>
      <c r="G397" s="280">
        <v>611.74999999999989</v>
      </c>
      <c r="H397" s="280">
        <v>651.8499999999998</v>
      </c>
      <c r="I397" s="280">
        <v>663.4</v>
      </c>
      <c r="J397" s="280">
        <v>671.89999999999975</v>
      </c>
      <c r="K397" s="278">
        <v>654.9</v>
      </c>
      <c r="L397" s="278">
        <v>634.85</v>
      </c>
      <c r="M397" s="278">
        <v>4.5044000000000004</v>
      </c>
    </row>
    <row r="398" spans="1:13">
      <c r="A398" s="269">
        <v>388</v>
      </c>
      <c r="B398" s="278" t="s">
        <v>506</v>
      </c>
      <c r="C398" s="279">
        <v>9.4499999999999993</v>
      </c>
      <c r="D398" s="280">
        <v>9.4499999999999993</v>
      </c>
      <c r="E398" s="280">
        <v>9.4499999999999993</v>
      </c>
      <c r="F398" s="280">
        <v>9.4499999999999993</v>
      </c>
      <c r="G398" s="280">
        <v>9.4499999999999993</v>
      </c>
      <c r="H398" s="280">
        <v>9.4499999999999993</v>
      </c>
      <c r="I398" s="280">
        <v>9.4499999999999993</v>
      </c>
      <c r="J398" s="280">
        <v>9.4499999999999993</v>
      </c>
      <c r="K398" s="278">
        <v>9.4499999999999993</v>
      </c>
      <c r="L398" s="278">
        <v>9.4499999999999993</v>
      </c>
      <c r="M398" s="278">
        <v>10.71777</v>
      </c>
    </row>
    <row r="399" spans="1:13">
      <c r="A399" s="269">
        <v>389</v>
      </c>
      <c r="B399" s="278" t="s">
        <v>171</v>
      </c>
      <c r="C399" s="279">
        <v>1746.15</v>
      </c>
      <c r="D399" s="280">
        <v>1761.7833333333335</v>
      </c>
      <c r="E399" s="280">
        <v>1719.366666666667</v>
      </c>
      <c r="F399" s="280">
        <v>1692.5833333333335</v>
      </c>
      <c r="G399" s="280">
        <v>1650.166666666667</v>
      </c>
      <c r="H399" s="280">
        <v>1788.5666666666671</v>
      </c>
      <c r="I399" s="280">
        <v>1830.9833333333336</v>
      </c>
      <c r="J399" s="280">
        <v>1857.7666666666671</v>
      </c>
      <c r="K399" s="278">
        <v>1804.2</v>
      </c>
      <c r="L399" s="278">
        <v>1735</v>
      </c>
      <c r="M399" s="278">
        <v>277.81772000000001</v>
      </c>
    </row>
    <row r="400" spans="1:13">
      <c r="A400" s="269">
        <v>390</v>
      </c>
      <c r="B400" s="278" t="s">
        <v>507</v>
      </c>
      <c r="C400" s="279">
        <v>29</v>
      </c>
      <c r="D400" s="280">
        <v>28.45</v>
      </c>
      <c r="E400" s="280">
        <v>27.9</v>
      </c>
      <c r="F400" s="280">
        <v>26.8</v>
      </c>
      <c r="G400" s="280">
        <v>26.25</v>
      </c>
      <c r="H400" s="280">
        <v>29.549999999999997</v>
      </c>
      <c r="I400" s="280">
        <v>30.1</v>
      </c>
      <c r="J400" s="280">
        <v>31.199999999999996</v>
      </c>
      <c r="K400" s="278">
        <v>29</v>
      </c>
      <c r="L400" s="278">
        <v>27.35</v>
      </c>
      <c r="M400" s="278">
        <v>115.75778</v>
      </c>
    </row>
    <row r="401" spans="1:13">
      <c r="A401" s="269">
        <v>391</v>
      </c>
      <c r="B401" s="278" t="s">
        <v>520</v>
      </c>
      <c r="C401" s="279">
        <v>8.4499999999999993</v>
      </c>
      <c r="D401" s="280">
        <v>8.4166666666666661</v>
      </c>
      <c r="E401" s="280">
        <v>8.3333333333333321</v>
      </c>
      <c r="F401" s="280">
        <v>8.2166666666666668</v>
      </c>
      <c r="G401" s="280">
        <v>8.1333333333333329</v>
      </c>
      <c r="H401" s="280">
        <v>8.5333333333333314</v>
      </c>
      <c r="I401" s="280">
        <v>8.6166666666666636</v>
      </c>
      <c r="J401" s="280">
        <v>8.7333333333333307</v>
      </c>
      <c r="K401" s="278">
        <v>8.5</v>
      </c>
      <c r="L401" s="278">
        <v>8.3000000000000007</v>
      </c>
      <c r="M401" s="278">
        <v>24.37499</v>
      </c>
    </row>
    <row r="402" spans="1:13">
      <c r="A402" s="269">
        <v>392</v>
      </c>
      <c r="B402" s="278" t="s">
        <v>509</v>
      </c>
      <c r="C402" s="279">
        <v>128.6</v>
      </c>
      <c r="D402" s="280">
        <v>128.29999999999998</v>
      </c>
      <c r="E402" s="280">
        <v>123.54999999999995</v>
      </c>
      <c r="F402" s="280">
        <v>118.49999999999997</v>
      </c>
      <c r="G402" s="280">
        <v>113.74999999999994</v>
      </c>
      <c r="H402" s="280">
        <v>133.34999999999997</v>
      </c>
      <c r="I402" s="280">
        <v>138.10000000000002</v>
      </c>
      <c r="J402" s="280">
        <v>143.14999999999998</v>
      </c>
      <c r="K402" s="278">
        <v>133.05000000000001</v>
      </c>
      <c r="L402" s="278">
        <v>123.25</v>
      </c>
      <c r="M402" s="278">
        <v>14.372629999999999</v>
      </c>
    </row>
    <row r="403" spans="1:13">
      <c r="A403" s="269">
        <v>393</v>
      </c>
      <c r="B403" s="278" t="s">
        <v>2317</v>
      </c>
      <c r="C403" s="279">
        <v>79.25</v>
      </c>
      <c r="D403" s="280">
        <v>80.466666666666654</v>
      </c>
      <c r="E403" s="280">
        <v>77.333333333333314</v>
      </c>
      <c r="F403" s="280">
        <v>75.416666666666657</v>
      </c>
      <c r="G403" s="280">
        <v>72.283333333333317</v>
      </c>
      <c r="H403" s="280">
        <v>82.383333333333312</v>
      </c>
      <c r="I403" s="280">
        <v>85.516666666666666</v>
      </c>
      <c r="J403" s="280">
        <v>87.433333333333309</v>
      </c>
      <c r="K403" s="278">
        <v>83.6</v>
      </c>
      <c r="L403" s="278">
        <v>78.55</v>
      </c>
      <c r="M403" s="278">
        <v>1.1613500000000001</v>
      </c>
    </row>
    <row r="404" spans="1:13">
      <c r="A404" s="269">
        <v>394</v>
      </c>
      <c r="B404" s="278" t="s">
        <v>496</v>
      </c>
      <c r="C404" s="279">
        <v>239.45</v>
      </c>
      <c r="D404" s="280">
        <v>238.9</v>
      </c>
      <c r="E404" s="280">
        <v>236</v>
      </c>
      <c r="F404" s="280">
        <v>232.54999999999998</v>
      </c>
      <c r="G404" s="280">
        <v>229.64999999999998</v>
      </c>
      <c r="H404" s="280">
        <v>242.35000000000002</v>
      </c>
      <c r="I404" s="280">
        <v>245.25000000000006</v>
      </c>
      <c r="J404" s="280">
        <v>248.70000000000005</v>
      </c>
      <c r="K404" s="278">
        <v>241.8</v>
      </c>
      <c r="L404" s="278">
        <v>235.45</v>
      </c>
      <c r="M404" s="278">
        <v>5.3886200000000004</v>
      </c>
    </row>
    <row r="405" spans="1:13">
      <c r="A405" s="269">
        <v>395</v>
      </c>
      <c r="B405" s="278" t="s">
        <v>508</v>
      </c>
      <c r="C405" s="279">
        <v>3.3</v>
      </c>
      <c r="D405" s="280">
        <v>3.2999999999999994</v>
      </c>
      <c r="E405" s="280">
        <v>3.2999999999999989</v>
      </c>
      <c r="F405" s="280">
        <v>3.2999999999999994</v>
      </c>
      <c r="G405" s="280">
        <v>3.2999999999999989</v>
      </c>
      <c r="H405" s="280">
        <v>3.2999999999999989</v>
      </c>
      <c r="I405" s="280">
        <v>3.3</v>
      </c>
      <c r="J405" s="280">
        <v>3.2999999999999989</v>
      </c>
      <c r="K405" s="278">
        <v>3.3</v>
      </c>
      <c r="L405" s="278">
        <v>3.3</v>
      </c>
      <c r="M405" s="278">
        <v>14.518359999999999</v>
      </c>
    </row>
    <row r="406" spans="1:13">
      <c r="A406" s="269">
        <v>396</v>
      </c>
      <c r="B406" s="278" t="s">
        <v>498</v>
      </c>
      <c r="C406" s="279">
        <v>19.05</v>
      </c>
      <c r="D406" s="280">
        <v>19.116666666666667</v>
      </c>
      <c r="E406" s="280">
        <v>18.933333333333334</v>
      </c>
      <c r="F406" s="280">
        <v>18.816666666666666</v>
      </c>
      <c r="G406" s="280">
        <v>18.633333333333333</v>
      </c>
      <c r="H406" s="280">
        <v>19.233333333333334</v>
      </c>
      <c r="I406" s="280">
        <v>19.416666666666671</v>
      </c>
      <c r="J406" s="280">
        <v>19.533333333333335</v>
      </c>
      <c r="K406" s="278">
        <v>19.3</v>
      </c>
      <c r="L406" s="278">
        <v>19</v>
      </c>
      <c r="M406" s="278">
        <v>46.52693</v>
      </c>
    </row>
    <row r="407" spans="1:13">
      <c r="A407" s="269">
        <v>397</v>
      </c>
      <c r="B407" s="278" t="s">
        <v>513</v>
      </c>
      <c r="C407" s="279">
        <v>45.5</v>
      </c>
      <c r="D407" s="280">
        <v>45.033333333333331</v>
      </c>
      <c r="E407" s="280">
        <v>44.36666666666666</v>
      </c>
      <c r="F407" s="280">
        <v>43.233333333333327</v>
      </c>
      <c r="G407" s="280">
        <v>42.566666666666656</v>
      </c>
      <c r="H407" s="280">
        <v>46.166666666666664</v>
      </c>
      <c r="I407" s="280">
        <v>46.833333333333336</v>
      </c>
      <c r="J407" s="280">
        <v>47.966666666666669</v>
      </c>
      <c r="K407" s="278">
        <v>45.7</v>
      </c>
      <c r="L407" s="278">
        <v>43.9</v>
      </c>
      <c r="M407" s="278">
        <v>3.8835199999999999</v>
      </c>
    </row>
    <row r="408" spans="1:13">
      <c r="A408" s="269">
        <v>398</v>
      </c>
      <c r="B408" s="278" t="s">
        <v>172</v>
      </c>
      <c r="C408" s="279">
        <v>31.2</v>
      </c>
      <c r="D408" s="280">
        <v>30.916666666666668</v>
      </c>
      <c r="E408" s="280">
        <v>30.383333333333336</v>
      </c>
      <c r="F408" s="280">
        <v>29.56666666666667</v>
      </c>
      <c r="G408" s="280">
        <v>29.033333333333339</v>
      </c>
      <c r="H408" s="280">
        <v>31.733333333333334</v>
      </c>
      <c r="I408" s="280">
        <v>32.266666666666666</v>
      </c>
      <c r="J408" s="280">
        <v>33.083333333333329</v>
      </c>
      <c r="K408" s="278">
        <v>31.45</v>
      </c>
      <c r="L408" s="278">
        <v>30.1</v>
      </c>
      <c r="M408" s="278">
        <v>271.49585999999999</v>
      </c>
    </row>
    <row r="409" spans="1:13">
      <c r="A409" s="269">
        <v>399</v>
      </c>
      <c r="B409" s="278" t="s">
        <v>514</v>
      </c>
      <c r="C409" s="279">
        <v>8291.9500000000007</v>
      </c>
      <c r="D409" s="280">
        <v>8201.6</v>
      </c>
      <c r="E409" s="280">
        <v>8070.35</v>
      </c>
      <c r="F409" s="280">
        <v>7848.75</v>
      </c>
      <c r="G409" s="280">
        <v>7717.5</v>
      </c>
      <c r="H409" s="280">
        <v>8423.2000000000007</v>
      </c>
      <c r="I409" s="280">
        <v>8554.4500000000007</v>
      </c>
      <c r="J409" s="280">
        <v>8776.0500000000011</v>
      </c>
      <c r="K409" s="278">
        <v>8332.85</v>
      </c>
      <c r="L409" s="278">
        <v>7980</v>
      </c>
      <c r="M409" s="278">
        <v>0.35998999999999998</v>
      </c>
    </row>
    <row r="410" spans="1:13">
      <c r="A410" s="269">
        <v>400</v>
      </c>
      <c r="B410" s="278" t="s">
        <v>281</v>
      </c>
      <c r="C410" s="279">
        <v>777.95</v>
      </c>
      <c r="D410" s="280">
        <v>776.61666666666667</v>
      </c>
      <c r="E410" s="280">
        <v>762.83333333333337</v>
      </c>
      <c r="F410" s="280">
        <v>747.7166666666667</v>
      </c>
      <c r="G410" s="280">
        <v>733.93333333333339</v>
      </c>
      <c r="H410" s="280">
        <v>791.73333333333335</v>
      </c>
      <c r="I410" s="280">
        <v>805.51666666666665</v>
      </c>
      <c r="J410" s="280">
        <v>820.63333333333333</v>
      </c>
      <c r="K410" s="278">
        <v>790.4</v>
      </c>
      <c r="L410" s="278">
        <v>761.5</v>
      </c>
      <c r="M410" s="278">
        <v>11.64278</v>
      </c>
    </row>
    <row r="411" spans="1:13">
      <c r="A411" s="269">
        <v>401</v>
      </c>
      <c r="B411" s="278" t="s">
        <v>173</v>
      </c>
      <c r="C411" s="279">
        <v>187.7</v>
      </c>
      <c r="D411" s="280">
        <v>187.9</v>
      </c>
      <c r="E411" s="280">
        <v>184.05</v>
      </c>
      <c r="F411" s="280">
        <v>180.4</v>
      </c>
      <c r="G411" s="280">
        <v>176.55</v>
      </c>
      <c r="H411" s="280">
        <v>191.55</v>
      </c>
      <c r="I411" s="280">
        <v>195.39999999999998</v>
      </c>
      <c r="J411" s="280">
        <v>199.05</v>
      </c>
      <c r="K411" s="278">
        <v>191.75</v>
      </c>
      <c r="L411" s="278">
        <v>184.25</v>
      </c>
      <c r="M411" s="278">
        <v>800.24672999999996</v>
      </c>
    </row>
    <row r="412" spans="1:13">
      <c r="A412" s="269">
        <v>402</v>
      </c>
      <c r="B412" s="278" t="s">
        <v>515</v>
      </c>
      <c r="C412" s="279">
        <v>3622.7</v>
      </c>
      <c r="D412" s="280">
        <v>3623.5333333333328</v>
      </c>
      <c r="E412" s="280">
        <v>3599.1166666666659</v>
      </c>
      <c r="F412" s="280">
        <v>3575.5333333333328</v>
      </c>
      <c r="G412" s="280">
        <v>3551.1166666666659</v>
      </c>
      <c r="H412" s="280">
        <v>3647.1166666666659</v>
      </c>
      <c r="I412" s="280">
        <v>3671.5333333333328</v>
      </c>
      <c r="J412" s="280">
        <v>3695.1166666666659</v>
      </c>
      <c r="K412" s="278">
        <v>3647.95</v>
      </c>
      <c r="L412" s="278">
        <v>3599.95</v>
      </c>
      <c r="M412" s="278">
        <v>1.112E-2</v>
      </c>
    </row>
    <row r="413" spans="1:13">
      <c r="A413" s="269">
        <v>403</v>
      </c>
      <c r="B413" s="278" t="s">
        <v>517</v>
      </c>
      <c r="C413" s="279">
        <v>1444.85</v>
      </c>
      <c r="D413" s="280">
        <v>1428.45</v>
      </c>
      <c r="E413" s="280">
        <v>1406.4</v>
      </c>
      <c r="F413" s="280">
        <v>1367.95</v>
      </c>
      <c r="G413" s="280">
        <v>1345.9</v>
      </c>
      <c r="H413" s="280">
        <v>1466.9</v>
      </c>
      <c r="I413" s="280">
        <v>1488.9499999999998</v>
      </c>
      <c r="J413" s="280">
        <v>1527.4</v>
      </c>
      <c r="K413" s="278">
        <v>1450.5</v>
      </c>
      <c r="L413" s="278">
        <v>1390</v>
      </c>
      <c r="M413" s="278">
        <v>4.6710000000000002E-2</v>
      </c>
    </row>
    <row r="414" spans="1:13">
      <c r="A414" s="269">
        <v>404</v>
      </c>
      <c r="B414" s="278" t="s">
        <v>518</v>
      </c>
      <c r="C414" s="279">
        <v>521.6</v>
      </c>
      <c r="D414" s="280">
        <v>521.21666666666658</v>
      </c>
      <c r="E414" s="280">
        <v>513.43333333333317</v>
      </c>
      <c r="F414" s="280">
        <v>505.26666666666654</v>
      </c>
      <c r="G414" s="280">
        <v>497.48333333333312</v>
      </c>
      <c r="H414" s="280">
        <v>529.38333333333321</v>
      </c>
      <c r="I414" s="280">
        <v>537.16666666666674</v>
      </c>
      <c r="J414" s="280">
        <v>545.33333333333326</v>
      </c>
      <c r="K414" s="278">
        <v>529</v>
      </c>
      <c r="L414" s="278">
        <v>513.04999999999995</v>
      </c>
      <c r="M414" s="278">
        <v>0.78115999999999997</v>
      </c>
    </row>
    <row r="415" spans="1:13">
      <c r="A415" s="269">
        <v>405</v>
      </c>
      <c r="B415" s="278" t="s">
        <v>510</v>
      </c>
      <c r="C415" s="279">
        <v>69.75</v>
      </c>
      <c r="D415" s="280">
        <v>70.266666666666666</v>
      </c>
      <c r="E415" s="280">
        <v>68.683333333333337</v>
      </c>
      <c r="F415" s="280">
        <v>67.616666666666674</v>
      </c>
      <c r="G415" s="280">
        <v>66.033333333333346</v>
      </c>
      <c r="H415" s="280">
        <v>71.333333333333329</v>
      </c>
      <c r="I415" s="280">
        <v>72.916666666666671</v>
      </c>
      <c r="J415" s="280">
        <v>73.98333333333332</v>
      </c>
      <c r="K415" s="278">
        <v>71.849999999999994</v>
      </c>
      <c r="L415" s="278">
        <v>69.2</v>
      </c>
      <c r="M415" s="278">
        <v>8.54603</v>
      </c>
    </row>
    <row r="416" spans="1:13">
      <c r="A416" s="269">
        <v>406</v>
      </c>
      <c r="B416" s="278" t="s">
        <v>519</v>
      </c>
      <c r="C416" s="279">
        <v>181.2</v>
      </c>
      <c r="D416" s="280">
        <v>180.56666666666669</v>
      </c>
      <c r="E416" s="280">
        <v>177.63333333333338</v>
      </c>
      <c r="F416" s="280">
        <v>174.06666666666669</v>
      </c>
      <c r="G416" s="280">
        <v>171.13333333333338</v>
      </c>
      <c r="H416" s="280">
        <v>184.13333333333338</v>
      </c>
      <c r="I416" s="280">
        <v>187.06666666666672</v>
      </c>
      <c r="J416" s="280">
        <v>190.63333333333338</v>
      </c>
      <c r="K416" s="278">
        <v>183.5</v>
      </c>
      <c r="L416" s="278">
        <v>177</v>
      </c>
      <c r="M416" s="278">
        <v>1.5705899999999999</v>
      </c>
    </row>
    <row r="417" spans="1:13">
      <c r="A417" s="269">
        <v>407</v>
      </c>
      <c r="B417" s="278" t="s">
        <v>174</v>
      </c>
      <c r="C417" s="279">
        <v>22017.599999999999</v>
      </c>
      <c r="D417" s="280">
        <v>21915.866666666669</v>
      </c>
      <c r="E417" s="280">
        <v>21631.783333333336</v>
      </c>
      <c r="F417" s="280">
        <v>21245.966666666667</v>
      </c>
      <c r="G417" s="280">
        <v>20961.883333333335</v>
      </c>
      <c r="H417" s="280">
        <v>22301.683333333338</v>
      </c>
      <c r="I417" s="280">
        <v>22585.766666666666</v>
      </c>
      <c r="J417" s="280">
        <v>22971.583333333339</v>
      </c>
      <c r="K417" s="278">
        <v>22199.95</v>
      </c>
      <c r="L417" s="278">
        <v>21530.05</v>
      </c>
      <c r="M417" s="278">
        <v>0.97692000000000001</v>
      </c>
    </row>
    <row r="418" spans="1:13">
      <c r="A418" s="269">
        <v>408</v>
      </c>
      <c r="B418" s="278" t="s">
        <v>521</v>
      </c>
      <c r="C418" s="279">
        <v>668.75</v>
      </c>
      <c r="D418" s="280">
        <v>673.58333333333337</v>
      </c>
      <c r="E418" s="280">
        <v>662.16666666666674</v>
      </c>
      <c r="F418" s="280">
        <v>655.58333333333337</v>
      </c>
      <c r="G418" s="280">
        <v>644.16666666666674</v>
      </c>
      <c r="H418" s="280">
        <v>680.16666666666674</v>
      </c>
      <c r="I418" s="280">
        <v>691.58333333333348</v>
      </c>
      <c r="J418" s="280">
        <v>698.16666666666674</v>
      </c>
      <c r="K418" s="278">
        <v>685</v>
      </c>
      <c r="L418" s="278">
        <v>667</v>
      </c>
      <c r="M418" s="278">
        <v>1.3808800000000001</v>
      </c>
    </row>
    <row r="419" spans="1:13">
      <c r="A419" s="269">
        <v>409</v>
      </c>
      <c r="B419" s="278" t="s">
        <v>175</v>
      </c>
      <c r="C419" s="279">
        <v>1083.8499999999999</v>
      </c>
      <c r="D419" s="280">
        <v>1083.5833333333333</v>
      </c>
      <c r="E419" s="280">
        <v>1067.2666666666664</v>
      </c>
      <c r="F419" s="280">
        <v>1050.6833333333332</v>
      </c>
      <c r="G419" s="280">
        <v>1034.3666666666663</v>
      </c>
      <c r="H419" s="280">
        <v>1100.1666666666665</v>
      </c>
      <c r="I419" s="280">
        <v>1116.4833333333336</v>
      </c>
      <c r="J419" s="280">
        <v>1133.0666666666666</v>
      </c>
      <c r="K419" s="278">
        <v>1099.9000000000001</v>
      </c>
      <c r="L419" s="278">
        <v>1067</v>
      </c>
      <c r="M419" s="278">
        <v>5.1270899999999999</v>
      </c>
    </row>
    <row r="420" spans="1:13">
      <c r="A420" s="269">
        <v>410</v>
      </c>
      <c r="B420" s="278" t="s">
        <v>516</v>
      </c>
      <c r="C420" s="279">
        <v>383.95</v>
      </c>
      <c r="D420" s="280">
        <v>385.15000000000003</v>
      </c>
      <c r="E420" s="280">
        <v>372.80000000000007</v>
      </c>
      <c r="F420" s="280">
        <v>361.65000000000003</v>
      </c>
      <c r="G420" s="280">
        <v>349.30000000000007</v>
      </c>
      <c r="H420" s="280">
        <v>396.30000000000007</v>
      </c>
      <c r="I420" s="280">
        <v>408.65000000000009</v>
      </c>
      <c r="J420" s="280">
        <v>419.80000000000007</v>
      </c>
      <c r="K420" s="278">
        <v>397.5</v>
      </c>
      <c r="L420" s="278">
        <v>374</v>
      </c>
      <c r="M420" s="278">
        <v>0.45104</v>
      </c>
    </row>
    <row r="421" spans="1:13">
      <c r="A421" s="269">
        <v>411</v>
      </c>
      <c r="B421" s="278" t="s">
        <v>511</v>
      </c>
      <c r="C421" s="279">
        <v>21.45</v>
      </c>
      <c r="D421" s="280">
        <v>21.483333333333331</v>
      </c>
      <c r="E421" s="280">
        <v>21.316666666666663</v>
      </c>
      <c r="F421" s="280">
        <v>21.183333333333334</v>
      </c>
      <c r="G421" s="280">
        <v>21.016666666666666</v>
      </c>
      <c r="H421" s="280">
        <v>21.61666666666666</v>
      </c>
      <c r="I421" s="280">
        <v>21.783333333333324</v>
      </c>
      <c r="J421" s="280">
        <v>21.916666666666657</v>
      </c>
      <c r="K421" s="278">
        <v>21.65</v>
      </c>
      <c r="L421" s="278">
        <v>21.35</v>
      </c>
      <c r="M421" s="278">
        <v>22.6221</v>
      </c>
    </row>
    <row r="422" spans="1:13">
      <c r="A422" s="269">
        <v>412</v>
      </c>
      <c r="B422" s="278" t="s">
        <v>512</v>
      </c>
      <c r="C422" s="279">
        <v>1631.65</v>
      </c>
      <c r="D422" s="280">
        <v>1623.8500000000001</v>
      </c>
      <c r="E422" s="280">
        <v>1607.8000000000002</v>
      </c>
      <c r="F422" s="280">
        <v>1583.95</v>
      </c>
      <c r="G422" s="280">
        <v>1567.9</v>
      </c>
      <c r="H422" s="280">
        <v>1647.7000000000003</v>
      </c>
      <c r="I422" s="280">
        <v>1663.75</v>
      </c>
      <c r="J422" s="280">
        <v>1687.6000000000004</v>
      </c>
      <c r="K422" s="278">
        <v>1639.9</v>
      </c>
      <c r="L422" s="278">
        <v>1600</v>
      </c>
      <c r="M422" s="278">
        <v>0.55644000000000005</v>
      </c>
    </row>
    <row r="423" spans="1:13">
      <c r="A423" s="269">
        <v>413</v>
      </c>
      <c r="B423" s="278" t="s">
        <v>522</v>
      </c>
      <c r="C423" s="279">
        <v>233.05</v>
      </c>
      <c r="D423" s="280">
        <v>231.86666666666667</v>
      </c>
      <c r="E423" s="280">
        <v>228.73333333333335</v>
      </c>
      <c r="F423" s="280">
        <v>224.41666666666669</v>
      </c>
      <c r="G423" s="280">
        <v>221.28333333333336</v>
      </c>
      <c r="H423" s="280">
        <v>236.18333333333334</v>
      </c>
      <c r="I423" s="280">
        <v>239.31666666666666</v>
      </c>
      <c r="J423" s="280">
        <v>243.63333333333333</v>
      </c>
      <c r="K423" s="278">
        <v>235</v>
      </c>
      <c r="L423" s="278">
        <v>227.55</v>
      </c>
      <c r="M423" s="278">
        <v>4.0333500000000004</v>
      </c>
    </row>
    <row r="424" spans="1:13">
      <c r="A424" s="269">
        <v>414</v>
      </c>
      <c r="B424" s="278" t="s">
        <v>523</v>
      </c>
      <c r="C424" s="279">
        <v>950.8</v>
      </c>
      <c r="D424" s="280">
        <v>954.44999999999993</v>
      </c>
      <c r="E424" s="280">
        <v>943.89999999999986</v>
      </c>
      <c r="F424" s="280">
        <v>936.99999999999989</v>
      </c>
      <c r="G424" s="280">
        <v>926.44999999999982</v>
      </c>
      <c r="H424" s="280">
        <v>961.34999999999991</v>
      </c>
      <c r="I424" s="280">
        <v>971.89999999999986</v>
      </c>
      <c r="J424" s="280">
        <v>978.8</v>
      </c>
      <c r="K424" s="278">
        <v>965</v>
      </c>
      <c r="L424" s="278">
        <v>947.55</v>
      </c>
      <c r="M424" s="278">
        <v>4.888E-2</v>
      </c>
    </row>
    <row r="425" spans="1:13">
      <c r="A425" s="269">
        <v>415</v>
      </c>
      <c r="B425" s="278" t="s">
        <v>524</v>
      </c>
      <c r="C425" s="279">
        <v>226.15</v>
      </c>
      <c r="D425" s="280">
        <v>226.04999999999998</v>
      </c>
      <c r="E425" s="280">
        <v>223.24999999999997</v>
      </c>
      <c r="F425" s="280">
        <v>220.35</v>
      </c>
      <c r="G425" s="280">
        <v>217.54999999999998</v>
      </c>
      <c r="H425" s="280">
        <v>228.94999999999996</v>
      </c>
      <c r="I425" s="280">
        <v>231.74999999999997</v>
      </c>
      <c r="J425" s="280">
        <v>234.64999999999995</v>
      </c>
      <c r="K425" s="278">
        <v>228.85</v>
      </c>
      <c r="L425" s="278">
        <v>223.15</v>
      </c>
      <c r="M425" s="278">
        <v>1.89666</v>
      </c>
    </row>
    <row r="426" spans="1:13">
      <c r="A426" s="269">
        <v>416</v>
      </c>
      <c r="B426" s="278" t="s">
        <v>525</v>
      </c>
      <c r="C426" s="279">
        <v>7.7</v>
      </c>
      <c r="D426" s="280">
        <v>7.5333333333333341</v>
      </c>
      <c r="E426" s="280">
        <v>7.366666666666668</v>
      </c>
      <c r="F426" s="280">
        <v>7.0333333333333341</v>
      </c>
      <c r="G426" s="280">
        <v>6.866666666666668</v>
      </c>
      <c r="H426" s="280">
        <v>7.866666666666668</v>
      </c>
      <c r="I426" s="280">
        <v>8.033333333333335</v>
      </c>
      <c r="J426" s="280">
        <v>8.3666666666666671</v>
      </c>
      <c r="K426" s="278">
        <v>7.7</v>
      </c>
      <c r="L426" s="278">
        <v>7.2</v>
      </c>
      <c r="M426" s="278">
        <v>387.39656000000002</v>
      </c>
    </row>
    <row r="427" spans="1:13">
      <c r="A427" s="269">
        <v>417</v>
      </c>
      <c r="B427" s="278" t="s">
        <v>2518</v>
      </c>
      <c r="C427" s="279">
        <v>538.29999999999995</v>
      </c>
      <c r="D427" s="280">
        <v>541.76666666666665</v>
      </c>
      <c r="E427" s="280">
        <v>532.5333333333333</v>
      </c>
      <c r="F427" s="280">
        <v>526.76666666666665</v>
      </c>
      <c r="G427" s="280">
        <v>517.5333333333333</v>
      </c>
      <c r="H427" s="280">
        <v>547.5333333333333</v>
      </c>
      <c r="I427" s="280">
        <v>556.76666666666665</v>
      </c>
      <c r="J427" s="280">
        <v>562.5333333333333</v>
      </c>
      <c r="K427" s="278">
        <v>551</v>
      </c>
      <c r="L427" s="278">
        <v>536</v>
      </c>
      <c r="M427" s="278">
        <v>0.30414000000000002</v>
      </c>
    </row>
    <row r="428" spans="1:13">
      <c r="A428" s="269">
        <v>418</v>
      </c>
      <c r="B428" s="278" t="s">
        <v>528</v>
      </c>
      <c r="C428" s="279">
        <v>164.45</v>
      </c>
      <c r="D428" s="280">
        <v>159.61666666666667</v>
      </c>
      <c r="E428" s="280">
        <v>150.43333333333334</v>
      </c>
      <c r="F428" s="280">
        <v>136.41666666666666</v>
      </c>
      <c r="G428" s="280">
        <v>127.23333333333332</v>
      </c>
      <c r="H428" s="280">
        <v>173.63333333333335</v>
      </c>
      <c r="I428" s="280">
        <v>182.81666666666669</v>
      </c>
      <c r="J428" s="280">
        <v>196.83333333333337</v>
      </c>
      <c r="K428" s="278">
        <v>168.8</v>
      </c>
      <c r="L428" s="278">
        <v>145.6</v>
      </c>
      <c r="M428" s="278">
        <v>58.765410000000003</v>
      </c>
    </row>
    <row r="429" spans="1:13">
      <c r="A429" s="269">
        <v>419</v>
      </c>
      <c r="B429" s="278" t="s">
        <v>2527</v>
      </c>
      <c r="C429" s="279">
        <v>51.15</v>
      </c>
      <c r="D429" s="280">
        <v>51.466666666666669</v>
      </c>
      <c r="E429" s="280">
        <v>50.683333333333337</v>
      </c>
      <c r="F429" s="280">
        <v>50.216666666666669</v>
      </c>
      <c r="G429" s="280">
        <v>49.433333333333337</v>
      </c>
      <c r="H429" s="280">
        <v>51.933333333333337</v>
      </c>
      <c r="I429" s="280">
        <v>52.716666666666669</v>
      </c>
      <c r="J429" s="280">
        <v>53.183333333333337</v>
      </c>
      <c r="K429" s="278">
        <v>52.25</v>
      </c>
      <c r="L429" s="278">
        <v>51</v>
      </c>
      <c r="M429" s="278">
        <v>41.764249999999997</v>
      </c>
    </row>
    <row r="430" spans="1:13">
      <c r="A430" s="269">
        <v>420</v>
      </c>
      <c r="B430" s="278" t="s">
        <v>176</v>
      </c>
      <c r="C430" s="279">
        <v>3618.2</v>
      </c>
      <c r="D430" s="280">
        <v>3627.4</v>
      </c>
      <c r="E430" s="280">
        <v>3598.8</v>
      </c>
      <c r="F430" s="280">
        <v>3579.4</v>
      </c>
      <c r="G430" s="280">
        <v>3550.8</v>
      </c>
      <c r="H430" s="280">
        <v>3646.8</v>
      </c>
      <c r="I430" s="280">
        <v>3675.3999999999996</v>
      </c>
      <c r="J430" s="280">
        <v>3694.8</v>
      </c>
      <c r="K430" s="278">
        <v>3656</v>
      </c>
      <c r="L430" s="278">
        <v>3608</v>
      </c>
      <c r="M430" s="278">
        <v>1.15805</v>
      </c>
    </row>
    <row r="431" spans="1:13">
      <c r="A431" s="269">
        <v>421</v>
      </c>
      <c r="B431" s="278" t="s">
        <v>177</v>
      </c>
      <c r="C431" s="279">
        <v>672.25</v>
      </c>
      <c r="D431" s="280">
        <v>674.9</v>
      </c>
      <c r="E431" s="280">
        <v>662.84999999999991</v>
      </c>
      <c r="F431" s="280">
        <v>653.44999999999993</v>
      </c>
      <c r="G431" s="280">
        <v>641.39999999999986</v>
      </c>
      <c r="H431" s="280">
        <v>684.3</v>
      </c>
      <c r="I431" s="280">
        <v>696.34999999999991</v>
      </c>
      <c r="J431" s="280">
        <v>705.75</v>
      </c>
      <c r="K431" s="278">
        <v>686.95</v>
      </c>
      <c r="L431" s="278">
        <v>665.5</v>
      </c>
      <c r="M431" s="278">
        <v>44.512590000000003</v>
      </c>
    </row>
    <row r="432" spans="1:13">
      <c r="A432" s="269">
        <v>422</v>
      </c>
      <c r="B432" s="278" t="s">
        <v>178</v>
      </c>
      <c r="C432" s="287">
        <v>459.5</v>
      </c>
      <c r="D432" s="288">
        <v>451.16666666666669</v>
      </c>
      <c r="E432" s="288">
        <v>423.33333333333337</v>
      </c>
      <c r="F432" s="288">
        <v>387.16666666666669</v>
      </c>
      <c r="G432" s="288">
        <v>359.33333333333337</v>
      </c>
      <c r="H432" s="288">
        <v>487.33333333333337</v>
      </c>
      <c r="I432" s="288">
        <v>515.16666666666674</v>
      </c>
      <c r="J432" s="288">
        <v>551.33333333333337</v>
      </c>
      <c r="K432" s="289">
        <v>479</v>
      </c>
      <c r="L432" s="289">
        <v>415</v>
      </c>
      <c r="M432" s="289">
        <v>46.751480000000001</v>
      </c>
    </row>
    <row r="433" spans="1:13">
      <c r="A433" s="269">
        <v>423</v>
      </c>
      <c r="B433" s="278" t="s">
        <v>526</v>
      </c>
      <c r="C433" s="278">
        <v>87.4</v>
      </c>
      <c r="D433" s="280">
        <v>87.916666666666671</v>
      </c>
      <c r="E433" s="280">
        <v>86.183333333333337</v>
      </c>
      <c r="F433" s="280">
        <v>84.966666666666669</v>
      </c>
      <c r="G433" s="280">
        <v>83.233333333333334</v>
      </c>
      <c r="H433" s="280">
        <v>89.13333333333334</v>
      </c>
      <c r="I433" s="280">
        <v>90.86666666666666</v>
      </c>
      <c r="J433" s="280">
        <v>92.083333333333343</v>
      </c>
      <c r="K433" s="278">
        <v>89.65</v>
      </c>
      <c r="L433" s="278">
        <v>86.7</v>
      </c>
      <c r="M433" s="278">
        <v>1.44017</v>
      </c>
    </row>
    <row r="434" spans="1:13">
      <c r="A434" s="269">
        <v>424</v>
      </c>
      <c r="B434" s="278" t="s">
        <v>282</v>
      </c>
      <c r="C434" s="278">
        <v>109.05</v>
      </c>
      <c r="D434" s="280">
        <v>109.51666666666667</v>
      </c>
      <c r="E434" s="280">
        <v>107.23333333333333</v>
      </c>
      <c r="F434" s="280">
        <v>105.41666666666667</v>
      </c>
      <c r="G434" s="280">
        <v>103.13333333333334</v>
      </c>
      <c r="H434" s="280">
        <v>111.33333333333333</v>
      </c>
      <c r="I434" s="280">
        <v>113.61666666666666</v>
      </c>
      <c r="J434" s="280">
        <v>115.43333333333332</v>
      </c>
      <c r="K434" s="278">
        <v>111.8</v>
      </c>
      <c r="L434" s="278">
        <v>107.7</v>
      </c>
      <c r="M434" s="278">
        <v>12.70804</v>
      </c>
    </row>
    <row r="435" spans="1:13">
      <c r="A435" s="269">
        <v>425</v>
      </c>
      <c r="B435" s="278" t="s">
        <v>527</v>
      </c>
      <c r="C435" s="278">
        <v>418.5</v>
      </c>
      <c r="D435" s="280">
        <v>413.93333333333334</v>
      </c>
      <c r="E435" s="280">
        <v>404.26666666666665</v>
      </c>
      <c r="F435" s="280">
        <v>390.0333333333333</v>
      </c>
      <c r="G435" s="280">
        <v>380.36666666666662</v>
      </c>
      <c r="H435" s="280">
        <v>428.16666666666669</v>
      </c>
      <c r="I435" s="280">
        <v>437.83333333333331</v>
      </c>
      <c r="J435" s="280">
        <v>452.06666666666672</v>
      </c>
      <c r="K435" s="278">
        <v>423.6</v>
      </c>
      <c r="L435" s="278">
        <v>399.7</v>
      </c>
      <c r="M435" s="278">
        <v>7.5081699999999998</v>
      </c>
    </row>
    <row r="436" spans="1:13">
      <c r="A436" s="269">
        <v>426</v>
      </c>
      <c r="B436" s="278" t="s">
        <v>529</v>
      </c>
      <c r="C436" s="278">
        <v>1640.45</v>
      </c>
      <c r="D436" s="280">
        <v>1646.8500000000001</v>
      </c>
      <c r="E436" s="280">
        <v>1618.6000000000004</v>
      </c>
      <c r="F436" s="280">
        <v>1596.7500000000002</v>
      </c>
      <c r="G436" s="280">
        <v>1568.5000000000005</v>
      </c>
      <c r="H436" s="280">
        <v>1668.7000000000003</v>
      </c>
      <c r="I436" s="280">
        <v>1696.9499999999998</v>
      </c>
      <c r="J436" s="280">
        <v>1718.8000000000002</v>
      </c>
      <c r="K436" s="278">
        <v>1675.1</v>
      </c>
      <c r="L436" s="278">
        <v>1625</v>
      </c>
      <c r="M436" s="278">
        <v>3.7819999999999999E-2</v>
      </c>
    </row>
    <row r="437" spans="1:13">
      <c r="A437" s="269">
        <v>427</v>
      </c>
      <c r="B437" s="278" t="s">
        <v>530</v>
      </c>
      <c r="C437" s="278">
        <v>1366.5</v>
      </c>
      <c r="D437" s="280">
        <v>1355.6000000000001</v>
      </c>
      <c r="E437" s="280">
        <v>1322.2000000000003</v>
      </c>
      <c r="F437" s="280">
        <v>1277.9000000000001</v>
      </c>
      <c r="G437" s="280">
        <v>1244.5000000000002</v>
      </c>
      <c r="H437" s="280">
        <v>1399.9000000000003</v>
      </c>
      <c r="I437" s="280">
        <v>1433.3000000000004</v>
      </c>
      <c r="J437" s="280">
        <v>1477.6000000000004</v>
      </c>
      <c r="K437" s="278">
        <v>1389</v>
      </c>
      <c r="L437" s="278">
        <v>1311.3</v>
      </c>
      <c r="M437" s="278">
        <v>0.30571999999999999</v>
      </c>
    </row>
    <row r="438" spans="1:13">
      <c r="A438" s="269">
        <v>428</v>
      </c>
      <c r="B438" s="278" t="s">
        <v>531</v>
      </c>
      <c r="C438" s="278">
        <v>371.35</v>
      </c>
      <c r="D438" s="280">
        <v>374.15000000000003</v>
      </c>
      <c r="E438" s="280">
        <v>362.30000000000007</v>
      </c>
      <c r="F438" s="280">
        <v>353.25000000000006</v>
      </c>
      <c r="G438" s="280">
        <v>341.40000000000009</v>
      </c>
      <c r="H438" s="280">
        <v>383.20000000000005</v>
      </c>
      <c r="I438" s="280">
        <v>395.05000000000007</v>
      </c>
      <c r="J438" s="280">
        <v>404.1</v>
      </c>
      <c r="K438" s="278">
        <v>386</v>
      </c>
      <c r="L438" s="278">
        <v>365.1</v>
      </c>
      <c r="M438" s="278">
        <v>1.28555</v>
      </c>
    </row>
    <row r="439" spans="1:13">
      <c r="A439" s="269">
        <v>429</v>
      </c>
      <c r="B439" s="278" t="s">
        <v>179</v>
      </c>
      <c r="C439" s="278">
        <v>493.2</v>
      </c>
      <c r="D439" s="280">
        <v>493.4666666666667</v>
      </c>
      <c r="E439" s="280">
        <v>485.73333333333341</v>
      </c>
      <c r="F439" s="280">
        <v>478.26666666666671</v>
      </c>
      <c r="G439" s="280">
        <v>470.53333333333342</v>
      </c>
      <c r="H439" s="280">
        <v>500.93333333333339</v>
      </c>
      <c r="I439" s="280">
        <v>508.66666666666674</v>
      </c>
      <c r="J439" s="280">
        <v>516.13333333333344</v>
      </c>
      <c r="K439" s="278">
        <v>501.2</v>
      </c>
      <c r="L439" s="278">
        <v>486</v>
      </c>
      <c r="M439" s="278">
        <v>92.042069999999995</v>
      </c>
    </row>
    <row r="440" spans="1:13">
      <c r="A440" s="269">
        <v>430</v>
      </c>
      <c r="B440" s="278" t="s">
        <v>532</v>
      </c>
      <c r="C440" s="278">
        <v>169.45</v>
      </c>
      <c r="D440" s="280">
        <v>171.20000000000002</v>
      </c>
      <c r="E440" s="280">
        <v>165.00000000000003</v>
      </c>
      <c r="F440" s="280">
        <v>160.55000000000001</v>
      </c>
      <c r="G440" s="280">
        <v>154.35000000000002</v>
      </c>
      <c r="H440" s="280">
        <v>175.65000000000003</v>
      </c>
      <c r="I440" s="280">
        <v>181.85000000000002</v>
      </c>
      <c r="J440" s="280">
        <v>186.30000000000004</v>
      </c>
      <c r="K440" s="278">
        <v>177.4</v>
      </c>
      <c r="L440" s="278">
        <v>166.75</v>
      </c>
      <c r="M440" s="278">
        <v>7.42666</v>
      </c>
    </row>
    <row r="441" spans="1:13">
      <c r="A441" s="269">
        <v>431</v>
      </c>
      <c r="B441" s="278" t="s">
        <v>180</v>
      </c>
      <c r="C441" s="278">
        <v>403.7</v>
      </c>
      <c r="D441" s="280">
        <v>404.34999999999997</v>
      </c>
      <c r="E441" s="280">
        <v>396.34999999999991</v>
      </c>
      <c r="F441" s="280">
        <v>388.99999999999994</v>
      </c>
      <c r="G441" s="280">
        <v>380.99999999999989</v>
      </c>
      <c r="H441" s="280">
        <v>411.69999999999993</v>
      </c>
      <c r="I441" s="280">
        <v>419.70000000000005</v>
      </c>
      <c r="J441" s="280">
        <v>427.04999999999995</v>
      </c>
      <c r="K441" s="278">
        <v>412.35</v>
      </c>
      <c r="L441" s="278">
        <v>397</v>
      </c>
      <c r="M441" s="278">
        <v>29.97776</v>
      </c>
    </row>
    <row r="442" spans="1:13">
      <c r="A442" s="269">
        <v>432</v>
      </c>
      <c r="B442" s="278" t="s">
        <v>533</v>
      </c>
      <c r="C442" s="278">
        <v>145.85</v>
      </c>
      <c r="D442" s="280">
        <v>143.71666666666667</v>
      </c>
      <c r="E442" s="280">
        <v>139.43333333333334</v>
      </c>
      <c r="F442" s="280">
        <v>133.01666666666668</v>
      </c>
      <c r="G442" s="280">
        <v>128.73333333333335</v>
      </c>
      <c r="H442" s="280">
        <v>150.13333333333333</v>
      </c>
      <c r="I442" s="280">
        <v>154.41666666666669</v>
      </c>
      <c r="J442" s="280">
        <v>160.83333333333331</v>
      </c>
      <c r="K442" s="278">
        <v>148</v>
      </c>
      <c r="L442" s="278">
        <v>137.30000000000001</v>
      </c>
      <c r="M442" s="278">
        <v>5.02386</v>
      </c>
    </row>
    <row r="443" spans="1:13">
      <c r="A443" s="269">
        <v>433</v>
      </c>
      <c r="B443" s="278" t="s">
        <v>534</v>
      </c>
      <c r="C443" s="278">
        <v>1133.75</v>
      </c>
      <c r="D443" s="280">
        <v>1142.55</v>
      </c>
      <c r="E443" s="280">
        <v>1121.1999999999998</v>
      </c>
      <c r="F443" s="280">
        <v>1108.6499999999999</v>
      </c>
      <c r="G443" s="280">
        <v>1087.2999999999997</v>
      </c>
      <c r="H443" s="280">
        <v>1155.0999999999999</v>
      </c>
      <c r="I443" s="280">
        <v>1176.4499999999998</v>
      </c>
      <c r="J443" s="280">
        <v>1189</v>
      </c>
      <c r="K443" s="278">
        <v>1163.9000000000001</v>
      </c>
      <c r="L443" s="278">
        <v>1130</v>
      </c>
      <c r="M443" s="278">
        <v>0.62153000000000003</v>
      </c>
    </row>
    <row r="444" spans="1:13">
      <c r="A444" s="269">
        <v>434</v>
      </c>
      <c r="B444" s="278" t="s">
        <v>535</v>
      </c>
      <c r="C444" s="278">
        <v>4.45</v>
      </c>
      <c r="D444" s="280">
        <v>4.3999999999999995</v>
      </c>
      <c r="E444" s="280">
        <v>4.3499999999999988</v>
      </c>
      <c r="F444" s="280">
        <v>4.2499999999999991</v>
      </c>
      <c r="G444" s="280">
        <v>4.1999999999999984</v>
      </c>
      <c r="H444" s="280">
        <v>4.4999999999999991</v>
      </c>
      <c r="I444" s="280">
        <v>4.55</v>
      </c>
      <c r="J444" s="280">
        <v>4.6499999999999995</v>
      </c>
      <c r="K444" s="278">
        <v>4.45</v>
      </c>
      <c r="L444" s="278">
        <v>4.3</v>
      </c>
      <c r="M444" s="278">
        <v>221.81566000000001</v>
      </c>
    </row>
    <row r="445" spans="1:13">
      <c r="A445" s="269">
        <v>435</v>
      </c>
      <c r="B445" s="278" t="s">
        <v>536</v>
      </c>
      <c r="C445" s="278">
        <v>132.5</v>
      </c>
      <c r="D445" s="280">
        <v>133.33333333333334</v>
      </c>
      <c r="E445" s="280">
        <v>130.26666666666668</v>
      </c>
      <c r="F445" s="280">
        <v>128.03333333333333</v>
      </c>
      <c r="G445" s="280">
        <v>124.96666666666667</v>
      </c>
      <c r="H445" s="280">
        <v>135.56666666666669</v>
      </c>
      <c r="I445" s="280">
        <v>138.63333333333335</v>
      </c>
      <c r="J445" s="280">
        <v>140.8666666666667</v>
      </c>
      <c r="K445" s="278">
        <v>136.4</v>
      </c>
      <c r="L445" s="278">
        <v>131.1</v>
      </c>
      <c r="M445" s="278">
        <v>1.0128999999999999</v>
      </c>
    </row>
    <row r="446" spans="1:13">
      <c r="A446" s="269">
        <v>436</v>
      </c>
      <c r="B446" s="278" t="s">
        <v>537</v>
      </c>
      <c r="C446" s="278">
        <v>915.9</v>
      </c>
      <c r="D446" s="280">
        <v>923.63333333333333</v>
      </c>
      <c r="E446" s="280">
        <v>897.26666666666665</v>
      </c>
      <c r="F446" s="280">
        <v>878.63333333333333</v>
      </c>
      <c r="G446" s="280">
        <v>852.26666666666665</v>
      </c>
      <c r="H446" s="280">
        <v>942.26666666666665</v>
      </c>
      <c r="I446" s="280">
        <v>968.63333333333321</v>
      </c>
      <c r="J446" s="280">
        <v>987.26666666666665</v>
      </c>
      <c r="K446" s="278">
        <v>950</v>
      </c>
      <c r="L446" s="278">
        <v>905</v>
      </c>
      <c r="M446" s="278">
        <v>1.9094</v>
      </c>
    </row>
    <row r="447" spans="1:13">
      <c r="A447" s="269">
        <v>437</v>
      </c>
      <c r="B447" s="278" t="s">
        <v>283</v>
      </c>
      <c r="C447" s="278">
        <v>398.75</v>
      </c>
      <c r="D447" s="280">
        <v>392.75</v>
      </c>
      <c r="E447" s="280">
        <v>385.5</v>
      </c>
      <c r="F447" s="280">
        <v>372.25</v>
      </c>
      <c r="G447" s="280">
        <v>365</v>
      </c>
      <c r="H447" s="280">
        <v>406</v>
      </c>
      <c r="I447" s="280">
        <v>413.25</v>
      </c>
      <c r="J447" s="280">
        <v>426.5</v>
      </c>
      <c r="K447" s="278">
        <v>400</v>
      </c>
      <c r="L447" s="278">
        <v>379.5</v>
      </c>
      <c r="M447" s="278">
        <v>13.12763</v>
      </c>
    </row>
    <row r="448" spans="1:13">
      <c r="A448" s="269">
        <v>438</v>
      </c>
      <c r="B448" s="278" t="s">
        <v>543</v>
      </c>
      <c r="C448" s="278">
        <v>52</v>
      </c>
      <c r="D448" s="280">
        <v>52.433333333333337</v>
      </c>
      <c r="E448" s="280">
        <v>50.966666666666676</v>
      </c>
      <c r="F448" s="280">
        <v>49.933333333333337</v>
      </c>
      <c r="G448" s="280">
        <v>48.466666666666676</v>
      </c>
      <c r="H448" s="280">
        <v>53.466666666666676</v>
      </c>
      <c r="I448" s="280">
        <v>54.933333333333344</v>
      </c>
      <c r="J448" s="280">
        <v>55.966666666666676</v>
      </c>
      <c r="K448" s="278">
        <v>53.9</v>
      </c>
      <c r="L448" s="278">
        <v>51.4</v>
      </c>
      <c r="M448" s="278">
        <v>3.3850500000000001</v>
      </c>
    </row>
    <row r="449" spans="1:13">
      <c r="A449" s="269">
        <v>439</v>
      </c>
      <c r="B449" s="278" t="s">
        <v>2610</v>
      </c>
      <c r="C449" s="278">
        <v>12449.65</v>
      </c>
      <c r="D449" s="280">
        <v>12459.216666666667</v>
      </c>
      <c r="E449" s="280">
        <v>12318.433333333334</v>
      </c>
      <c r="F449" s="280">
        <v>12187.216666666667</v>
      </c>
      <c r="G449" s="280">
        <v>12046.433333333334</v>
      </c>
      <c r="H449" s="280">
        <v>12590.433333333334</v>
      </c>
      <c r="I449" s="280">
        <v>12731.216666666667</v>
      </c>
      <c r="J449" s="280">
        <v>12862.433333333334</v>
      </c>
      <c r="K449" s="278">
        <v>12600</v>
      </c>
      <c r="L449" s="278">
        <v>12328</v>
      </c>
      <c r="M449" s="278">
        <v>1.546E-2</v>
      </c>
    </row>
    <row r="450" spans="1:13">
      <c r="A450" s="269">
        <v>440</v>
      </c>
      <c r="B450" s="278" t="s">
        <v>183</v>
      </c>
      <c r="C450" s="278">
        <v>877.95</v>
      </c>
      <c r="D450" s="280">
        <v>879.54999999999984</v>
      </c>
      <c r="E450" s="280">
        <v>871.1999999999997</v>
      </c>
      <c r="F450" s="280">
        <v>864.44999999999982</v>
      </c>
      <c r="G450" s="280">
        <v>856.09999999999968</v>
      </c>
      <c r="H450" s="280">
        <v>886.29999999999973</v>
      </c>
      <c r="I450" s="280">
        <v>894.64999999999986</v>
      </c>
      <c r="J450" s="280">
        <v>901.39999999999975</v>
      </c>
      <c r="K450" s="278">
        <v>887.9</v>
      </c>
      <c r="L450" s="278">
        <v>872.8</v>
      </c>
      <c r="M450" s="278">
        <v>2.3717600000000001</v>
      </c>
    </row>
    <row r="451" spans="1:13">
      <c r="A451" s="269">
        <v>441</v>
      </c>
      <c r="B451" s="278" t="s">
        <v>3466</v>
      </c>
      <c r="C451" s="278">
        <v>381.1</v>
      </c>
      <c r="D451" s="280">
        <v>381.2833333333333</v>
      </c>
      <c r="E451" s="280">
        <v>377.41666666666663</v>
      </c>
      <c r="F451" s="280">
        <v>373.73333333333335</v>
      </c>
      <c r="G451" s="280">
        <v>369.86666666666667</v>
      </c>
      <c r="H451" s="280">
        <v>384.96666666666658</v>
      </c>
      <c r="I451" s="280">
        <v>388.83333333333326</v>
      </c>
      <c r="J451" s="280">
        <v>392.51666666666654</v>
      </c>
      <c r="K451" s="278">
        <v>385.15</v>
      </c>
      <c r="L451" s="278">
        <v>377.6</v>
      </c>
      <c r="M451" s="278">
        <v>26.231449999999999</v>
      </c>
    </row>
    <row r="452" spans="1:13">
      <c r="A452" s="269">
        <v>442</v>
      </c>
      <c r="B452" s="278" t="s">
        <v>544</v>
      </c>
      <c r="C452" s="278">
        <v>744.35</v>
      </c>
      <c r="D452" s="280">
        <v>739.38333333333333</v>
      </c>
      <c r="E452" s="280">
        <v>730.9666666666667</v>
      </c>
      <c r="F452" s="280">
        <v>717.58333333333337</v>
      </c>
      <c r="G452" s="280">
        <v>709.16666666666674</v>
      </c>
      <c r="H452" s="280">
        <v>752.76666666666665</v>
      </c>
      <c r="I452" s="280">
        <v>761.18333333333339</v>
      </c>
      <c r="J452" s="280">
        <v>774.56666666666661</v>
      </c>
      <c r="K452" s="278">
        <v>747.8</v>
      </c>
      <c r="L452" s="278">
        <v>726</v>
      </c>
      <c r="M452" s="278">
        <v>0.22928000000000001</v>
      </c>
    </row>
    <row r="453" spans="1:13">
      <c r="A453" s="269">
        <v>443</v>
      </c>
      <c r="B453" s="278" t="s">
        <v>184</v>
      </c>
      <c r="C453" s="278">
        <v>102.65</v>
      </c>
      <c r="D453" s="280">
        <v>102.85000000000001</v>
      </c>
      <c r="E453" s="280">
        <v>100.80000000000001</v>
      </c>
      <c r="F453" s="280">
        <v>98.95</v>
      </c>
      <c r="G453" s="280">
        <v>96.9</v>
      </c>
      <c r="H453" s="280">
        <v>104.70000000000002</v>
      </c>
      <c r="I453" s="280">
        <v>106.75</v>
      </c>
      <c r="J453" s="280">
        <v>108.60000000000002</v>
      </c>
      <c r="K453" s="278">
        <v>104.9</v>
      </c>
      <c r="L453" s="278">
        <v>101</v>
      </c>
      <c r="M453" s="278">
        <v>685.49914000000001</v>
      </c>
    </row>
    <row r="454" spans="1:13">
      <c r="A454" s="269">
        <v>444</v>
      </c>
      <c r="B454" s="278" t="s">
        <v>185</v>
      </c>
      <c r="C454" s="278">
        <v>42.6</v>
      </c>
      <c r="D454" s="280">
        <v>42.816666666666663</v>
      </c>
      <c r="E454" s="280">
        <v>41.883333333333326</v>
      </c>
      <c r="F454" s="280">
        <v>41.166666666666664</v>
      </c>
      <c r="G454" s="280">
        <v>40.233333333333327</v>
      </c>
      <c r="H454" s="280">
        <v>43.533333333333324</v>
      </c>
      <c r="I454" s="280">
        <v>44.466666666666661</v>
      </c>
      <c r="J454" s="280">
        <v>45.183333333333323</v>
      </c>
      <c r="K454" s="278">
        <v>43.75</v>
      </c>
      <c r="L454" s="278">
        <v>42.1</v>
      </c>
      <c r="M454" s="278">
        <v>39.651200000000003</v>
      </c>
    </row>
    <row r="455" spans="1:13">
      <c r="A455" s="269">
        <v>445</v>
      </c>
      <c r="B455" s="278" t="s">
        <v>186</v>
      </c>
      <c r="C455" s="278">
        <v>43.65</v>
      </c>
      <c r="D455" s="280">
        <v>43.516666666666673</v>
      </c>
      <c r="E455" s="280">
        <v>43.133333333333347</v>
      </c>
      <c r="F455" s="280">
        <v>42.616666666666674</v>
      </c>
      <c r="G455" s="280">
        <v>42.233333333333348</v>
      </c>
      <c r="H455" s="280">
        <v>44.033333333333346</v>
      </c>
      <c r="I455" s="280">
        <v>44.416666666666671</v>
      </c>
      <c r="J455" s="280">
        <v>44.933333333333344</v>
      </c>
      <c r="K455" s="278">
        <v>43.9</v>
      </c>
      <c r="L455" s="278">
        <v>43</v>
      </c>
      <c r="M455" s="278">
        <v>211.66731999999999</v>
      </c>
    </row>
    <row r="456" spans="1:13">
      <c r="A456" s="269">
        <v>446</v>
      </c>
      <c r="B456" s="278" t="s">
        <v>187</v>
      </c>
      <c r="C456" s="278">
        <v>325.7</v>
      </c>
      <c r="D456" s="280">
        <v>324.01666666666671</v>
      </c>
      <c r="E456" s="280">
        <v>320.03333333333342</v>
      </c>
      <c r="F456" s="280">
        <v>314.36666666666673</v>
      </c>
      <c r="G456" s="280">
        <v>310.38333333333344</v>
      </c>
      <c r="H456" s="280">
        <v>329.68333333333339</v>
      </c>
      <c r="I456" s="280">
        <v>333.66666666666663</v>
      </c>
      <c r="J456" s="280">
        <v>339.33333333333337</v>
      </c>
      <c r="K456" s="278">
        <v>328</v>
      </c>
      <c r="L456" s="278">
        <v>318.35000000000002</v>
      </c>
      <c r="M456" s="278">
        <v>110.31385</v>
      </c>
    </row>
    <row r="457" spans="1:13">
      <c r="A457" s="269">
        <v>447</v>
      </c>
      <c r="B457" s="278" t="s">
        <v>2626</v>
      </c>
      <c r="C457" s="278">
        <v>20.2</v>
      </c>
      <c r="D457" s="280">
        <v>20.116666666666664</v>
      </c>
      <c r="E457" s="280">
        <v>19.833333333333329</v>
      </c>
      <c r="F457" s="280">
        <v>19.466666666666665</v>
      </c>
      <c r="G457" s="280">
        <v>19.18333333333333</v>
      </c>
      <c r="H457" s="280">
        <v>20.483333333333327</v>
      </c>
      <c r="I457" s="280">
        <v>20.766666666666666</v>
      </c>
      <c r="J457" s="280">
        <v>21.133333333333326</v>
      </c>
      <c r="K457" s="278">
        <v>20.399999999999999</v>
      </c>
      <c r="L457" s="278">
        <v>19.75</v>
      </c>
      <c r="M457" s="278">
        <v>21.153009999999998</v>
      </c>
    </row>
    <row r="458" spans="1:13">
      <c r="A458" s="269">
        <v>448</v>
      </c>
      <c r="B458" s="278" t="s">
        <v>538</v>
      </c>
      <c r="C458" s="278">
        <v>661</v>
      </c>
      <c r="D458" s="280">
        <v>661.58333333333337</v>
      </c>
      <c r="E458" s="280">
        <v>653.16666666666674</v>
      </c>
      <c r="F458" s="280">
        <v>645.33333333333337</v>
      </c>
      <c r="G458" s="280">
        <v>636.91666666666674</v>
      </c>
      <c r="H458" s="280">
        <v>669.41666666666674</v>
      </c>
      <c r="I458" s="280">
        <v>677.83333333333348</v>
      </c>
      <c r="J458" s="280">
        <v>685.66666666666674</v>
      </c>
      <c r="K458" s="278">
        <v>670</v>
      </c>
      <c r="L458" s="278">
        <v>653.75</v>
      </c>
      <c r="M458" s="278">
        <v>0.10574</v>
      </c>
    </row>
    <row r="459" spans="1:13">
      <c r="A459" s="269">
        <v>449</v>
      </c>
      <c r="B459" s="278" t="s">
        <v>539</v>
      </c>
      <c r="C459" s="278">
        <v>388.85</v>
      </c>
      <c r="D459" s="280">
        <v>389.2833333333333</v>
      </c>
      <c r="E459" s="280">
        <v>379.56666666666661</v>
      </c>
      <c r="F459" s="280">
        <v>370.2833333333333</v>
      </c>
      <c r="G459" s="280">
        <v>360.56666666666661</v>
      </c>
      <c r="H459" s="280">
        <v>398.56666666666661</v>
      </c>
      <c r="I459" s="280">
        <v>408.2833333333333</v>
      </c>
      <c r="J459" s="280">
        <v>417.56666666666661</v>
      </c>
      <c r="K459" s="278">
        <v>399</v>
      </c>
      <c r="L459" s="278">
        <v>380</v>
      </c>
      <c r="M459" s="278">
        <v>0.11529</v>
      </c>
    </row>
    <row r="460" spans="1:13">
      <c r="A460" s="269">
        <v>450</v>
      </c>
      <c r="B460" s="278" t="s">
        <v>188</v>
      </c>
      <c r="C460" s="278">
        <v>2027.95</v>
      </c>
      <c r="D460" s="280">
        <v>2033.1166666666668</v>
      </c>
      <c r="E460" s="280">
        <v>2013.9833333333336</v>
      </c>
      <c r="F460" s="280">
        <v>2000.0166666666669</v>
      </c>
      <c r="G460" s="280">
        <v>1980.8833333333337</v>
      </c>
      <c r="H460" s="280">
        <v>2047.0833333333335</v>
      </c>
      <c r="I460" s="280">
        <v>2066.2166666666667</v>
      </c>
      <c r="J460" s="280">
        <v>2080.1833333333334</v>
      </c>
      <c r="K460" s="278">
        <v>2052.25</v>
      </c>
      <c r="L460" s="278">
        <v>2019.15</v>
      </c>
      <c r="M460" s="278">
        <v>31.961379999999998</v>
      </c>
    </row>
    <row r="461" spans="1:13">
      <c r="A461" s="269">
        <v>451</v>
      </c>
      <c r="B461" s="278" t="s">
        <v>545</v>
      </c>
      <c r="C461" s="278">
        <v>1737.45</v>
      </c>
      <c r="D461" s="280">
        <v>1747.4666666666665</v>
      </c>
      <c r="E461" s="280">
        <v>1709.9833333333329</v>
      </c>
      <c r="F461" s="280">
        <v>1682.5166666666664</v>
      </c>
      <c r="G461" s="280">
        <v>1645.0333333333328</v>
      </c>
      <c r="H461" s="280">
        <v>1774.9333333333329</v>
      </c>
      <c r="I461" s="280">
        <v>1812.4166666666665</v>
      </c>
      <c r="J461" s="280">
        <v>1839.883333333333</v>
      </c>
      <c r="K461" s="278">
        <v>1784.95</v>
      </c>
      <c r="L461" s="278">
        <v>1720</v>
      </c>
      <c r="M461" s="278">
        <v>9.6640000000000004E-2</v>
      </c>
    </row>
    <row r="462" spans="1:13">
      <c r="A462" s="269">
        <v>452</v>
      </c>
      <c r="B462" s="278" t="s">
        <v>189</v>
      </c>
      <c r="C462" s="278">
        <v>548.5</v>
      </c>
      <c r="D462" s="280">
        <v>546.68333333333328</v>
      </c>
      <c r="E462" s="280">
        <v>540.11666666666656</v>
      </c>
      <c r="F462" s="280">
        <v>531.73333333333323</v>
      </c>
      <c r="G462" s="280">
        <v>525.16666666666652</v>
      </c>
      <c r="H462" s="280">
        <v>555.06666666666661</v>
      </c>
      <c r="I462" s="280">
        <v>561.63333333333344</v>
      </c>
      <c r="J462" s="280">
        <v>570.01666666666665</v>
      </c>
      <c r="K462" s="278">
        <v>553.25</v>
      </c>
      <c r="L462" s="278">
        <v>538.29999999999995</v>
      </c>
      <c r="M462" s="278">
        <v>43.526310000000002</v>
      </c>
    </row>
    <row r="463" spans="1:13">
      <c r="A463" s="269">
        <v>453</v>
      </c>
      <c r="B463" s="278" t="s">
        <v>546</v>
      </c>
      <c r="C463" s="278">
        <v>199.05</v>
      </c>
      <c r="D463" s="280">
        <v>200.15</v>
      </c>
      <c r="E463" s="280">
        <v>195.9</v>
      </c>
      <c r="F463" s="280">
        <v>192.75</v>
      </c>
      <c r="G463" s="280">
        <v>188.5</v>
      </c>
      <c r="H463" s="280">
        <v>203.3</v>
      </c>
      <c r="I463" s="280">
        <v>207.55</v>
      </c>
      <c r="J463" s="280">
        <v>210.70000000000002</v>
      </c>
      <c r="K463" s="278">
        <v>204.4</v>
      </c>
      <c r="L463" s="278">
        <v>197</v>
      </c>
      <c r="M463" s="278">
        <v>0.25247999999999998</v>
      </c>
    </row>
    <row r="464" spans="1:13">
      <c r="A464" s="269">
        <v>454</v>
      </c>
      <c r="B464" s="278" t="s">
        <v>547</v>
      </c>
      <c r="C464" s="278">
        <v>739.95</v>
      </c>
      <c r="D464" s="280">
        <v>746.98333333333323</v>
      </c>
      <c r="E464" s="280">
        <v>728.96666666666647</v>
      </c>
      <c r="F464" s="280">
        <v>717.98333333333323</v>
      </c>
      <c r="G464" s="280">
        <v>699.96666666666647</v>
      </c>
      <c r="H464" s="280">
        <v>757.96666666666647</v>
      </c>
      <c r="I464" s="280">
        <v>775.98333333333312</v>
      </c>
      <c r="J464" s="280">
        <v>786.96666666666647</v>
      </c>
      <c r="K464" s="278">
        <v>765</v>
      </c>
      <c r="L464" s="278">
        <v>736</v>
      </c>
      <c r="M464" s="278">
        <v>0.74594000000000005</v>
      </c>
    </row>
    <row r="465" spans="1:13">
      <c r="A465" s="269">
        <v>455</v>
      </c>
      <c r="B465" s="278" t="s">
        <v>548</v>
      </c>
      <c r="C465" s="278">
        <v>509.4</v>
      </c>
      <c r="D465" s="280">
        <v>512.55000000000007</v>
      </c>
      <c r="E465" s="280">
        <v>505.10000000000014</v>
      </c>
      <c r="F465" s="280">
        <v>500.80000000000007</v>
      </c>
      <c r="G465" s="280">
        <v>493.35000000000014</v>
      </c>
      <c r="H465" s="280">
        <v>516.85000000000014</v>
      </c>
      <c r="I465" s="280">
        <v>524.30000000000018</v>
      </c>
      <c r="J465" s="280">
        <v>528.60000000000014</v>
      </c>
      <c r="K465" s="278">
        <v>520</v>
      </c>
      <c r="L465" s="278">
        <v>508.25</v>
      </c>
      <c r="M465" s="278">
        <v>0.51324999999999998</v>
      </c>
    </row>
    <row r="466" spans="1:13">
      <c r="A466" s="269">
        <v>456</v>
      </c>
      <c r="B466" s="278" t="s">
        <v>553</v>
      </c>
      <c r="C466" s="278">
        <v>427.6</v>
      </c>
      <c r="D466" s="280">
        <v>426.2</v>
      </c>
      <c r="E466" s="280">
        <v>418.95</v>
      </c>
      <c r="F466" s="280">
        <v>410.3</v>
      </c>
      <c r="G466" s="280">
        <v>403.05</v>
      </c>
      <c r="H466" s="280">
        <v>434.84999999999997</v>
      </c>
      <c r="I466" s="280">
        <v>442.09999999999997</v>
      </c>
      <c r="J466" s="280">
        <v>450.74999999999994</v>
      </c>
      <c r="K466" s="278">
        <v>433.45</v>
      </c>
      <c r="L466" s="278">
        <v>417.55</v>
      </c>
      <c r="M466" s="278">
        <v>0.48074</v>
      </c>
    </row>
    <row r="467" spans="1:13">
      <c r="A467" s="269">
        <v>457</v>
      </c>
      <c r="B467" s="278" t="s">
        <v>549</v>
      </c>
      <c r="C467" s="278">
        <v>39.75</v>
      </c>
      <c r="D467" s="280">
        <v>40.166666666666664</v>
      </c>
      <c r="E467" s="280">
        <v>38.833333333333329</v>
      </c>
      <c r="F467" s="280">
        <v>37.916666666666664</v>
      </c>
      <c r="G467" s="280">
        <v>36.583333333333329</v>
      </c>
      <c r="H467" s="280">
        <v>41.083333333333329</v>
      </c>
      <c r="I467" s="280">
        <v>42.416666666666657</v>
      </c>
      <c r="J467" s="280">
        <v>43.333333333333329</v>
      </c>
      <c r="K467" s="278">
        <v>41.5</v>
      </c>
      <c r="L467" s="278">
        <v>39.25</v>
      </c>
      <c r="M467" s="278">
        <v>5.77921</v>
      </c>
    </row>
    <row r="468" spans="1:13">
      <c r="A468" s="269">
        <v>458</v>
      </c>
      <c r="B468" s="278" t="s">
        <v>550</v>
      </c>
      <c r="C468" s="278">
        <v>954.95</v>
      </c>
      <c r="D468" s="280">
        <v>964.36666666666667</v>
      </c>
      <c r="E468" s="280">
        <v>936.73333333333335</v>
      </c>
      <c r="F468" s="280">
        <v>918.51666666666665</v>
      </c>
      <c r="G468" s="280">
        <v>890.88333333333333</v>
      </c>
      <c r="H468" s="280">
        <v>982.58333333333337</v>
      </c>
      <c r="I468" s="280">
        <v>1010.2166666666668</v>
      </c>
      <c r="J468" s="280">
        <v>1028.4333333333334</v>
      </c>
      <c r="K468" s="278">
        <v>992</v>
      </c>
      <c r="L468" s="278">
        <v>946.15</v>
      </c>
      <c r="M468" s="278">
        <v>0.20663000000000001</v>
      </c>
    </row>
    <row r="469" spans="1:13">
      <c r="A469" s="269">
        <v>459</v>
      </c>
      <c r="B469" s="278" t="s">
        <v>190</v>
      </c>
      <c r="C469" s="278">
        <v>979.5</v>
      </c>
      <c r="D469" s="280">
        <v>978.68333333333339</v>
      </c>
      <c r="E469" s="280">
        <v>969.36666666666679</v>
      </c>
      <c r="F469" s="280">
        <v>959.23333333333335</v>
      </c>
      <c r="G469" s="280">
        <v>949.91666666666674</v>
      </c>
      <c r="H469" s="280">
        <v>988.81666666666683</v>
      </c>
      <c r="I469" s="280">
        <v>998.13333333333344</v>
      </c>
      <c r="J469" s="280">
        <v>1008.2666666666669</v>
      </c>
      <c r="K469" s="278">
        <v>988</v>
      </c>
      <c r="L469" s="278">
        <v>968.55</v>
      </c>
      <c r="M469" s="278">
        <v>18.403269999999999</v>
      </c>
    </row>
    <row r="470" spans="1:13">
      <c r="A470" s="269">
        <v>460</v>
      </c>
      <c r="B470" s="278" t="s">
        <v>191</v>
      </c>
      <c r="C470" s="278">
        <v>2589.85</v>
      </c>
      <c r="D470" s="280">
        <v>2578.2833333333333</v>
      </c>
      <c r="E470" s="280">
        <v>2541.5666666666666</v>
      </c>
      <c r="F470" s="280">
        <v>2493.2833333333333</v>
      </c>
      <c r="G470" s="280">
        <v>2456.5666666666666</v>
      </c>
      <c r="H470" s="280">
        <v>2626.5666666666666</v>
      </c>
      <c r="I470" s="280">
        <v>2663.2833333333328</v>
      </c>
      <c r="J470" s="280">
        <v>2711.5666666666666</v>
      </c>
      <c r="K470" s="278">
        <v>2615</v>
      </c>
      <c r="L470" s="278">
        <v>2530</v>
      </c>
      <c r="M470" s="278">
        <v>3.1200199999999998</v>
      </c>
    </row>
    <row r="471" spans="1:13">
      <c r="A471" s="269">
        <v>461</v>
      </c>
      <c r="B471" s="278" t="s">
        <v>192</v>
      </c>
      <c r="C471" s="278">
        <v>317.89999999999998</v>
      </c>
      <c r="D471" s="280">
        <v>320.2833333333333</v>
      </c>
      <c r="E471" s="280">
        <v>313.81666666666661</v>
      </c>
      <c r="F471" s="280">
        <v>309.73333333333329</v>
      </c>
      <c r="G471" s="280">
        <v>303.26666666666659</v>
      </c>
      <c r="H471" s="280">
        <v>324.36666666666662</v>
      </c>
      <c r="I471" s="280">
        <v>330.83333333333331</v>
      </c>
      <c r="J471" s="280">
        <v>334.91666666666663</v>
      </c>
      <c r="K471" s="278">
        <v>326.75</v>
      </c>
      <c r="L471" s="278">
        <v>316.2</v>
      </c>
      <c r="M471" s="278">
        <v>8.5273000000000003</v>
      </c>
    </row>
    <row r="472" spans="1:13">
      <c r="A472" s="269">
        <v>462</v>
      </c>
      <c r="B472" s="278" t="s">
        <v>551</v>
      </c>
      <c r="C472" s="278">
        <v>586.35</v>
      </c>
      <c r="D472" s="280">
        <v>580.55000000000007</v>
      </c>
      <c r="E472" s="280">
        <v>563.80000000000018</v>
      </c>
      <c r="F472" s="280">
        <v>541.25000000000011</v>
      </c>
      <c r="G472" s="280">
        <v>524.50000000000023</v>
      </c>
      <c r="H472" s="280">
        <v>603.10000000000014</v>
      </c>
      <c r="I472" s="280">
        <v>619.84999999999991</v>
      </c>
      <c r="J472" s="280">
        <v>642.40000000000009</v>
      </c>
      <c r="K472" s="278">
        <v>597.29999999999995</v>
      </c>
      <c r="L472" s="278">
        <v>558</v>
      </c>
      <c r="M472" s="278">
        <v>4.9050599999999998</v>
      </c>
    </row>
    <row r="473" spans="1:13">
      <c r="A473" s="269">
        <v>463</v>
      </c>
      <c r="B473" s="278" t="s">
        <v>552</v>
      </c>
      <c r="C473" s="278">
        <v>6.95</v>
      </c>
      <c r="D473" s="280">
        <v>6.9333333333333327</v>
      </c>
      <c r="E473" s="280">
        <v>6.8666666666666654</v>
      </c>
      <c r="F473" s="280">
        <v>6.7833333333333323</v>
      </c>
      <c r="G473" s="280">
        <v>6.716666666666665</v>
      </c>
      <c r="H473" s="280">
        <v>7.0166666666666657</v>
      </c>
      <c r="I473" s="280">
        <v>7.0833333333333339</v>
      </c>
      <c r="J473" s="280">
        <v>7.1666666666666661</v>
      </c>
      <c r="K473" s="278">
        <v>7</v>
      </c>
      <c r="L473" s="278">
        <v>6.85</v>
      </c>
      <c r="M473" s="278">
        <v>91.133089999999996</v>
      </c>
    </row>
    <row r="474" spans="1:13">
      <c r="A474" s="269">
        <v>464</v>
      </c>
      <c r="B474" s="278" t="s">
        <v>705</v>
      </c>
      <c r="C474" s="278">
        <v>74</v>
      </c>
      <c r="D474" s="280">
        <v>73.016666666666666</v>
      </c>
      <c r="E474" s="280">
        <v>68.533333333333331</v>
      </c>
      <c r="F474" s="280">
        <v>63.066666666666663</v>
      </c>
      <c r="G474" s="280">
        <v>58.583333333333329</v>
      </c>
      <c r="H474" s="280">
        <v>78.483333333333334</v>
      </c>
      <c r="I474" s="280">
        <v>82.966666666666654</v>
      </c>
      <c r="J474" s="280">
        <v>88.433333333333337</v>
      </c>
      <c r="K474" s="278">
        <v>77.5</v>
      </c>
      <c r="L474" s="278">
        <v>67.55</v>
      </c>
      <c r="M474" s="278">
        <v>0.71811000000000003</v>
      </c>
    </row>
    <row r="475" spans="1:13">
      <c r="A475" s="269">
        <v>465</v>
      </c>
      <c r="B475" s="278" t="s">
        <v>540</v>
      </c>
      <c r="C475" s="278">
        <v>5093.5</v>
      </c>
      <c r="D475" s="280">
        <v>5081.2666666666664</v>
      </c>
      <c r="E475" s="280">
        <v>5037.4333333333325</v>
      </c>
      <c r="F475" s="280">
        <v>4981.3666666666659</v>
      </c>
      <c r="G475" s="280">
        <v>4937.5333333333319</v>
      </c>
      <c r="H475" s="280">
        <v>5137.333333333333</v>
      </c>
      <c r="I475" s="280">
        <v>5181.166666666667</v>
      </c>
      <c r="J475" s="280">
        <v>5237.2333333333336</v>
      </c>
      <c r="K475" s="278">
        <v>5125.1000000000004</v>
      </c>
      <c r="L475" s="278">
        <v>5025.2</v>
      </c>
      <c r="M475" s="278">
        <v>2.3029999999999998E-2</v>
      </c>
    </row>
    <row r="476" spans="1:13">
      <c r="A476" s="269">
        <v>466</v>
      </c>
      <c r="B476" s="246" t="s">
        <v>542</v>
      </c>
      <c r="C476" s="278">
        <v>38.299999999999997</v>
      </c>
      <c r="D476" s="280">
        <v>38.283333333333331</v>
      </c>
      <c r="E476" s="280">
        <v>37.61666666666666</v>
      </c>
      <c r="F476" s="280">
        <v>36.93333333333333</v>
      </c>
      <c r="G476" s="280">
        <v>36.266666666666659</v>
      </c>
      <c r="H476" s="280">
        <v>38.966666666666661</v>
      </c>
      <c r="I476" s="280">
        <v>39.633333333333333</v>
      </c>
      <c r="J476" s="280">
        <v>40.316666666666663</v>
      </c>
      <c r="K476" s="278">
        <v>38.950000000000003</v>
      </c>
      <c r="L476" s="278">
        <v>37.6</v>
      </c>
      <c r="M476" s="278">
        <v>104.93786</v>
      </c>
    </row>
    <row r="477" spans="1:13">
      <c r="A477" s="269">
        <v>467</v>
      </c>
      <c r="B477" s="246" t="s">
        <v>193</v>
      </c>
      <c r="C477" s="278">
        <v>382.9</v>
      </c>
      <c r="D477" s="280">
        <v>379</v>
      </c>
      <c r="E477" s="280">
        <v>371</v>
      </c>
      <c r="F477" s="280">
        <v>359.1</v>
      </c>
      <c r="G477" s="280">
        <v>351.1</v>
      </c>
      <c r="H477" s="280">
        <v>390.9</v>
      </c>
      <c r="I477" s="280">
        <v>398.9</v>
      </c>
      <c r="J477" s="280">
        <v>410.79999999999995</v>
      </c>
      <c r="K477" s="278">
        <v>387</v>
      </c>
      <c r="L477" s="278">
        <v>367.1</v>
      </c>
      <c r="M477" s="278">
        <v>27.51257</v>
      </c>
    </row>
    <row r="478" spans="1:13">
      <c r="A478" s="269">
        <v>468</v>
      </c>
      <c r="B478" s="246" t="s">
        <v>541</v>
      </c>
      <c r="C478" s="278">
        <v>192.4</v>
      </c>
      <c r="D478" s="280">
        <v>194.13333333333333</v>
      </c>
      <c r="E478" s="280">
        <v>188.26666666666665</v>
      </c>
      <c r="F478" s="280">
        <v>184.13333333333333</v>
      </c>
      <c r="G478" s="280">
        <v>178.26666666666665</v>
      </c>
      <c r="H478" s="280">
        <v>198.26666666666665</v>
      </c>
      <c r="I478" s="280">
        <v>204.13333333333333</v>
      </c>
      <c r="J478" s="280">
        <v>208.26666666666665</v>
      </c>
      <c r="K478" s="278">
        <v>200</v>
      </c>
      <c r="L478" s="278">
        <v>190</v>
      </c>
      <c r="M478" s="278">
        <v>1.96821</v>
      </c>
    </row>
    <row r="479" spans="1:13">
      <c r="A479" s="269">
        <v>469</v>
      </c>
      <c r="B479" s="246" t="s">
        <v>194</v>
      </c>
      <c r="C479" s="278">
        <v>1035.45</v>
      </c>
      <c r="D479" s="280">
        <v>1031.6666666666667</v>
      </c>
      <c r="E479" s="280">
        <v>1017.8333333333335</v>
      </c>
      <c r="F479" s="280">
        <v>1000.2166666666667</v>
      </c>
      <c r="G479" s="280">
        <v>986.38333333333344</v>
      </c>
      <c r="H479" s="280">
        <v>1049.2833333333335</v>
      </c>
      <c r="I479" s="280">
        <v>1063.116666666667</v>
      </c>
      <c r="J479" s="280">
        <v>1080.7333333333336</v>
      </c>
      <c r="K479" s="278">
        <v>1045.5</v>
      </c>
      <c r="L479" s="278">
        <v>1014.05</v>
      </c>
      <c r="M479" s="278">
        <v>4.9709099999999999</v>
      </c>
    </row>
    <row r="480" spans="1:13">
      <c r="A480" s="269">
        <v>470</v>
      </c>
      <c r="B480" s="246" t="s">
        <v>554</v>
      </c>
      <c r="C480" s="278">
        <v>14</v>
      </c>
      <c r="D480" s="280">
        <v>13.799999999999999</v>
      </c>
      <c r="E480" s="280">
        <v>13.399999999999999</v>
      </c>
      <c r="F480" s="280">
        <v>12.799999999999999</v>
      </c>
      <c r="G480" s="280">
        <v>12.399999999999999</v>
      </c>
      <c r="H480" s="280">
        <v>14.399999999999999</v>
      </c>
      <c r="I480" s="280">
        <v>14.8</v>
      </c>
      <c r="J480" s="280">
        <v>15.399999999999999</v>
      </c>
      <c r="K480" s="278">
        <v>14.2</v>
      </c>
      <c r="L480" s="278">
        <v>13.2</v>
      </c>
      <c r="M480" s="278">
        <v>69.44117</v>
      </c>
    </row>
    <row r="481" spans="1:13">
      <c r="A481" s="269">
        <v>471</v>
      </c>
      <c r="B481" s="246" t="s">
        <v>555</v>
      </c>
      <c r="C481" s="278">
        <v>205.65</v>
      </c>
      <c r="D481" s="280">
        <v>203.7833333333333</v>
      </c>
      <c r="E481" s="280">
        <v>198.06666666666661</v>
      </c>
      <c r="F481" s="280">
        <v>190.48333333333329</v>
      </c>
      <c r="G481" s="280">
        <v>184.76666666666659</v>
      </c>
      <c r="H481" s="280">
        <v>211.36666666666662</v>
      </c>
      <c r="I481" s="280">
        <v>217.08333333333331</v>
      </c>
      <c r="J481" s="280">
        <v>224.66666666666663</v>
      </c>
      <c r="K481" s="278">
        <v>209.5</v>
      </c>
      <c r="L481" s="278">
        <v>196.2</v>
      </c>
      <c r="M481" s="278">
        <v>4.0141799999999996</v>
      </c>
    </row>
    <row r="482" spans="1:13">
      <c r="A482" s="269">
        <v>472</v>
      </c>
      <c r="B482" s="246" t="s">
        <v>195</v>
      </c>
      <c r="C482" s="278">
        <v>218.55</v>
      </c>
      <c r="D482" s="280">
        <v>220.06666666666669</v>
      </c>
      <c r="E482" s="280">
        <v>212.48333333333338</v>
      </c>
      <c r="F482" s="278">
        <v>206.41666666666669</v>
      </c>
      <c r="G482" s="280">
        <v>198.83333333333337</v>
      </c>
      <c r="H482" s="280">
        <v>226.13333333333338</v>
      </c>
      <c r="I482" s="278">
        <v>233.7166666666667</v>
      </c>
      <c r="J482" s="280">
        <v>239.78333333333339</v>
      </c>
      <c r="K482" s="280">
        <v>227.65</v>
      </c>
      <c r="L482" s="278">
        <v>214</v>
      </c>
      <c r="M482" s="280">
        <v>80.471170000000001</v>
      </c>
    </row>
    <row r="483" spans="1:13">
      <c r="A483" s="269">
        <v>473</v>
      </c>
      <c r="B483" s="246" t="s">
        <v>196</v>
      </c>
      <c r="C483" s="278">
        <v>3825.25</v>
      </c>
      <c r="D483" s="280">
        <v>3821.1166666666668</v>
      </c>
      <c r="E483" s="280">
        <v>3794.7833333333338</v>
      </c>
      <c r="F483" s="278">
        <v>3764.3166666666671</v>
      </c>
      <c r="G483" s="280">
        <v>3737.983333333334</v>
      </c>
      <c r="H483" s="280">
        <v>3851.5833333333335</v>
      </c>
      <c r="I483" s="278">
        <v>3877.9166666666665</v>
      </c>
      <c r="J483" s="280">
        <v>3908.3833333333332</v>
      </c>
      <c r="K483" s="280">
        <v>3847.45</v>
      </c>
      <c r="L483" s="278">
        <v>3790.65</v>
      </c>
      <c r="M483" s="280">
        <v>3.2914500000000002</v>
      </c>
    </row>
    <row r="484" spans="1:13">
      <c r="A484" s="269">
        <v>474</v>
      </c>
      <c r="B484" s="246" t="s">
        <v>197</v>
      </c>
      <c r="C484" s="246">
        <v>32.799999999999997</v>
      </c>
      <c r="D484" s="290">
        <v>32.366666666666667</v>
      </c>
      <c r="E484" s="290">
        <v>31.433333333333337</v>
      </c>
      <c r="F484" s="290">
        <v>30.06666666666667</v>
      </c>
      <c r="G484" s="290">
        <v>29.13333333333334</v>
      </c>
      <c r="H484" s="290">
        <v>33.733333333333334</v>
      </c>
      <c r="I484" s="290">
        <v>34.666666666666657</v>
      </c>
      <c r="J484" s="290">
        <v>36.033333333333331</v>
      </c>
      <c r="K484" s="290">
        <v>33.299999999999997</v>
      </c>
      <c r="L484" s="290">
        <v>31</v>
      </c>
      <c r="M484" s="290">
        <v>156.36679000000001</v>
      </c>
    </row>
    <row r="485" spans="1:13">
      <c r="A485" s="269">
        <v>475</v>
      </c>
      <c r="B485" s="246" t="s">
        <v>198</v>
      </c>
      <c r="C485" s="246">
        <v>446.2</v>
      </c>
      <c r="D485" s="290">
        <v>442.23333333333329</v>
      </c>
      <c r="E485" s="290">
        <v>436.06666666666661</v>
      </c>
      <c r="F485" s="290">
        <v>425.93333333333334</v>
      </c>
      <c r="G485" s="290">
        <v>419.76666666666665</v>
      </c>
      <c r="H485" s="290">
        <v>452.36666666666656</v>
      </c>
      <c r="I485" s="290">
        <v>458.53333333333319</v>
      </c>
      <c r="J485" s="290">
        <v>468.66666666666652</v>
      </c>
      <c r="K485" s="290">
        <v>448.4</v>
      </c>
      <c r="L485" s="290">
        <v>432.1</v>
      </c>
      <c r="M485" s="290">
        <v>49.901090000000003</v>
      </c>
    </row>
    <row r="486" spans="1:13">
      <c r="A486" s="269">
        <v>476</v>
      </c>
      <c r="B486" s="246" t="s">
        <v>561</v>
      </c>
      <c r="C486" s="290">
        <v>1260.8499999999999</v>
      </c>
      <c r="D486" s="290">
        <v>1266.6833333333334</v>
      </c>
      <c r="E486" s="290">
        <v>1243.6166666666668</v>
      </c>
      <c r="F486" s="290">
        <v>1226.3833333333334</v>
      </c>
      <c r="G486" s="290">
        <v>1203.3166666666668</v>
      </c>
      <c r="H486" s="290">
        <v>1283.9166666666667</v>
      </c>
      <c r="I486" s="290">
        <v>1306.9833333333333</v>
      </c>
      <c r="J486" s="290">
        <v>1324.2166666666667</v>
      </c>
      <c r="K486" s="290">
        <v>1289.75</v>
      </c>
      <c r="L486" s="290">
        <v>1249.45</v>
      </c>
      <c r="M486" s="290">
        <v>0.16202</v>
      </c>
    </row>
    <row r="487" spans="1:13">
      <c r="A487" s="269">
        <v>477</v>
      </c>
      <c r="B487" s="246" t="s">
        <v>562</v>
      </c>
      <c r="C487" s="290">
        <v>35.25</v>
      </c>
      <c r="D487" s="290">
        <v>36</v>
      </c>
      <c r="E487" s="290">
        <v>34.4</v>
      </c>
      <c r="F487" s="290">
        <v>33.549999999999997</v>
      </c>
      <c r="G487" s="290">
        <v>31.949999999999996</v>
      </c>
      <c r="H487" s="290">
        <v>36.85</v>
      </c>
      <c r="I487" s="290">
        <v>38.449999999999996</v>
      </c>
      <c r="J487" s="290">
        <v>39.300000000000004</v>
      </c>
      <c r="K487" s="290">
        <v>37.6</v>
      </c>
      <c r="L487" s="290">
        <v>35.15</v>
      </c>
      <c r="M487" s="290">
        <v>18.923010000000001</v>
      </c>
    </row>
    <row r="488" spans="1:13">
      <c r="A488" s="269">
        <v>478</v>
      </c>
      <c r="B488" s="246" t="s">
        <v>286</v>
      </c>
      <c r="C488" s="290">
        <v>173.5</v>
      </c>
      <c r="D488" s="290">
        <v>173.46666666666667</v>
      </c>
      <c r="E488" s="290">
        <v>171.03333333333333</v>
      </c>
      <c r="F488" s="290">
        <v>168.56666666666666</v>
      </c>
      <c r="G488" s="290">
        <v>166.13333333333333</v>
      </c>
      <c r="H488" s="290">
        <v>175.93333333333334</v>
      </c>
      <c r="I488" s="290">
        <v>178.36666666666667</v>
      </c>
      <c r="J488" s="290">
        <v>180.83333333333334</v>
      </c>
      <c r="K488" s="290">
        <v>175.9</v>
      </c>
      <c r="L488" s="290">
        <v>171</v>
      </c>
      <c r="M488" s="290">
        <v>2.20994</v>
      </c>
    </row>
    <row r="489" spans="1:13">
      <c r="A489" s="269">
        <v>479</v>
      </c>
      <c r="B489" s="246" t="s">
        <v>564</v>
      </c>
      <c r="C489" s="290">
        <v>708.3</v>
      </c>
      <c r="D489" s="290">
        <v>717.11666666666667</v>
      </c>
      <c r="E489" s="290">
        <v>695.18333333333339</v>
      </c>
      <c r="F489" s="290">
        <v>682.06666666666672</v>
      </c>
      <c r="G489" s="290">
        <v>660.13333333333344</v>
      </c>
      <c r="H489" s="290">
        <v>730.23333333333335</v>
      </c>
      <c r="I489" s="290">
        <v>752.16666666666652</v>
      </c>
      <c r="J489" s="290">
        <v>765.2833333333333</v>
      </c>
      <c r="K489" s="290">
        <v>739.05</v>
      </c>
      <c r="L489" s="290">
        <v>704</v>
      </c>
      <c r="M489" s="290">
        <v>2.1222799999999999</v>
      </c>
    </row>
    <row r="490" spans="1:13">
      <c r="A490" s="269">
        <v>480</v>
      </c>
      <c r="B490" s="246" t="s">
        <v>199</v>
      </c>
      <c r="C490" s="290">
        <v>110.05</v>
      </c>
      <c r="D490" s="290">
        <v>108.83333333333333</v>
      </c>
      <c r="E490" s="290">
        <v>105.96666666666665</v>
      </c>
      <c r="F490" s="290">
        <v>101.88333333333333</v>
      </c>
      <c r="G490" s="290">
        <v>99.016666666666652</v>
      </c>
      <c r="H490" s="290">
        <v>112.91666666666666</v>
      </c>
      <c r="I490" s="290">
        <v>115.78333333333333</v>
      </c>
      <c r="J490" s="290">
        <v>119.86666666666666</v>
      </c>
      <c r="K490" s="290">
        <v>111.7</v>
      </c>
      <c r="L490" s="290">
        <v>104.75</v>
      </c>
      <c r="M490" s="290">
        <v>271.09192000000002</v>
      </c>
    </row>
    <row r="491" spans="1:13">
      <c r="A491" s="269">
        <v>481</v>
      </c>
      <c r="B491" s="246" t="s">
        <v>565</v>
      </c>
      <c r="C491" s="290">
        <v>1146.25</v>
      </c>
      <c r="D491" s="290">
        <v>1152.5166666666667</v>
      </c>
      <c r="E491" s="290">
        <v>1118.1833333333334</v>
      </c>
      <c r="F491" s="290">
        <v>1090.1166666666668</v>
      </c>
      <c r="G491" s="290">
        <v>1055.7833333333335</v>
      </c>
      <c r="H491" s="290">
        <v>1180.5833333333333</v>
      </c>
      <c r="I491" s="290">
        <v>1214.9166666666667</v>
      </c>
      <c r="J491" s="290">
        <v>1242.9833333333331</v>
      </c>
      <c r="K491" s="290">
        <v>1186.8499999999999</v>
      </c>
      <c r="L491" s="290">
        <v>1124.45</v>
      </c>
      <c r="M491" s="290">
        <v>1.73993</v>
      </c>
    </row>
    <row r="492" spans="1:13">
      <c r="A492" s="269">
        <v>482</v>
      </c>
      <c r="B492" s="246" t="s">
        <v>285</v>
      </c>
      <c r="C492" s="290">
        <v>173.15</v>
      </c>
      <c r="D492" s="290">
        <v>173.29999999999998</v>
      </c>
      <c r="E492" s="290">
        <v>171.59999999999997</v>
      </c>
      <c r="F492" s="290">
        <v>170.04999999999998</v>
      </c>
      <c r="G492" s="290">
        <v>168.34999999999997</v>
      </c>
      <c r="H492" s="290">
        <v>174.84999999999997</v>
      </c>
      <c r="I492" s="290">
        <v>176.54999999999995</v>
      </c>
      <c r="J492" s="290">
        <v>178.09999999999997</v>
      </c>
      <c r="K492" s="290">
        <v>175</v>
      </c>
      <c r="L492" s="290">
        <v>171.75</v>
      </c>
      <c r="M492" s="290">
        <v>4.1961500000000003</v>
      </c>
    </row>
    <row r="493" spans="1:13">
      <c r="A493" s="269">
        <v>483</v>
      </c>
      <c r="B493" s="246" t="s">
        <v>566</v>
      </c>
      <c r="C493" s="290">
        <v>1006.2</v>
      </c>
      <c r="D493" s="290">
        <v>1009.1666666666666</v>
      </c>
      <c r="E493" s="290">
        <v>994.43333333333328</v>
      </c>
      <c r="F493" s="290">
        <v>982.66666666666663</v>
      </c>
      <c r="G493" s="290">
        <v>967.93333333333328</v>
      </c>
      <c r="H493" s="290">
        <v>1020.9333333333333</v>
      </c>
      <c r="I493" s="290">
        <v>1035.6666666666665</v>
      </c>
      <c r="J493" s="290">
        <v>1047.4333333333334</v>
      </c>
      <c r="K493" s="290">
        <v>1023.9</v>
      </c>
      <c r="L493" s="290">
        <v>997.4</v>
      </c>
      <c r="M493" s="290">
        <v>0.65783000000000003</v>
      </c>
    </row>
    <row r="494" spans="1:13">
      <c r="A494" s="269">
        <v>484</v>
      </c>
      <c r="B494" s="246" t="s">
        <v>557</v>
      </c>
      <c r="C494" s="290">
        <v>267.10000000000002</v>
      </c>
      <c r="D494" s="290">
        <v>262</v>
      </c>
      <c r="E494" s="290">
        <v>255.10000000000002</v>
      </c>
      <c r="F494" s="290">
        <v>243.10000000000002</v>
      </c>
      <c r="G494" s="290">
        <v>236.20000000000005</v>
      </c>
      <c r="H494" s="290">
        <v>274</v>
      </c>
      <c r="I494" s="290">
        <v>280.89999999999998</v>
      </c>
      <c r="J494" s="290">
        <v>292.89999999999998</v>
      </c>
      <c r="K494" s="290">
        <v>268.89999999999998</v>
      </c>
      <c r="L494" s="290">
        <v>250</v>
      </c>
      <c r="M494" s="290">
        <v>17.547820000000002</v>
      </c>
    </row>
    <row r="495" spans="1:13">
      <c r="A495" s="269">
        <v>485</v>
      </c>
      <c r="B495" s="246" t="s">
        <v>556</v>
      </c>
      <c r="C495" s="290">
        <v>1783.2</v>
      </c>
      <c r="D495" s="290">
        <v>1791.0666666666666</v>
      </c>
      <c r="E495" s="290">
        <v>1762.1333333333332</v>
      </c>
      <c r="F495" s="290">
        <v>1741.0666666666666</v>
      </c>
      <c r="G495" s="290">
        <v>1712.1333333333332</v>
      </c>
      <c r="H495" s="290">
        <v>1812.1333333333332</v>
      </c>
      <c r="I495" s="290">
        <v>1841.0666666666666</v>
      </c>
      <c r="J495" s="290">
        <v>1862.1333333333332</v>
      </c>
      <c r="K495" s="290">
        <v>1820</v>
      </c>
      <c r="L495" s="290">
        <v>1770</v>
      </c>
      <c r="M495" s="290">
        <v>0.12034</v>
      </c>
    </row>
    <row r="496" spans="1:13">
      <c r="A496" s="269">
        <v>486</v>
      </c>
      <c r="B496" s="246" t="s">
        <v>200</v>
      </c>
      <c r="C496" s="290">
        <v>552.15</v>
      </c>
      <c r="D496" s="290">
        <v>552.76666666666665</v>
      </c>
      <c r="E496" s="290">
        <v>547.83333333333326</v>
      </c>
      <c r="F496" s="290">
        <v>543.51666666666665</v>
      </c>
      <c r="G496" s="290">
        <v>538.58333333333326</v>
      </c>
      <c r="H496" s="290">
        <v>557.08333333333326</v>
      </c>
      <c r="I496" s="290">
        <v>562.01666666666665</v>
      </c>
      <c r="J496" s="290">
        <v>566.33333333333326</v>
      </c>
      <c r="K496" s="290">
        <v>557.70000000000005</v>
      </c>
      <c r="L496" s="290">
        <v>548.45000000000005</v>
      </c>
      <c r="M496" s="290">
        <v>19.206610000000001</v>
      </c>
    </row>
    <row r="497" spans="1:13">
      <c r="A497" s="269">
        <v>487</v>
      </c>
      <c r="B497" s="246" t="s">
        <v>558</v>
      </c>
      <c r="C497" s="290">
        <v>154.69999999999999</v>
      </c>
      <c r="D497" s="290">
        <v>154.56666666666666</v>
      </c>
      <c r="E497" s="290">
        <v>152.13333333333333</v>
      </c>
      <c r="F497" s="290">
        <v>149.56666666666666</v>
      </c>
      <c r="G497" s="290">
        <v>147.13333333333333</v>
      </c>
      <c r="H497" s="290">
        <v>157.13333333333333</v>
      </c>
      <c r="I497" s="290">
        <v>159.56666666666666</v>
      </c>
      <c r="J497" s="290">
        <v>162.13333333333333</v>
      </c>
      <c r="K497" s="290">
        <v>157</v>
      </c>
      <c r="L497" s="290">
        <v>152</v>
      </c>
      <c r="M497" s="290">
        <v>1.43567</v>
      </c>
    </row>
    <row r="498" spans="1:13">
      <c r="A498" s="269">
        <v>488</v>
      </c>
      <c r="B498" s="246" t="s">
        <v>559</v>
      </c>
      <c r="C498" s="290">
        <v>3072.25</v>
      </c>
      <c r="D498" s="290">
        <v>3075.1666666666665</v>
      </c>
      <c r="E498" s="290">
        <v>3043.7833333333328</v>
      </c>
      <c r="F498" s="290">
        <v>3015.3166666666662</v>
      </c>
      <c r="G498" s="290">
        <v>2983.9333333333325</v>
      </c>
      <c r="H498" s="290">
        <v>3103.6333333333332</v>
      </c>
      <c r="I498" s="290">
        <v>3135.0166666666673</v>
      </c>
      <c r="J498" s="290">
        <v>3163.4833333333336</v>
      </c>
      <c r="K498" s="290">
        <v>3106.55</v>
      </c>
      <c r="L498" s="290">
        <v>3046.7</v>
      </c>
      <c r="M498" s="290">
        <v>0.14742</v>
      </c>
    </row>
    <row r="499" spans="1:13">
      <c r="A499" s="269">
        <v>489</v>
      </c>
      <c r="B499" s="246" t="s">
        <v>563</v>
      </c>
      <c r="C499" s="290">
        <v>673.8</v>
      </c>
      <c r="D499" s="290">
        <v>677.6</v>
      </c>
      <c r="E499" s="290">
        <v>666.2</v>
      </c>
      <c r="F499" s="290">
        <v>658.6</v>
      </c>
      <c r="G499" s="290">
        <v>647.20000000000005</v>
      </c>
      <c r="H499" s="290">
        <v>685.2</v>
      </c>
      <c r="I499" s="290">
        <v>696.59999999999991</v>
      </c>
      <c r="J499" s="290">
        <v>704.2</v>
      </c>
      <c r="K499" s="290">
        <v>689</v>
      </c>
      <c r="L499" s="290">
        <v>670</v>
      </c>
      <c r="M499" s="290">
        <v>1.5039100000000001</v>
      </c>
    </row>
    <row r="500" spans="1:13">
      <c r="A500" s="269">
        <v>490</v>
      </c>
      <c r="B500" s="246" t="s">
        <v>560</v>
      </c>
      <c r="C500" s="290">
        <v>116.3</v>
      </c>
      <c r="D500" s="290">
        <v>116.93333333333334</v>
      </c>
      <c r="E500" s="290">
        <v>114.06666666666668</v>
      </c>
      <c r="F500" s="290">
        <v>111.83333333333334</v>
      </c>
      <c r="G500" s="290">
        <v>108.96666666666668</v>
      </c>
      <c r="H500" s="290">
        <v>119.16666666666667</v>
      </c>
      <c r="I500" s="290">
        <v>122.03333333333335</v>
      </c>
      <c r="J500" s="290">
        <v>124.26666666666667</v>
      </c>
      <c r="K500" s="290">
        <v>119.8</v>
      </c>
      <c r="L500" s="290">
        <v>114.7</v>
      </c>
      <c r="M500" s="290">
        <v>1.7753099999999999</v>
      </c>
    </row>
    <row r="501" spans="1:13">
      <c r="A501" s="269">
        <v>491</v>
      </c>
      <c r="B501" s="246" t="s">
        <v>567</v>
      </c>
      <c r="C501" s="290">
        <v>6878.05</v>
      </c>
      <c r="D501" s="290">
        <v>6878.8499999999995</v>
      </c>
      <c r="E501" s="290">
        <v>6856.4499999999989</v>
      </c>
      <c r="F501" s="290">
        <v>6834.8499999999995</v>
      </c>
      <c r="G501" s="290">
        <v>6812.4499999999989</v>
      </c>
      <c r="H501" s="290">
        <v>6900.4499999999989</v>
      </c>
      <c r="I501" s="290">
        <v>6922.8499999999985</v>
      </c>
      <c r="J501" s="290">
        <v>6944.4499999999989</v>
      </c>
      <c r="K501" s="290">
        <v>6901.25</v>
      </c>
      <c r="L501" s="290">
        <v>6857.25</v>
      </c>
      <c r="M501" s="290">
        <v>4.6789999999999998E-2</v>
      </c>
    </row>
    <row r="502" spans="1:13">
      <c r="A502" s="269">
        <v>492</v>
      </c>
      <c r="B502" s="246" t="s">
        <v>568</v>
      </c>
      <c r="C502" s="290">
        <v>81.099999999999994</v>
      </c>
      <c r="D502" s="290">
        <v>81.36666666666666</v>
      </c>
      <c r="E502" s="290">
        <v>80.133333333333326</v>
      </c>
      <c r="F502" s="290">
        <v>79.166666666666671</v>
      </c>
      <c r="G502" s="290">
        <v>77.933333333333337</v>
      </c>
      <c r="H502" s="290">
        <v>82.333333333333314</v>
      </c>
      <c r="I502" s="290">
        <v>83.566666666666634</v>
      </c>
      <c r="J502" s="290">
        <v>84.533333333333303</v>
      </c>
      <c r="K502" s="290">
        <v>82.6</v>
      </c>
      <c r="L502" s="290">
        <v>80.400000000000006</v>
      </c>
      <c r="M502" s="290">
        <v>10.621700000000001</v>
      </c>
    </row>
    <row r="503" spans="1:13">
      <c r="A503" s="269">
        <v>493</v>
      </c>
      <c r="B503" s="246" t="s">
        <v>569</v>
      </c>
      <c r="C503" s="290">
        <v>34.9</v>
      </c>
      <c r="D503" s="290">
        <v>34.383333333333333</v>
      </c>
      <c r="E503" s="290">
        <v>33.866666666666667</v>
      </c>
      <c r="F503" s="290">
        <v>32.833333333333336</v>
      </c>
      <c r="G503" s="290">
        <v>32.31666666666667</v>
      </c>
      <c r="H503" s="290">
        <v>35.416666666666664</v>
      </c>
      <c r="I503" s="290">
        <v>35.93333333333333</v>
      </c>
      <c r="J503" s="290">
        <v>36.966666666666661</v>
      </c>
      <c r="K503" s="290">
        <v>34.9</v>
      </c>
      <c r="L503" s="290">
        <v>33.35</v>
      </c>
      <c r="M503" s="290">
        <v>6.9823000000000004</v>
      </c>
    </row>
    <row r="504" spans="1:13">
      <c r="A504" s="269">
        <v>494</v>
      </c>
      <c r="B504" s="246" t="s">
        <v>2853</v>
      </c>
      <c r="C504" s="290">
        <v>304.5</v>
      </c>
      <c r="D504" s="290">
        <v>305.0333333333333</v>
      </c>
      <c r="E504" s="290">
        <v>298.41666666666663</v>
      </c>
      <c r="F504" s="290">
        <v>292.33333333333331</v>
      </c>
      <c r="G504" s="290">
        <v>285.71666666666664</v>
      </c>
      <c r="H504" s="290">
        <v>311.11666666666662</v>
      </c>
      <c r="I504" s="290">
        <v>317.73333333333329</v>
      </c>
      <c r="J504" s="290">
        <v>323.81666666666661</v>
      </c>
      <c r="K504" s="290">
        <v>311.64999999999998</v>
      </c>
      <c r="L504" s="290">
        <v>298.95</v>
      </c>
      <c r="M504" s="290">
        <v>2.2225299999999999</v>
      </c>
    </row>
    <row r="505" spans="1:13">
      <c r="A505" s="269">
        <v>495</v>
      </c>
      <c r="B505" s="246" t="s">
        <v>570</v>
      </c>
      <c r="C505" s="290">
        <v>2050.0500000000002</v>
      </c>
      <c r="D505" s="290">
        <v>2049.5166666666669</v>
      </c>
      <c r="E505" s="290">
        <v>2035.0333333333338</v>
      </c>
      <c r="F505" s="290">
        <v>2020.0166666666669</v>
      </c>
      <c r="G505" s="290">
        <v>2005.5333333333338</v>
      </c>
      <c r="H505" s="290">
        <v>2064.5333333333338</v>
      </c>
      <c r="I505" s="290">
        <v>2079.0166666666664</v>
      </c>
      <c r="J505" s="290">
        <v>2094.0333333333338</v>
      </c>
      <c r="K505" s="290">
        <v>2064</v>
      </c>
      <c r="L505" s="290">
        <v>2034.5</v>
      </c>
      <c r="M505" s="290">
        <v>0.61292000000000002</v>
      </c>
    </row>
    <row r="506" spans="1:13">
      <c r="A506" s="269">
        <v>496</v>
      </c>
      <c r="B506" s="246" t="s">
        <v>201</v>
      </c>
      <c r="C506" s="290">
        <v>218.05</v>
      </c>
      <c r="D506" s="290">
        <v>218.86666666666667</v>
      </c>
      <c r="E506" s="290">
        <v>215.98333333333335</v>
      </c>
      <c r="F506" s="290">
        <v>213.91666666666669</v>
      </c>
      <c r="G506" s="290">
        <v>211.03333333333336</v>
      </c>
      <c r="H506" s="290">
        <v>220.93333333333334</v>
      </c>
      <c r="I506" s="290">
        <v>223.81666666666666</v>
      </c>
      <c r="J506" s="290">
        <v>225.88333333333333</v>
      </c>
      <c r="K506" s="290">
        <v>221.75</v>
      </c>
      <c r="L506" s="290">
        <v>216.8</v>
      </c>
      <c r="M506" s="290">
        <v>64.812039999999996</v>
      </c>
    </row>
    <row r="507" spans="1:13">
      <c r="A507" s="269">
        <v>497</v>
      </c>
      <c r="B507" s="246" t="s">
        <v>571</v>
      </c>
      <c r="C507" s="290">
        <v>288.35000000000002</v>
      </c>
      <c r="D507" s="290">
        <v>281.81666666666666</v>
      </c>
      <c r="E507" s="290">
        <v>272.5333333333333</v>
      </c>
      <c r="F507" s="290">
        <v>256.71666666666664</v>
      </c>
      <c r="G507" s="290">
        <v>247.43333333333328</v>
      </c>
      <c r="H507" s="290">
        <v>297.63333333333333</v>
      </c>
      <c r="I507" s="290">
        <v>306.91666666666674</v>
      </c>
      <c r="J507" s="290">
        <v>322.73333333333335</v>
      </c>
      <c r="K507" s="290">
        <v>291.10000000000002</v>
      </c>
      <c r="L507" s="290">
        <v>266</v>
      </c>
      <c r="M507" s="290">
        <v>30.15344</v>
      </c>
    </row>
    <row r="508" spans="1:13">
      <c r="A508" s="269">
        <v>498</v>
      </c>
      <c r="B508" s="246" t="s">
        <v>202</v>
      </c>
      <c r="C508" s="290">
        <v>27.75</v>
      </c>
      <c r="D508" s="290">
        <v>27.866666666666664</v>
      </c>
      <c r="E508" s="290">
        <v>27.233333333333327</v>
      </c>
      <c r="F508" s="290">
        <v>26.716666666666665</v>
      </c>
      <c r="G508" s="290">
        <v>26.083333333333329</v>
      </c>
      <c r="H508" s="290">
        <v>28.383333333333326</v>
      </c>
      <c r="I508" s="290">
        <v>29.016666666666659</v>
      </c>
      <c r="J508" s="290">
        <v>29.533333333333324</v>
      </c>
      <c r="K508" s="290">
        <v>28.5</v>
      </c>
      <c r="L508" s="290">
        <v>27.35</v>
      </c>
      <c r="M508" s="290">
        <v>193.7448</v>
      </c>
    </row>
    <row r="509" spans="1:13">
      <c r="A509" s="269">
        <v>499</v>
      </c>
      <c r="B509" s="246" t="s">
        <v>203</v>
      </c>
      <c r="C509" s="290">
        <v>177.05</v>
      </c>
      <c r="D509" s="290">
        <v>177.01666666666665</v>
      </c>
      <c r="E509" s="290">
        <v>174.0333333333333</v>
      </c>
      <c r="F509" s="290">
        <v>171.01666666666665</v>
      </c>
      <c r="G509" s="290">
        <v>168.0333333333333</v>
      </c>
      <c r="H509" s="290">
        <v>180.0333333333333</v>
      </c>
      <c r="I509" s="290">
        <v>183.01666666666665</v>
      </c>
      <c r="J509" s="290">
        <v>186.0333333333333</v>
      </c>
      <c r="K509" s="290">
        <v>180</v>
      </c>
      <c r="L509" s="290">
        <v>174</v>
      </c>
      <c r="M509" s="290">
        <v>206.57311999999999</v>
      </c>
    </row>
    <row r="510" spans="1:13">
      <c r="A510" s="269">
        <v>500</v>
      </c>
      <c r="B510" s="246" t="s">
        <v>572</v>
      </c>
      <c r="C510" s="290">
        <v>129.85</v>
      </c>
      <c r="D510" s="290">
        <v>131.61666666666665</v>
      </c>
      <c r="E510" s="290">
        <v>127.2833333333333</v>
      </c>
      <c r="F510" s="290">
        <v>124.71666666666667</v>
      </c>
      <c r="G510" s="290">
        <v>120.38333333333333</v>
      </c>
      <c r="H510" s="290">
        <v>134.18333333333328</v>
      </c>
      <c r="I510" s="290">
        <v>138.51666666666659</v>
      </c>
      <c r="J510" s="290">
        <v>141.08333333333326</v>
      </c>
      <c r="K510" s="290">
        <v>135.94999999999999</v>
      </c>
      <c r="L510" s="290">
        <v>129.05000000000001</v>
      </c>
      <c r="M510" s="290">
        <v>2.0679099999999999</v>
      </c>
    </row>
    <row r="511" spans="1:13">
      <c r="A511" s="269">
        <v>501</v>
      </c>
      <c r="B511" s="246" t="s">
        <v>573</v>
      </c>
      <c r="C511" s="290">
        <v>1274.75</v>
      </c>
      <c r="D511" s="290">
        <v>1271.2166666666667</v>
      </c>
      <c r="E511" s="290">
        <v>1253.6833333333334</v>
      </c>
      <c r="F511" s="290">
        <v>1232.6166666666668</v>
      </c>
      <c r="G511" s="290">
        <v>1215.0833333333335</v>
      </c>
      <c r="H511" s="290">
        <v>1292.2833333333333</v>
      </c>
      <c r="I511" s="290">
        <v>1309.8166666666666</v>
      </c>
      <c r="J511" s="290">
        <v>1330.8833333333332</v>
      </c>
      <c r="K511" s="290">
        <v>1288.75</v>
      </c>
      <c r="L511" s="290">
        <v>1250.1500000000001</v>
      </c>
      <c r="M511" s="290">
        <v>0.71623999999999999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G18" sqref="G18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64"/>
      <c r="B5" s="564"/>
      <c r="C5" s="565"/>
      <c r="D5" s="565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66" t="s">
        <v>575</v>
      </c>
      <c r="C7" s="566"/>
      <c r="D7" s="263">
        <f>Main!B10</f>
        <v>44005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44004</v>
      </c>
      <c r="B10" s="268">
        <v>542932</v>
      </c>
      <c r="C10" s="269" t="s">
        <v>3818</v>
      </c>
      <c r="D10" s="269" t="s">
        <v>3819</v>
      </c>
      <c r="E10" s="269" t="s">
        <v>585</v>
      </c>
      <c r="F10" s="388">
        <v>715000</v>
      </c>
      <c r="G10" s="268">
        <v>37.21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44004</v>
      </c>
      <c r="B11" s="268">
        <v>542932</v>
      </c>
      <c r="C11" s="269" t="s">
        <v>3818</v>
      </c>
      <c r="D11" s="269" t="s">
        <v>3820</v>
      </c>
      <c r="E11" s="269" t="s">
        <v>585</v>
      </c>
      <c r="F11" s="388">
        <v>1000000</v>
      </c>
      <c r="G11" s="268">
        <v>37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44004</v>
      </c>
      <c r="B12" s="268">
        <v>539800</v>
      </c>
      <c r="C12" s="269" t="s">
        <v>3821</v>
      </c>
      <c r="D12" s="269" t="s">
        <v>3822</v>
      </c>
      <c r="E12" s="269" t="s">
        <v>585</v>
      </c>
      <c r="F12" s="388">
        <v>50604</v>
      </c>
      <c r="G12" s="268">
        <v>40.68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44004</v>
      </c>
      <c r="B13" s="268">
        <v>504697</v>
      </c>
      <c r="C13" s="269" t="s">
        <v>3795</v>
      </c>
      <c r="D13" s="269" t="s">
        <v>3796</v>
      </c>
      <c r="E13" s="269" t="s">
        <v>585</v>
      </c>
      <c r="F13" s="388">
        <v>53253</v>
      </c>
      <c r="G13" s="268">
        <v>0.54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44004</v>
      </c>
      <c r="B14" s="268">
        <v>531739</v>
      </c>
      <c r="C14" s="269" t="s">
        <v>3783</v>
      </c>
      <c r="D14" s="269" t="s">
        <v>3823</v>
      </c>
      <c r="E14" s="269" t="s">
        <v>584</v>
      </c>
      <c r="F14" s="388">
        <v>650000</v>
      </c>
      <c r="G14" s="268">
        <v>5.8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44004</v>
      </c>
      <c r="B15" s="268">
        <v>540614</v>
      </c>
      <c r="C15" s="269" t="s">
        <v>3824</v>
      </c>
      <c r="D15" s="269" t="s">
        <v>3825</v>
      </c>
      <c r="E15" s="269" t="s">
        <v>584</v>
      </c>
      <c r="F15" s="388">
        <v>809</v>
      </c>
      <c r="G15" s="268">
        <v>46.2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44004</v>
      </c>
      <c r="B16" s="268">
        <v>540614</v>
      </c>
      <c r="C16" s="269" t="s">
        <v>3824</v>
      </c>
      <c r="D16" s="269" t="s">
        <v>3825</v>
      </c>
      <c r="E16" s="269" t="s">
        <v>585</v>
      </c>
      <c r="F16" s="388">
        <v>54464</v>
      </c>
      <c r="G16" s="268">
        <v>44.69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44004</v>
      </c>
      <c r="B17" s="268">
        <v>542935</v>
      </c>
      <c r="C17" s="269" t="s">
        <v>3784</v>
      </c>
      <c r="D17" s="269" t="s">
        <v>3826</v>
      </c>
      <c r="E17" s="269" t="s">
        <v>584</v>
      </c>
      <c r="F17" s="388">
        <v>36000</v>
      </c>
      <c r="G17" s="268">
        <v>20.9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44004</v>
      </c>
      <c r="B18" s="268">
        <v>541336</v>
      </c>
      <c r="C18" s="269" t="s">
        <v>419</v>
      </c>
      <c r="D18" s="269" t="s">
        <v>3827</v>
      </c>
      <c r="E18" s="269" t="s">
        <v>584</v>
      </c>
      <c r="F18" s="388">
        <v>2265000</v>
      </c>
      <c r="G18" s="268">
        <v>285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44004</v>
      </c>
      <c r="B19" s="268">
        <v>541336</v>
      </c>
      <c r="C19" s="269" t="s">
        <v>419</v>
      </c>
      <c r="D19" s="269" t="s">
        <v>3828</v>
      </c>
      <c r="E19" s="269" t="s">
        <v>585</v>
      </c>
      <c r="F19" s="388">
        <v>2265000</v>
      </c>
      <c r="G19" s="268">
        <v>285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44004</v>
      </c>
      <c r="B20" s="268">
        <v>542503</v>
      </c>
      <c r="C20" s="269" t="s">
        <v>3829</v>
      </c>
      <c r="D20" s="269" t="s">
        <v>3830</v>
      </c>
      <c r="E20" s="269" t="s">
        <v>584</v>
      </c>
      <c r="F20" s="388">
        <v>132000</v>
      </c>
      <c r="G20" s="268">
        <v>4.46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44004</v>
      </c>
      <c r="B21" s="268">
        <v>542503</v>
      </c>
      <c r="C21" s="269" t="s">
        <v>3829</v>
      </c>
      <c r="D21" s="269" t="s">
        <v>3831</v>
      </c>
      <c r="E21" s="269" t="s">
        <v>585</v>
      </c>
      <c r="F21" s="388">
        <v>136000</v>
      </c>
      <c r="G21" s="268">
        <v>4.47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44004</v>
      </c>
      <c r="B22" s="268">
        <v>540175</v>
      </c>
      <c r="C22" s="269" t="s">
        <v>3832</v>
      </c>
      <c r="D22" s="269" t="s">
        <v>3833</v>
      </c>
      <c r="E22" s="269" t="s">
        <v>585</v>
      </c>
      <c r="F22" s="388">
        <v>21562</v>
      </c>
      <c r="G22" s="268">
        <v>23.19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44004</v>
      </c>
      <c r="B23" s="268">
        <v>526987</v>
      </c>
      <c r="C23" s="269" t="s">
        <v>3834</v>
      </c>
      <c r="D23" s="269" t="s">
        <v>3800</v>
      </c>
      <c r="E23" s="269" t="s">
        <v>585</v>
      </c>
      <c r="F23" s="388">
        <v>2782296</v>
      </c>
      <c r="G23" s="268">
        <v>3.41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44004</v>
      </c>
      <c r="B24" s="268">
        <v>524576</v>
      </c>
      <c r="C24" s="269" t="s">
        <v>3835</v>
      </c>
      <c r="D24" s="269" t="s">
        <v>3836</v>
      </c>
      <c r="E24" s="269" t="s">
        <v>584</v>
      </c>
      <c r="F24" s="388">
        <v>84000</v>
      </c>
      <c r="G24" s="268">
        <v>12.48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44004</v>
      </c>
      <c r="B25" s="268">
        <v>524576</v>
      </c>
      <c r="C25" s="269" t="s">
        <v>3835</v>
      </c>
      <c r="D25" s="269" t="s">
        <v>3837</v>
      </c>
      <c r="E25" s="269" t="s">
        <v>585</v>
      </c>
      <c r="F25" s="388">
        <v>84000</v>
      </c>
      <c r="G25" s="268">
        <v>12.48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44004</v>
      </c>
      <c r="B26" s="268" t="s">
        <v>328</v>
      </c>
      <c r="C26" s="269" t="s">
        <v>3838</v>
      </c>
      <c r="D26" s="269" t="s">
        <v>3777</v>
      </c>
      <c r="E26" s="269" t="s">
        <v>584</v>
      </c>
      <c r="F26" s="388">
        <v>1101497</v>
      </c>
      <c r="G26" s="268">
        <v>81.25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44004</v>
      </c>
      <c r="B27" s="268" t="s">
        <v>97</v>
      </c>
      <c r="C27" s="269" t="s">
        <v>3799</v>
      </c>
      <c r="D27" s="269" t="s">
        <v>3785</v>
      </c>
      <c r="E27" s="269" t="s">
        <v>584</v>
      </c>
      <c r="F27" s="388">
        <v>2224504</v>
      </c>
      <c r="G27" s="268">
        <v>55.1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44004</v>
      </c>
      <c r="B28" s="268" t="s">
        <v>102</v>
      </c>
      <c r="C28" s="269" t="s">
        <v>3839</v>
      </c>
      <c r="D28" s="269" t="s">
        <v>3777</v>
      </c>
      <c r="E28" s="269" t="s">
        <v>584</v>
      </c>
      <c r="F28" s="388">
        <v>2319616</v>
      </c>
      <c r="G28" s="268">
        <v>534.89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44004</v>
      </c>
      <c r="B29" s="268" t="s">
        <v>102</v>
      </c>
      <c r="C29" s="269" t="s">
        <v>3839</v>
      </c>
      <c r="D29" s="269" t="s">
        <v>3840</v>
      </c>
      <c r="E29" s="269" t="s">
        <v>584</v>
      </c>
      <c r="F29" s="388">
        <v>1970519</v>
      </c>
      <c r="G29" s="268">
        <v>534.01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44004</v>
      </c>
      <c r="B30" s="268" t="s">
        <v>102</v>
      </c>
      <c r="C30" s="269" t="s">
        <v>3839</v>
      </c>
      <c r="D30" s="269" t="s">
        <v>3805</v>
      </c>
      <c r="E30" s="269" t="s">
        <v>584</v>
      </c>
      <c r="F30" s="388">
        <v>1630327</v>
      </c>
      <c r="G30" s="268">
        <v>530.66999999999996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44004</v>
      </c>
      <c r="B31" s="268" t="s">
        <v>102</v>
      </c>
      <c r="C31" s="269" t="s">
        <v>3839</v>
      </c>
      <c r="D31" s="269" t="s">
        <v>3841</v>
      </c>
      <c r="E31" s="269" t="s">
        <v>584</v>
      </c>
      <c r="F31" s="388">
        <v>3490580</v>
      </c>
      <c r="G31" s="268">
        <v>530.76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44004</v>
      </c>
      <c r="B32" s="268" t="s">
        <v>102</v>
      </c>
      <c r="C32" s="269" t="s">
        <v>3839</v>
      </c>
      <c r="D32" s="269" t="s">
        <v>3842</v>
      </c>
      <c r="E32" s="269" t="s">
        <v>584</v>
      </c>
      <c r="F32" s="388">
        <v>2040363</v>
      </c>
      <c r="G32" s="268">
        <v>536.88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44004</v>
      </c>
      <c r="B33" s="268" t="s">
        <v>102</v>
      </c>
      <c r="C33" s="269" t="s">
        <v>3839</v>
      </c>
      <c r="D33" s="269" t="s">
        <v>3803</v>
      </c>
      <c r="E33" s="269" t="s">
        <v>584</v>
      </c>
      <c r="F33" s="388">
        <v>4032989</v>
      </c>
      <c r="G33" s="268">
        <v>530.99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44004</v>
      </c>
      <c r="B34" s="268" t="s">
        <v>102</v>
      </c>
      <c r="C34" s="269" t="s">
        <v>3839</v>
      </c>
      <c r="D34" s="269" t="s">
        <v>3843</v>
      </c>
      <c r="E34" s="269" t="s">
        <v>584</v>
      </c>
      <c r="F34" s="388">
        <v>1420779</v>
      </c>
      <c r="G34" s="268">
        <v>513.92999999999995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44004</v>
      </c>
      <c r="B35" s="268" t="s">
        <v>102</v>
      </c>
      <c r="C35" s="269" t="s">
        <v>3839</v>
      </c>
      <c r="D35" s="269" t="s">
        <v>3804</v>
      </c>
      <c r="E35" s="269" t="s">
        <v>584</v>
      </c>
      <c r="F35" s="388">
        <v>1559280</v>
      </c>
      <c r="G35" s="268">
        <v>523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44004</v>
      </c>
      <c r="B36" s="268" t="s">
        <v>102</v>
      </c>
      <c r="C36" s="269" t="s">
        <v>3839</v>
      </c>
      <c r="D36" s="269" t="s">
        <v>3844</v>
      </c>
      <c r="E36" s="269" t="s">
        <v>584</v>
      </c>
      <c r="F36" s="388">
        <v>1563152</v>
      </c>
      <c r="G36" s="268">
        <v>534.57000000000005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44004</v>
      </c>
      <c r="B37" s="268" t="s">
        <v>118</v>
      </c>
      <c r="C37" s="269" t="s">
        <v>3802</v>
      </c>
      <c r="D37" s="269" t="s">
        <v>3803</v>
      </c>
      <c r="E37" s="269" t="s">
        <v>584</v>
      </c>
      <c r="F37" s="388">
        <v>2781162</v>
      </c>
      <c r="G37" s="268">
        <v>240.64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44004</v>
      </c>
      <c r="B38" s="268" t="s">
        <v>118</v>
      </c>
      <c r="C38" s="269" t="s">
        <v>3802</v>
      </c>
      <c r="D38" s="269" t="s">
        <v>3785</v>
      </c>
      <c r="E38" s="269" t="s">
        <v>584</v>
      </c>
      <c r="F38" s="388">
        <v>3064438</v>
      </c>
      <c r="G38" s="268">
        <v>240.51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44004</v>
      </c>
      <c r="B39" s="268" t="s">
        <v>118</v>
      </c>
      <c r="C39" s="269" t="s">
        <v>3802</v>
      </c>
      <c r="D39" s="269" t="s">
        <v>3845</v>
      </c>
      <c r="E39" s="269" t="s">
        <v>584</v>
      </c>
      <c r="F39" s="388">
        <v>2471342</v>
      </c>
      <c r="G39" s="268">
        <v>241.03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44004</v>
      </c>
      <c r="B40" s="268" t="s">
        <v>118</v>
      </c>
      <c r="C40" s="269" t="s">
        <v>3802</v>
      </c>
      <c r="D40" s="269" t="s">
        <v>3805</v>
      </c>
      <c r="E40" s="269" t="s">
        <v>584</v>
      </c>
      <c r="F40" s="388">
        <v>2395846</v>
      </c>
      <c r="G40" s="268">
        <v>241.97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44004</v>
      </c>
      <c r="B41" s="268" t="s">
        <v>118</v>
      </c>
      <c r="C41" s="269" t="s">
        <v>3802</v>
      </c>
      <c r="D41" s="269" t="s">
        <v>3804</v>
      </c>
      <c r="E41" s="269" t="s">
        <v>584</v>
      </c>
      <c r="F41" s="388">
        <v>2381648</v>
      </c>
      <c r="G41" s="268">
        <v>239.2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44004</v>
      </c>
      <c r="B42" s="268" t="s">
        <v>118</v>
      </c>
      <c r="C42" s="269" t="s">
        <v>3802</v>
      </c>
      <c r="D42" s="269" t="s">
        <v>3842</v>
      </c>
      <c r="E42" s="269" t="s">
        <v>584</v>
      </c>
      <c r="F42" s="388">
        <v>3662273</v>
      </c>
      <c r="G42" s="268">
        <v>241.63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44004</v>
      </c>
      <c r="B43" s="268" t="s">
        <v>120</v>
      </c>
      <c r="C43" s="269" t="s">
        <v>3846</v>
      </c>
      <c r="D43" s="269" t="s">
        <v>3847</v>
      </c>
      <c r="E43" s="269" t="s">
        <v>584</v>
      </c>
      <c r="F43" s="388">
        <v>16430820</v>
      </c>
      <c r="G43" s="268">
        <v>391.6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44004</v>
      </c>
      <c r="B44" s="268" t="s">
        <v>169</v>
      </c>
      <c r="C44" s="269" t="s">
        <v>3806</v>
      </c>
      <c r="D44" s="269" t="s">
        <v>3842</v>
      </c>
      <c r="E44" s="269" t="s">
        <v>584</v>
      </c>
      <c r="F44" s="388">
        <v>2817605</v>
      </c>
      <c r="G44" s="268">
        <v>184.89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44004</v>
      </c>
      <c r="B45" s="268" t="s">
        <v>169</v>
      </c>
      <c r="C45" s="269" t="s">
        <v>3806</v>
      </c>
      <c r="D45" s="269" t="s">
        <v>3805</v>
      </c>
      <c r="E45" s="269" t="s">
        <v>584</v>
      </c>
      <c r="F45" s="388">
        <v>4223631</v>
      </c>
      <c r="G45" s="268">
        <v>182.65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44004</v>
      </c>
      <c r="B46" s="268" t="s">
        <v>169</v>
      </c>
      <c r="C46" s="269" t="s">
        <v>3806</v>
      </c>
      <c r="D46" s="269" t="s">
        <v>3785</v>
      </c>
      <c r="E46" s="269" t="s">
        <v>584</v>
      </c>
      <c r="F46" s="388">
        <v>3551034</v>
      </c>
      <c r="G46" s="268">
        <v>181.49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44004</v>
      </c>
      <c r="B47" s="268" t="s">
        <v>169</v>
      </c>
      <c r="C47" s="269" t="s">
        <v>3806</v>
      </c>
      <c r="D47" s="269" t="s">
        <v>3803</v>
      </c>
      <c r="E47" s="269" t="s">
        <v>584</v>
      </c>
      <c r="F47" s="388">
        <v>5803251</v>
      </c>
      <c r="G47" s="268">
        <v>182.28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44004</v>
      </c>
      <c r="B48" s="268" t="s">
        <v>2326</v>
      </c>
      <c r="C48" s="269" t="s">
        <v>3807</v>
      </c>
      <c r="D48" s="269" t="s">
        <v>3777</v>
      </c>
      <c r="E48" s="269" t="s">
        <v>584</v>
      </c>
      <c r="F48" s="388">
        <v>75930</v>
      </c>
      <c r="G48" s="268">
        <v>412.85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44004</v>
      </c>
      <c r="B49" s="268" t="s">
        <v>587</v>
      </c>
      <c r="C49" s="269" t="s">
        <v>3848</v>
      </c>
      <c r="D49" s="269" t="s">
        <v>3849</v>
      </c>
      <c r="E49" s="269" t="s">
        <v>584</v>
      </c>
      <c r="F49" s="388">
        <v>30000</v>
      </c>
      <c r="G49" s="268">
        <v>11.76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44004</v>
      </c>
      <c r="B50" s="268" t="s">
        <v>2494</v>
      </c>
      <c r="C50" s="269" t="s">
        <v>3850</v>
      </c>
      <c r="D50" s="269" t="s">
        <v>3801</v>
      </c>
      <c r="E50" s="269" t="s">
        <v>584</v>
      </c>
      <c r="F50" s="388">
        <v>20490</v>
      </c>
      <c r="G50" s="268">
        <v>351.94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44004</v>
      </c>
      <c r="B51" s="268" t="s">
        <v>3851</v>
      </c>
      <c r="C51" s="269" t="s">
        <v>3852</v>
      </c>
      <c r="D51" s="269" t="s">
        <v>3853</v>
      </c>
      <c r="E51" s="269" t="s">
        <v>584</v>
      </c>
      <c r="F51" s="388">
        <v>34000</v>
      </c>
      <c r="G51" s="268">
        <v>29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44004</v>
      </c>
      <c r="B52" s="268" t="s">
        <v>3851</v>
      </c>
      <c r="C52" s="269" t="s">
        <v>3852</v>
      </c>
      <c r="D52" s="269" t="s">
        <v>3854</v>
      </c>
      <c r="E52" s="269" t="s">
        <v>584</v>
      </c>
      <c r="F52" s="388">
        <v>34000</v>
      </c>
      <c r="G52" s="268">
        <v>29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44004</v>
      </c>
      <c r="B53" s="268" t="s">
        <v>3851</v>
      </c>
      <c r="C53" s="269" t="s">
        <v>3852</v>
      </c>
      <c r="D53" s="269" t="s">
        <v>3855</v>
      </c>
      <c r="E53" s="269" t="s">
        <v>584</v>
      </c>
      <c r="F53" s="388">
        <v>34000</v>
      </c>
      <c r="G53" s="268">
        <v>29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44004</v>
      </c>
      <c r="B54" s="268" t="s">
        <v>3851</v>
      </c>
      <c r="C54" s="269" t="s">
        <v>3852</v>
      </c>
      <c r="D54" s="269" t="s">
        <v>3856</v>
      </c>
      <c r="E54" s="269" t="s">
        <v>584</v>
      </c>
      <c r="F54" s="388">
        <v>34000</v>
      </c>
      <c r="G54" s="268">
        <v>29</v>
      </c>
      <c r="H54" s="346" t="s">
        <v>2954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44004</v>
      </c>
      <c r="B55" s="268" t="s">
        <v>3851</v>
      </c>
      <c r="C55" s="269" t="s">
        <v>3852</v>
      </c>
      <c r="D55" s="269" t="s">
        <v>3857</v>
      </c>
      <c r="E55" s="269" t="s">
        <v>584</v>
      </c>
      <c r="F55" s="388">
        <v>34000</v>
      </c>
      <c r="G55" s="268">
        <v>29</v>
      </c>
      <c r="H55" s="346" t="s">
        <v>2954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44004</v>
      </c>
      <c r="B56" s="268" t="s">
        <v>1008</v>
      </c>
      <c r="C56" s="269" t="s">
        <v>3797</v>
      </c>
      <c r="D56" s="269" t="s">
        <v>3798</v>
      </c>
      <c r="E56" s="269" t="s">
        <v>585</v>
      </c>
      <c r="F56" s="388">
        <v>39100</v>
      </c>
      <c r="G56" s="268">
        <v>46.89</v>
      </c>
      <c r="H56" s="346" t="s">
        <v>2954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44004</v>
      </c>
      <c r="B57" s="268" t="s">
        <v>328</v>
      </c>
      <c r="C57" s="269" t="s">
        <v>3838</v>
      </c>
      <c r="D57" s="269" t="s">
        <v>3777</v>
      </c>
      <c r="E57" s="269" t="s">
        <v>585</v>
      </c>
      <c r="F57" s="388">
        <v>1101497</v>
      </c>
      <c r="G57" s="268">
        <v>81.31</v>
      </c>
      <c r="H57" s="346" t="s">
        <v>2954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44004</v>
      </c>
      <c r="B58" s="268" t="s">
        <v>97</v>
      </c>
      <c r="C58" s="269" t="s">
        <v>3799</v>
      </c>
      <c r="D58" s="269" t="s">
        <v>3785</v>
      </c>
      <c r="E58" s="269" t="s">
        <v>585</v>
      </c>
      <c r="F58" s="388">
        <v>2224504</v>
      </c>
      <c r="G58" s="268">
        <v>55.13</v>
      </c>
      <c r="H58" s="346" t="s">
        <v>2954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44004</v>
      </c>
      <c r="B59" s="268" t="s">
        <v>102</v>
      </c>
      <c r="C59" s="269" t="s">
        <v>3839</v>
      </c>
      <c r="D59" s="269" t="s">
        <v>3841</v>
      </c>
      <c r="E59" s="269" t="s">
        <v>585</v>
      </c>
      <c r="F59" s="388">
        <v>3490580</v>
      </c>
      <c r="G59" s="268">
        <v>530.92999999999995</v>
      </c>
      <c r="H59" s="346" t="s">
        <v>2954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44004</v>
      </c>
      <c r="B60" s="268" t="s">
        <v>102</v>
      </c>
      <c r="C60" s="269" t="s">
        <v>3839</v>
      </c>
      <c r="D60" s="269" t="s">
        <v>3844</v>
      </c>
      <c r="E60" s="269" t="s">
        <v>585</v>
      </c>
      <c r="F60" s="388">
        <v>1563152</v>
      </c>
      <c r="G60" s="268">
        <v>534.79</v>
      </c>
      <c r="H60" s="346" t="s">
        <v>2954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44004</v>
      </c>
      <c r="B61" s="268" t="s">
        <v>102</v>
      </c>
      <c r="C61" s="269" t="s">
        <v>3839</v>
      </c>
      <c r="D61" s="269" t="s">
        <v>3840</v>
      </c>
      <c r="E61" s="269" t="s">
        <v>585</v>
      </c>
      <c r="F61" s="388">
        <v>1970519</v>
      </c>
      <c r="G61" s="268">
        <v>534.66</v>
      </c>
      <c r="H61" s="346" t="s">
        <v>2954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44004</v>
      </c>
      <c r="B62" s="268" t="s">
        <v>102</v>
      </c>
      <c r="C62" s="269" t="s">
        <v>3839</v>
      </c>
      <c r="D62" s="269" t="s">
        <v>3804</v>
      </c>
      <c r="E62" s="269" t="s">
        <v>585</v>
      </c>
      <c r="F62" s="388">
        <v>1559280</v>
      </c>
      <c r="G62" s="268">
        <v>523.24</v>
      </c>
      <c r="H62" s="346" t="s">
        <v>2954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44004</v>
      </c>
      <c r="B63" s="268" t="s">
        <v>102</v>
      </c>
      <c r="C63" s="269" t="s">
        <v>3839</v>
      </c>
      <c r="D63" s="269" t="s">
        <v>3803</v>
      </c>
      <c r="E63" s="269" t="s">
        <v>585</v>
      </c>
      <c r="F63" s="388">
        <v>3881124</v>
      </c>
      <c r="G63" s="268">
        <v>531.19000000000005</v>
      </c>
      <c r="H63" s="346" t="s">
        <v>2954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44004</v>
      </c>
      <c r="B64" s="268" t="s">
        <v>102</v>
      </c>
      <c r="C64" s="269" t="s">
        <v>3839</v>
      </c>
      <c r="D64" s="269" t="s">
        <v>3843</v>
      </c>
      <c r="E64" s="269" t="s">
        <v>585</v>
      </c>
      <c r="F64" s="388">
        <v>1327779</v>
      </c>
      <c r="G64" s="268">
        <v>518.54999999999995</v>
      </c>
      <c r="H64" s="346" t="s">
        <v>2954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44004</v>
      </c>
      <c r="B65" s="268" t="s">
        <v>102</v>
      </c>
      <c r="C65" s="269" t="s">
        <v>3839</v>
      </c>
      <c r="D65" s="269" t="s">
        <v>3858</v>
      </c>
      <c r="E65" s="269" t="s">
        <v>585</v>
      </c>
      <c r="F65" s="388">
        <v>1879542</v>
      </c>
      <c r="G65" s="268">
        <v>527.77</v>
      </c>
      <c r="H65" s="346" t="s">
        <v>2954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44004</v>
      </c>
      <c r="B66" s="268" t="s">
        <v>102</v>
      </c>
      <c r="C66" s="269" t="s">
        <v>3839</v>
      </c>
      <c r="D66" s="269" t="s">
        <v>3842</v>
      </c>
      <c r="E66" s="269" t="s">
        <v>585</v>
      </c>
      <c r="F66" s="388">
        <v>2040363</v>
      </c>
      <c r="G66" s="268">
        <v>537.05999999999995</v>
      </c>
      <c r="H66" s="346" t="s">
        <v>2954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44004</v>
      </c>
      <c r="B67" s="268" t="s">
        <v>102</v>
      </c>
      <c r="C67" s="269" t="s">
        <v>3839</v>
      </c>
      <c r="D67" s="269" t="s">
        <v>3805</v>
      </c>
      <c r="E67" s="269" t="s">
        <v>585</v>
      </c>
      <c r="F67" s="388">
        <v>1680927</v>
      </c>
      <c r="G67" s="268">
        <v>530.54999999999995</v>
      </c>
      <c r="H67" s="346" t="s">
        <v>2954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44004</v>
      </c>
      <c r="B68" s="268" t="s">
        <v>102</v>
      </c>
      <c r="C68" s="269" t="s">
        <v>3839</v>
      </c>
      <c r="D68" s="269" t="s">
        <v>3777</v>
      </c>
      <c r="E68" s="269" t="s">
        <v>585</v>
      </c>
      <c r="F68" s="388">
        <v>2319616</v>
      </c>
      <c r="G68" s="268">
        <v>535.13</v>
      </c>
      <c r="H68" s="346" t="s">
        <v>2954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A69" s="245">
        <v>44004</v>
      </c>
      <c r="B69" s="268" t="s">
        <v>118</v>
      </c>
      <c r="C69" s="269" t="s">
        <v>3802</v>
      </c>
      <c r="D69" s="269" t="s">
        <v>3845</v>
      </c>
      <c r="E69" s="269" t="s">
        <v>585</v>
      </c>
      <c r="F69" s="388">
        <v>2471592</v>
      </c>
      <c r="G69" s="268">
        <v>241.19</v>
      </c>
      <c r="H69" s="346" t="s">
        <v>2954</v>
      </c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A70" s="245">
        <v>44004</v>
      </c>
      <c r="B70" s="268" t="s">
        <v>118</v>
      </c>
      <c r="C70" s="269" t="s">
        <v>3802</v>
      </c>
      <c r="D70" s="269" t="s">
        <v>3842</v>
      </c>
      <c r="E70" s="269" t="s">
        <v>585</v>
      </c>
      <c r="F70" s="388">
        <v>3662273</v>
      </c>
      <c r="G70" s="268">
        <v>241.77</v>
      </c>
      <c r="H70" s="346" t="s">
        <v>2954</v>
      </c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A71" s="245">
        <v>44004</v>
      </c>
      <c r="B71" s="268" t="s">
        <v>118</v>
      </c>
      <c r="C71" s="269" t="s">
        <v>3802</v>
      </c>
      <c r="D71" s="269" t="s">
        <v>3785</v>
      </c>
      <c r="E71" s="269" t="s">
        <v>585</v>
      </c>
      <c r="F71" s="388">
        <v>3121105</v>
      </c>
      <c r="G71" s="268">
        <v>240.77</v>
      </c>
      <c r="H71" s="346" t="s">
        <v>2954</v>
      </c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A72" s="245">
        <v>44004</v>
      </c>
      <c r="B72" s="268" t="s">
        <v>118</v>
      </c>
      <c r="C72" s="269" t="s">
        <v>3802</v>
      </c>
      <c r="D72" s="269" t="s">
        <v>3803</v>
      </c>
      <c r="E72" s="269" t="s">
        <v>585</v>
      </c>
      <c r="F72" s="388">
        <v>2784695</v>
      </c>
      <c r="G72" s="268">
        <v>240.62</v>
      </c>
      <c r="H72" s="346" t="s">
        <v>2954</v>
      </c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A73" s="245">
        <v>44004</v>
      </c>
      <c r="B73" s="268" t="s">
        <v>118</v>
      </c>
      <c r="C73" s="269" t="s">
        <v>3802</v>
      </c>
      <c r="D73" s="269" t="s">
        <v>3804</v>
      </c>
      <c r="E73" s="269" t="s">
        <v>585</v>
      </c>
      <c r="F73" s="388">
        <v>2381648</v>
      </c>
      <c r="G73" s="268">
        <v>239.48</v>
      </c>
      <c r="H73" s="346" t="s">
        <v>2954</v>
      </c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A74" s="245">
        <v>44004</v>
      </c>
      <c r="B74" s="268" t="s">
        <v>118</v>
      </c>
      <c r="C74" s="269" t="s">
        <v>3802</v>
      </c>
      <c r="D74" s="269" t="s">
        <v>3805</v>
      </c>
      <c r="E74" s="269" t="s">
        <v>585</v>
      </c>
      <c r="F74" s="388">
        <v>2395846</v>
      </c>
      <c r="G74" s="268">
        <v>242.4</v>
      </c>
      <c r="H74" s="346" t="s">
        <v>2954</v>
      </c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A75" s="245">
        <v>44004</v>
      </c>
      <c r="B75" s="268" t="s">
        <v>120</v>
      </c>
      <c r="C75" s="269" t="s">
        <v>3846</v>
      </c>
      <c r="D75" s="269" t="s">
        <v>3808</v>
      </c>
      <c r="E75" s="269" t="s">
        <v>585</v>
      </c>
      <c r="F75" s="388">
        <v>21500000</v>
      </c>
      <c r="G75" s="268">
        <v>391.6</v>
      </c>
      <c r="H75" s="346" t="s">
        <v>2954</v>
      </c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A76" s="245">
        <v>44004</v>
      </c>
      <c r="B76" s="268" t="s">
        <v>1703</v>
      </c>
      <c r="C76" s="269" t="s">
        <v>3859</v>
      </c>
      <c r="D76" s="269" t="s">
        <v>3860</v>
      </c>
      <c r="E76" s="269" t="s">
        <v>585</v>
      </c>
      <c r="F76" s="388">
        <v>320662</v>
      </c>
      <c r="G76" s="268">
        <v>14.4</v>
      </c>
      <c r="H76" s="346" t="s">
        <v>2954</v>
      </c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A77" s="245">
        <v>44004</v>
      </c>
      <c r="B77" s="268" t="s">
        <v>169</v>
      </c>
      <c r="C77" s="269" t="s">
        <v>3806</v>
      </c>
      <c r="D77" s="269" t="s">
        <v>3805</v>
      </c>
      <c r="E77" s="269" t="s">
        <v>585</v>
      </c>
      <c r="F77" s="388">
        <v>4223631</v>
      </c>
      <c r="G77" s="268">
        <v>182.78</v>
      </c>
      <c r="H77" s="346" t="s">
        <v>2954</v>
      </c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A78" s="245">
        <v>44004</v>
      </c>
      <c r="B78" s="268" t="s">
        <v>169</v>
      </c>
      <c r="C78" s="269" t="s">
        <v>3806</v>
      </c>
      <c r="D78" s="269" t="s">
        <v>3785</v>
      </c>
      <c r="E78" s="269" t="s">
        <v>585</v>
      </c>
      <c r="F78" s="388">
        <v>3499110</v>
      </c>
      <c r="G78" s="268">
        <v>181.74</v>
      </c>
      <c r="H78" s="346" t="s">
        <v>2954</v>
      </c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A79" s="245">
        <v>44004</v>
      </c>
      <c r="B79" s="268" t="s">
        <v>169</v>
      </c>
      <c r="C79" s="269" t="s">
        <v>3806</v>
      </c>
      <c r="D79" s="269" t="s">
        <v>3842</v>
      </c>
      <c r="E79" s="269" t="s">
        <v>585</v>
      </c>
      <c r="F79" s="388">
        <v>2817605</v>
      </c>
      <c r="G79" s="268">
        <v>184.97</v>
      </c>
      <c r="H79" s="346" t="s">
        <v>2954</v>
      </c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A80" s="245">
        <v>44004</v>
      </c>
      <c r="B80" s="268" t="s">
        <v>169</v>
      </c>
      <c r="C80" s="269" t="s">
        <v>3806</v>
      </c>
      <c r="D80" s="269" t="s">
        <v>3803</v>
      </c>
      <c r="E80" s="269" t="s">
        <v>585</v>
      </c>
      <c r="F80" s="388">
        <v>5798551</v>
      </c>
      <c r="G80" s="268">
        <v>182.38</v>
      </c>
      <c r="H80" s="346" t="s">
        <v>2954</v>
      </c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1:35">
      <c r="A81" s="245">
        <v>44004</v>
      </c>
      <c r="B81" s="268" t="s">
        <v>2326</v>
      </c>
      <c r="C81" s="269" t="s">
        <v>3807</v>
      </c>
      <c r="D81" s="269" t="s">
        <v>3777</v>
      </c>
      <c r="E81" s="269" t="s">
        <v>585</v>
      </c>
      <c r="F81" s="388">
        <v>75930</v>
      </c>
      <c r="G81" s="268">
        <v>413.19</v>
      </c>
      <c r="H81" s="346" t="s">
        <v>2954</v>
      </c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1:35">
      <c r="A82" s="245">
        <v>44004</v>
      </c>
      <c r="B82" s="268" t="s">
        <v>587</v>
      </c>
      <c r="C82" s="269" t="s">
        <v>3848</v>
      </c>
      <c r="D82" s="269" t="s">
        <v>3849</v>
      </c>
      <c r="E82" s="269" t="s">
        <v>585</v>
      </c>
      <c r="F82" s="388">
        <v>129376</v>
      </c>
      <c r="G82" s="268">
        <v>10.9</v>
      </c>
      <c r="H82" s="346" t="s">
        <v>2954</v>
      </c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1:35">
      <c r="A83" s="245">
        <v>44004</v>
      </c>
      <c r="B83" s="268" t="s">
        <v>2494</v>
      </c>
      <c r="C83" s="269" t="s">
        <v>3850</v>
      </c>
      <c r="D83" s="269" t="s">
        <v>3801</v>
      </c>
      <c r="E83" s="269" t="s">
        <v>585</v>
      </c>
      <c r="F83" s="388">
        <v>12424</v>
      </c>
      <c r="G83" s="268">
        <v>355.55</v>
      </c>
      <c r="H83" s="346" t="s">
        <v>2954</v>
      </c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1:35">
      <c r="A84" s="245">
        <v>44004</v>
      </c>
      <c r="B84" s="268" t="s">
        <v>3851</v>
      </c>
      <c r="C84" s="269" t="s">
        <v>3852</v>
      </c>
      <c r="D84" s="269" t="s">
        <v>3861</v>
      </c>
      <c r="E84" s="269" t="s">
        <v>585</v>
      </c>
      <c r="F84" s="388">
        <v>66000</v>
      </c>
      <c r="G84" s="268">
        <v>29</v>
      </c>
      <c r="H84" s="346" t="s">
        <v>2954</v>
      </c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1:35">
      <c r="A85" s="245">
        <v>44004</v>
      </c>
      <c r="B85" s="268" t="s">
        <v>3851</v>
      </c>
      <c r="C85" s="269" t="s">
        <v>3852</v>
      </c>
      <c r="D85" s="269" t="s">
        <v>3862</v>
      </c>
      <c r="E85" s="269" t="s">
        <v>585</v>
      </c>
      <c r="F85" s="388">
        <v>82000</v>
      </c>
      <c r="G85" s="268">
        <v>29</v>
      </c>
      <c r="H85" s="346" t="s">
        <v>2954</v>
      </c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1:35">
      <c r="B86" s="268"/>
      <c r="C86" s="269"/>
      <c r="D86" s="269"/>
      <c r="E86" s="269"/>
      <c r="F86" s="388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1:35">
      <c r="B87" s="268"/>
      <c r="C87" s="269"/>
      <c r="D87" s="269"/>
      <c r="E87" s="269"/>
      <c r="F87" s="388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1:35">
      <c r="B88" s="268"/>
      <c r="C88" s="269"/>
      <c r="D88" s="269"/>
      <c r="E88" s="269"/>
      <c r="F88" s="388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1:35">
      <c r="B89" s="268"/>
      <c r="C89" s="269"/>
      <c r="D89" s="269"/>
      <c r="E89" s="269"/>
      <c r="F89" s="388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1:35">
      <c r="B90" s="268"/>
      <c r="C90" s="269"/>
      <c r="D90" s="269"/>
      <c r="E90" s="269"/>
      <c r="F90" s="388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1:35">
      <c r="B91" s="268"/>
      <c r="C91" s="269"/>
      <c r="D91" s="269"/>
      <c r="E91" s="269"/>
      <c r="F91" s="388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1:35">
      <c r="B92" s="268"/>
      <c r="C92" s="269"/>
      <c r="D92" s="269"/>
      <c r="E92" s="269"/>
      <c r="F92" s="388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1:35">
      <c r="B93" s="268"/>
      <c r="C93" s="269"/>
      <c r="D93" s="269"/>
      <c r="E93" s="269"/>
      <c r="F93" s="388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1:35">
      <c r="B94" s="268"/>
      <c r="C94" s="269"/>
      <c r="D94" s="269"/>
      <c r="E94" s="269"/>
      <c r="F94" s="388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1:35">
      <c r="B95" s="268"/>
      <c r="C95" s="269"/>
      <c r="D95" s="269"/>
      <c r="E95" s="269"/>
      <c r="F95" s="388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1:35">
      <c r="B96" s="268"/>
      <c r="C96" s="269"/>
      <c r="D96" s="269"/>
      <c r="E96" s="269"/>
      <c r="F96" s="388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8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8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8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8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8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8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8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8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8"/>
      <c r="G105" s="268"/>
      <c r="H105" s="346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8"/>
      <c r="G106" s="268"/>
      <c r="H106" s="346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8"/>
      <c r="G107" s="268"/>
      <c r="H107" s="346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8"/>
      <c r="G108" s="268"/>
      <c r="H108" s="346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8"/>
      <c r="G109" s="268"/>
      <c r="H109" s="346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8"/>
      <c r="G110" s="268"/>
      <c r="H110" s="346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8"/>
      <c r="G111" s="268"/>
      <c r="H111" s="346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8"/>
      <c r="G112" s="268"/>
      <c r="H112" s="346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8"/>
      <c r="G113" s="268"/>
      <c r="H113" s="346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8"/>
      <c r="G114" s="268"/>
      <c r="H114" s="346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8"/>
      <c r="G115" s="268"/>
      <c r="H115" s="346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8"/>
      <c r="G116" s="268"/>
      <c r="H116" s="346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8"/>
      <c r="G117" s="268"/>
      <c r="H117" s="346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8"/>
      <c r="G118" s="268"/>
      <c r="H118" s="346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8"/>
      <c r="G119" s="268"/>
      <c r="H119" s="346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8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8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8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8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8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8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8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8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8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8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8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8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8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8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8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8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8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8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8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8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8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8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8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8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8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8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8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8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8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8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8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8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8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8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8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8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8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8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8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8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8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8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8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8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8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8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8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8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8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8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8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8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8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8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8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8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8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8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8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8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8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8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8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8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8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8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8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8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8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8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8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8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8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8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8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8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8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8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8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8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8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8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8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8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8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8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8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8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8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8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8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8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8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8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8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8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8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8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8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8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8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8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8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8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8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8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8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8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8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8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8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8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8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8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8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8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8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8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8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8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8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8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8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8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8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8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8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8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8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8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8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8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8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8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8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8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8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8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8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8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8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8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8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8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8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8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8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8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8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8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8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8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8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8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8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8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8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8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8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8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8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8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8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8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8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8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8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8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8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8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8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8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8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8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8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8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8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8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8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8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8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8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8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8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8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8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8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8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8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8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8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8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8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8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8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8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8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8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8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8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8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8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8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8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8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8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8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8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8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8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8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8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8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8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8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8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8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8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8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8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8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8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8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8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8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8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8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8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8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8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8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8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8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8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8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8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8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8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8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8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8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8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8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8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8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8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8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8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8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4"/>
  <sheetViews>
    <sheetView zoomScale="76" zoomScaleNormal="85" workbookViewId="0">
      <selection activeCell="Q17" sqref="Q1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0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44005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445" customFormat="1" ht="14.25">
      <c r="A10" s="474">
        <v>1</v>
      </c>
      <c r="B10" s="475">
        <v>43978</v>
      </c>
      <c r="C10" s="476"/>
      <c r="D10" s="477" t="s">
        <v>496</v>
      </c>
      <c r="E10" s="478" t="s">
        <v>602</v>
      </c>
      <c r="F10" s="395">
        <v>227</v>
      </c>
      <c r="G10" s="478">
        <v>214</v>
      </c>
      <c r="H10" s="478">
        <v>240</v>
      </c>
      <c r="I10" s="479" t="s">
        <v>3634</v>
      </c>
      <c r="J10" s="65" t="s">
        <v>3631</v>
      </c>
      <c r="K10" s="65">
        <f>H10-F10</f>
        <v>13</v>
      </c>
      <c r="L10" s="391">
        <f t="shared" ref="L10:L11" si="0">K10/F10</f>
        <v>5.7268722466960353E-2</v>
      </c>
      <c r="M10" s="480" t="s">
        <v>601</v>
      </c>
      <c r="N10" s="466">
        <v>43984</v>
      </c>
      <c r="O10" s="481"/>
      <c r="Q10" s="446"/>
      <c r="R10" s="447" t="s">
        <v>3188</v>
      </c>
      <c r="S10" s="446"/>
      <c r="T10" s="446"/>
      <c r="U10" s="446"/>
      <c r="V10" s="446"/>
      <c r="W10" s="446"/>
      <c r="X10" s="446"/>
      <c r="Y10" s="446"/>
      <c r="Z10" s="446"/>
      <c r="AA10" s="446"/>
      <c r="AB10" s="446"/>
    </row>
    <row r="11" spans="1:28" s="445" customFormat="1" ht="14.25">
      <c r="A11" s="523">
        <v>2</v>
      </c>
      <c r="B11" s="524">
        <v>43980</v>
      </c>
      <c r="C11" s="525"/>
      <c r="D11" s="526" t="s">
        <v>804</v>
      </c>
      <c r="E11" s="527" t="s">
        <v>602</v>
      </c>
      <c r="F11" s="486">
        <v>980</v>
      </c>
      <c r="G11" s="487">
        <v>897</v>
      </c>
      <c r="H11" s="527">
        <v>920</v>
      </c>
      <c r="I11" s="528" t="s">
        <v>3638</v>
      </c>
      <c r="J11" s="489" t="s">
        <v>3737</v>
      </c>
      <c r="K11" s="489">
        <f>H11-F11</f>
        <v>-60</v>
      </c>
      <c r="L11" s="495">
        <f t="shared" si="0"/>
        <v>-6.1224489795918366E-2</v>
      </c>
      <c r="M11" s="529" t="s">
        <v>665</v>
      </c>
      <c r="N11" s="498">
        <v>43994</v>
      </c>
      <c r="O11" s="530"/>
      <c r="Q11" s="446"/>
      <c r="R11" s="447" t="s">
        <v>604</v>
      </c>
      <c r="S11" s="446"/>
      <c r="T11" s="446"/>
      <c r="U11" s="446"/>
      <c r="V11" s="446"/>
      <c r="W11" s="446"/>
      <c r="X11" s="446"/>
      <c r="Y11" s="446"/>
      <c r="Z11" s="446"/>
      <c r="AA11" s="446"/>
      <c r="AB11" s="446"/>
    </row>
    <row r="12" spans="1:28" s="445" customFormat="1" ht="14.25">
      <c r="A12" s="474">
        <v>3</v>
      </c>
      <c r="B12" s="475">
        <v>43980</v>
      </c>
      <c r="C12" s="476"/>
      <c r="D12" s="477" t="s">
        <v>182</v>
      </c>
      <c r="E12" s="478" t="s">
        <v>602</v>
      </c>
      <c r="F12" s="395">
        <v>303</v>
      </c>
      <c r="G12" s="478">
        <v>282</v>
      </c>
      <c r="H12" s="478">
        <v>317</v>
      </c>
      <c r="I12" s="479">
        <v>340</v>
      </c>
      <c r="J12" s="65" t="s">
        <v>3657</v>
      </c>
      <c r="K12" s="65">
        <f>H12-F12</f>
        <v>14</v>
      </c>
      <c r="L12" s="391">
        <f t="shared" ref="L12" si="1">K12/F12</f>
        <v>4.6204620462046202E-2</v>
      </c>
      <c r="M12" s="480" t="s">
        <v>601</v>
      </c>
      <c r="N12" s="466">
        <v>43984</v>
      </c>
      <c r="O12" s="481"/>
      <c r="Q12" s="446"/>
      <c r="R12" s="447" t="s">
        <v>3188</v>
      </c>
      <c r="S12" s="446"/>
      <c r="T12" s="446"/>
      <c r="U12" s="446"/>
      <c r="V12" s="446"/>
      <c r="W12" s="446"/>
      <c r="X12" s="446"/>
      <c r="Y12" s="446"/>
      <c r="Z12" s="446"/>
      <c r="AA12" s="446"/>
      <c r="AB12" s="446"/>
    </row>
    <row r="13" spans="1:28" s="445" customFormat="1" ht="14.25">
      <c r="A13" s="392">
        <v>4</v>
      </c>
      <c r="B13" s="422">
        <v>43980</v>
      </c>
      <c r="C13" s="438"/>
      <c r="D13" s="439" t="s">
        <v>3639</v>
      </c>
      <c r="E13" s="440" t="s">
        <v>602</v>
      </c>
      <c r="F13" s="491" t="s">
        <v>3640</v>
      </c>
      <c r="G13" s="457">
        <v>9400</v>
      </c>
      <c r="H13" s="440"/>
      <c r="I13" s="425" t="s">
        <v>3641</v>
      </c>
      <c r="J13" s="402" t="s">
        <v>603</v>
      </c>
      <c r="K13" s="402"/>
      <c r="L13" s="382"/>
      <c r="M13" s="441"/>
      <c r="N13" s="443"/>
      <c r="O13" s="444"/>
      <c r="Q13" s="446"/>
      <c r="R13" s="447" t="s">
        <v>604</v>
      </c>
      <c r="S13" s="446"/>
      <c r="T13" s="446"/>
      <c r="U13" s="446"/>
      <c r="V13" s="446"/>
      <c r="W13" s="446"/>
      <c r="X13" s="446"/>
      <c r="Y13" s="446"/>
      <c r="Z13" s="446"/>
      <c r="AA13" s="446"/>
      <c r="AB13" s="446"/>
    </row>
    <row r="14" spans="1:28" s="445" customFormat="1" ht="14.25">
      <c r="A14" s="474">
        <v>5</v>
      </c>
      <c r="B14" s="475">
        <v>43983</v>
      </c>
      <c r="C14" s="476"/>
      <c r="D14" s="477" t="s">
        <v>534</v>
      </c>
      <c r="E14" s="478" t="s">
        <v>602</v>
      </c>
      <c r="F14" s="395">
        <v>1025</v>
      </c>
      <c r="G14" s="478">
        <v>950</v>
      </c>
      <c r="H14" s="478">
        <v>1077.5</v>
      </c>
      <c r="I14" s="479" t="s">
        <v>3632</v>
      </c>
      <c r="J14" s="65" t="s">
        <v>3667</v>
      </c>
      <c r="K14" s="65">
        <f>H14-F14</f>
        <v>52.5</v>
      </c>
      <c r="L14" s="391">
        <f t="shared" ref="L14" si="2">K14/F14</f>
        <v>5.1219512195121948E-2</v>
      </c>
      <c r="M14" s="480" t="s">
        <v>601</v>
      </c>
      <c r="N14" s="466">
        <v>43985</v>
      </c>
      <c r="O14" s="481"/>
      <c r="Q14" s="446"/>
      <c r="R14" s="447" t="s">
        <v>604</v>
      </c>
      <c r="S14" s="446"/>
      <c r="T14" s="446"/>
      <c r="U14" s="446"/>
      <c r="V14" s="446"/>
      <c r="W14" s="446"/>
      <c r="X14" s="446"/>
      <c r="Y14" s="446"/>
      <c r="Z14" s="446"/>
      <c r="AA14" s="446"/>
      <c r="AB14" s="446"/>
    </row>
    <row r="15" spans="1:28" s="445" customFormat="1" ht="14.25">
      <c r="A15" s="474">
        <v>6</v>
      </c>
      <c r="B15" s="475">
        <v>43983</v>
      </c>
      <c r="C15" s="476"/>
      <c r="D15" s="477" t="s">
        <v>524</v>
      </c>
      <c r="E15" s="478" t="s">
        <v>602</v>
      </c>
      <c r="F15" s="395">
        <v>204</v>
      </c>
      <c r="G15" s="478">
        <v>190</v>
      </c>
      <c r="H15" s="478">
        <v>214.5</v>
      </c>
      <c r="I15" s="479" t="s">
        <v>666</v>
      </c>
      <c r="J15" s="65" t="s">
        <v>3668</v>
      </c>
      <c r="K15" s="65">
        <f>H15-F15</f>
        <v>10.5</v>
      </c>
      <c r="L15" s="391">
        <f t="shared" ref="L15:L17" si="3">K15/F15</f>
        <v>5.1470588235294115E-2</v>
      </c>
      <c r="M15" s="480" t="s">
        <v>601</v>
      </c>
      <c r="N15" s="466">
        <v>43985</v>
      </c>
      <c r="O15" s="481"/>
      <c r="Q15" s="446"/>
      <c r="R15" s="447" t="s">
        <v>3188</v>
      </c>
      <c r="S15" s="446"/>
      <c r="T15" s="446"/>
      <c r="U15" s="446"/>
      <c r="V15" s="446"/>
      <c r="W15" s="446"/>
      <c r="X15" s="446"/>
      <c r="Y15" s="446"/>
      <c r="Z15" s="446"/>
      <c r="AA15" s="446"/>
      <c r="AB15" s="446"/>
    </row>
    <row r="16" spans="1:28" s="445" customFormat="1" ht="14.25">
      <c r="A16" s="474">
        <v>7</v>
      </c>
      <c r="B16" s="475">
        <v>43987</v>
      </c>
      <c r="C16" s="476"/>
      <c r="D16" s="477" t="s">
        <v>182</v>
      </c>
      <c r="E16" s="478" t="s">
        <v>3630</v>
      </c>
      <c r="F16" s="395">
        <v>320</v>
      </c>
      <c r="G16" s="478">
        <v>342</v>
      </c>
      <c r="H16" s="478">
        <v>305</v>
      </c>
      <c r="I16" s="479" t="s">
        <v>3692</v>
      </c>
      <c r="J16" s="65" t="s">
        <v>3757</v>
      </c>
      <c r="K16" s="65">
        <f>F16-H16</f>
        <v>15</v>
      </c>
      <c r="L16" s="391">
        <f t="shared" si="3"/>
        <v>4.6875E-2</v>
      </c>
      <c r="M16" s="480" t="s">
        <v>601</v>
      </c>
      <c r="N16" s="466">
        <v>43993</v>
      </c>
      <c r="O16" s="481"/>
      <c r="Q16" s="446"/>
      <c r="R16" s="447" t="s">
        <v>3188</v>
      </c>
      <c r="S16" s="446"/>
      <c r="T16" s="446"/>
      <c r="U16" s="446"/>
      <c r="V16" s="446"/>
      <c r="W16" s="446"/>
      <c r="X16" s="446"/>
      <c r="Y16" s="446"/>
      <c r="Z16" s="446"/>
      <c r="AA16" s="446"/>
      <c r="AB16" s="446"/>
    </row>
    <row r="17" spans="1:38" s="445" customFormat="1" ht="14.25">
      <c r="A17" s="523">
        <v>8</v>
      </c>
      <c r="B17" s="524">
        <v>43990</v>
      </c>
      <c r="C17" s="525"/>
      <c r="D17" s="526" t="s">
        <v>392</v>
      </c>
      <c r="E17" s="527" t="s">
        <v>602</v>
      </c>
      <c r="F17" s="486">
        <v>674</v>
      </c>
      <c r="G17" s="487">
        <v>634</v>
      </c>
      <c r="H17" s="527">
        <v>631.5</v>
      </c>
      <c r="I17" s="528" t="s">
        <v>3703</v>
      </c>
      <c r="J17" s="489" t="s">
        <v>3736</v>
      </c>
      <c r="K17" s="489">
        <f t="shared" ref="K17:K22" si="4">H17-F17</f>
        <v>-42.5</v>
      </c>
      <c r="L17" s="495">
        <f t="shared" si="3"/>
        <v>-6.3056379821958455E-2</v>
      </c>
      <c r="M17" s="529" t="s">
        <v>665</v>
      </c>
      <c r="N17" s="498">
        <v>43993</v>
      </c>
      <c r="O17" s="530"/>
      <c r="Q17" s="446"/>
      <c r="R17" s="447" t="s">
        <v>604</v>
      </c>
      <c r="S17" s="446"/>
      <c r="T17" s="446"/>
      <c r="U17" s="446"/>
      <c r="V17" s="446"/>
      <c r="W17" s="446"/>
      <c r="X17" s="446"/>
      <c r="Y17" s="446"/>
      <c r="Z17" s="446"/>
      <c r="AA17" s="446"/>
      <c r="AB17" s="446"/>
    </row>
    <row r="18" spans="1:38" s="445" customFormat="1" ht="14.25">
      <c r="A18" s="511">
        <v>9</v>
      </c>
      <c r="B18" s="512">
        <v>43990</v>
      </c>
      <c r="C18" s="513"/>
      <c r="D18" s="514" t="s">
        <v>3704</v>
      </c>
      <c r="E18" s="515" t="s">
        <v>602</v>
      </c>
      <c r="F18" s="516">
        <v>229</v>
      </c>
      <c r="G18" s="515">
        <v>217</v>
      </c>
      <c r="H18" s="515">
        <v>239</v>
      </c>
      <c r="I18" s="517" t="s">
        <v>3634</v>
      </c>
      <c r="J18" s="518" t="s">
        <v>3724</v>
      </c>
      <c r="K18" s="518">
        <f t="shared" si="4"/>
        <v>10</v>
      </c>
      <c r="L18" s="519">
        <f t="shared" ref="L18:L19" si="5">K18/F18</f>
        <v>4.3668122270742356E-2</v>
      </c>
      <c r="M18" s="520" t="s">
        <v>601</v>
      </c>
      <c r="N18" s="521">
        <v>43992</v>
      </c>
      <c r="O18" s="522"/>
      <c r="Q18" s="446"/>
      <c r="R18" s="447" t="s">
        <v>3188</v>
      </c>
      <c r="S18" s="446"/>
      <c r="T18" s="446"/>
      <c r="U18" s="446"/>
      <c r="V18" s="446"/>
      <c r="W18" s="446"/>
      <c r="X18" s="446"/>
      <c r="Y18" s="446"/>
      <c r="Z18" s="446"/>
      <c r="AA18" s="446"/>
      <c r="AB18" s="446"/>
    </row>
    <row r="19" spans="1:38" s="445" customFormat="1" ht="14.25">
      <c r="A19" s="523">
        <v>10</v>
      </c>
      <c r="B19" s="524">
        <v>43991</v>
      </c>
      <c r="C19" s="525"/>
      <c r="D19" s="526" t="s">
        <v>496</v>
      </c>
      <c r="E19" s="527" t="s">
        <v>602</v>
      </c>
      <c r="F19" s="486">
        <v>249</v>
      </c>
      <c r="G19" s="487">
        <v>235</v>
      </c>
      <c r="H19" s="527">
        <v>236</v>
      </c>
      <c r="I19" s="528" t="s">
        <v>3709</v>
      </c>
      <c r="J19" s="489" t="s">
        <v>3735</v>
      </c>
      <c r="K19" s="489">
        <f t="shared" si="4"/>
        <v>-13</v>
      </c>
      <c r="L19" s="495">
        <f t="shared" si="5"/>
        <v>-5.2208835341365459E-2</v>
      </c>
      <c r="M19" s="529" t="s">
        <v>665</v>
      </c>
      <c r="N19" s="498">
        <v>43994</v>
      </c>
      <c r="O19" s="530"/>
      <c r="Q19" s="446"/>
      <c r="R19" s="447" t="s">
        <v>3188</v>
      </c>
      <c r="S19" s="446"/>
      <c r="T19" s="446"/>
      <c r="U19" s="446"/>
      <c r="V19" s="446"/>
      <c r="W19" s="446"/>
      <c r="X19" s="446"/>
      <c r="Y19" s="446"/>
      <c r="Z19" s="446"/>
      <c r="AA19" s="446"/>
      <c r="AB19" s="446"/>
    </row>
    <row r="20" spans="1:38" s="445" customFormat="1" ht="14.25">
      <c r="A20" s="523">
        <v>11</v>
      </c>
      <c r="B20" s="524">
        <v>43991</v>
      </c>
      <c r="C20" s="525"/>
      <c r="D20" s="526" t="s">
        <v>352</v>
      </c>
      <c r="E20" s="527" t="s">
        <v>602</v>
      </c>
      <c r="F20" s="486">
        <v>488</v>
      </c>
      <c r="G20" s="487">
        <v>448</v>
      </c>
      <c r="H20" s="527">
        <v>461</v>
      </c>
      <c r="I20" s="528" t="s">
        <v>3710</v>
      </c>
      <c r="J20" s="489" t="s">
        <v>3660</v>
      </c>
      <c r="K20" s="489">
        <f t="shared" si="4"/>
        <v>-27</v>
      </c>
      <c r="L20" s="495">
        <f t="shared" ref="L20" si="6">K20/F20</f>
        <v>-5.5327868852459015E-2</v>
      </c>
      <c r="M20" s="529" t="s">
        <v>665</v>
      </c>
      <c r="N20" s="498">
        <v>44000</v>
      </c>
      <c r="O20" s="530"/>
      <c r="Q20" s="446"/>
      <c r="R20" s="447" t="s">
        <v>604</v>
      </c>
      <c r="S20" s="446"/>
      <c r="T20" s="446"/>
      <c r="U20" s="446"/>
      <c r="V20" s="446"/>
      <c r="W20" s="446"/>
      <c r="X20" s="446"/>
      <c r="Y20" s="446"/>
      <c r="Z20" s="446"/>
      <c r="AA20" s="446"/>
      <c r="AB20" s="446"/>
    </row>
    <row r="21" spans="1:38" s="445" customFormat="1" ht="14.25">
      <c r="A21" s="541">
        <v>12</v>
      </c>
      <c r="B21" s="542">
        <v>43994</v>
      </c>
      <c r="C21" s="543"/>
      <c r="D21" s="544" t="s">
        <v>3661</v>
      </c>
      <c r="E21" s="545" t="s">
        <v>602</v>
      </c>
      <c r="F21" s="546">
        <v>492.5</v>
      </c>
      <c r="G21" s="545">
        <v>460</v>
      </c>
      <c r="H21" s="545">
        <v>519</v>
      </c>
      <c r="I21" s="547" t="s">
        <v>3749</v>
      </c>
      <c r="J21" s="548" t="s">
        <v>3792</v>
      </c>
      <c r="K21" s="548">
        <f t="shared" si="4"/>
        <v>26.5</v>
      </c>
      <c r="L21" s="549">
        <f t="shared" ref="L21:L23" si="7">K21/F21</f>
        <v>5.3807106598984772E-2</v>
      </c>
      <c r="M21" s="550" t="s">
        <v>601</v>
      </c>
      <c r="N21" s="551">
        <v>44001</v>
      </c>
      <c r="O21" s="552"/>
      <c r="Q21" s="446"/>
      <c r="R21" s="447" t="s">
        <v>3188</v>
      </c>
      <c r="S21" s="446"/>
      <c r="T21" s="446"/>
      <c r="U21" s="446"/>
      <c r="V21" s="446"/>
      <c r="W21" s="446"/>
      <c r="X21" s="446"/>
      <c r="Y21" s="446"/>
      <c r="Z21" s="446"/>
      <c r="AA21" s="446"/>
      <c r="AB21" s="446"/>
    </row>
    <row r="22" spans="1:38" s="445" customFormat="1" ht="14.25">
      <c r="A22" s="532">
        <v>13</v>
      </c>
      <c r="B22" s="533">
        <v>43997</v>
      </c>
      <c r="C22" s="534"/>
      <c r="D22" s="535" t="s">
        <v>116</v>
      </c>
      <c r="E22" s="536" t="s">
        <v>602</v>
      </c>
      <c r="F22" s="505">
        <v>208.5</v>
      </c>
      <c r="G22" s="537">
        <v>197</v>
      </c>
      <c r="H22" s="536">
        <v>209.5</v>
      </c>
      <c r="I22" s="538">
        <v>228</v>
      </c>
      <c r="J22" s="506" t="s">
        <v>3688</v>
      </c>
      <c r="K22" s="506">
        <f t="shared" si="4"/>
        <v>1</v>
      </c>
      <c r="L22" s="507">
        <f t="shared" si="7"/>
        <v>4.7961630695443642E-3</v>
      </c>
      <c r="M22" s="539" t="s">
        <v>710</v>
      </c>
      <c r="N22" s="508">
        <v>43998</v>
      </c>
      <c r="O22" s="540"/>
      <c r="Q22" s="446"/>
      <c r="R22" s="447" t="s">
        <v>3188</v>
      </c>
      <c r="S22" s="446"/>
      <c r="T22" s="446"/>
      <c r="U22" s="446"/>
      <c r="V22" s="446"/>
      <c r="W22" s="446"/>
      <c r="X22" s="446"/>
      <c r="Y22" s="446"/>
      <c r="Z22" s="446"/>
      <c r="AA22" s="446"/>
      <c r="AB22" s="446"/>
    </row>
    <row r="23" spans="1:38" s="445" customFormat="1" ht="14.25">
      <c r="A23" s="511">
        <v>14</v>
      </c>
      <c r="B23" s="512">
        <v>43998</v>
      </c>
      <c r="C23" s="513"/>
      <c r="D23" s="514" t="s">
        <v>139</v>
      </c>
      <c r="E23" s="515" t="s">
        <v>3630</v>
      </c>
      <c r="F23" s="516">
        <v>517</v>
      </c>
      <c r="G23" s="515">
        <v>551</v>
      </c>
      <c r="H23" s="515">
        <v>494</v>
      </c>
      <c r="I23" s="517" t="s">
        <v>3763</v>
      </c>
      <c r="J23" s="518" t="s">
        <v>3776</v>
      </c>
      <c r="K23" s="518">
        <f>F23-H23</f>
        <v>23</v>
      </c>
      <c r="L23" s="519">
        <f t="shared" si="7"/>
        <v>4.4487427466150871E-2</v>
      </c>
      <c r="M23" s="520" t="s">
        <v>601</v>
      </c>
      <c r="N23" s="521">
        <v>43999</v>
      </c>
      <c r="O23" s="522"/>
      <c r="Q23" s="446"/>
      <c r="R23" s="447" t="s">
        <v>604</v>
      </c>
      <c r="S23" s="446"/>
      <c r="T23" s="446"/>
      <c r="U23" s="446"/>
      <c r="V23" s="446"/>
      <c r="W23" s="446"/>
      <c r="X23" s="446"/>
      <c r="Y23" s="446"/>
      <c r="Z23" s="446"/>
      <c r="AA23" s="446"/>
      <c r="AB23" s="446"/>
    </row>
    <row r="24" spans="1:38" s="445" customFormat="1" ht="14.25">
      <c r="A24" s="474">
        <v>15</v>
      </c>
      <c r="B24" s="475">
        <v>43998</v>
      </c>
      <c r="C24" s="476"/>
      <c r="D24" s="477" t="s">
        <v>389</v>
      </c>
      <c r="E24" s="478" t="s">
        <v>602</v>
      </c>
      <c r="F24" s="395">
        <v>151</v>
      </c>
      <c r="G24" s="478">
        <v>141</v>
      </c>
      <c r="H24" s="478">
        <v>159.5</v>
      </c>
      <c r="I24" s="479" t="s">
        <v>3768</v>
      </c>
      <c r="J24" s="65" t="s">
        <v>3716</v>
      </c>
      <c r="K24" s="65">
        <f>H24-F24</f>
        <v>8.5</v>
      </c>
      <c r="L24" s="391">
        <f t="shared" ref="L24:L25" si="8">K24/F24</f>
        <v>5.6291390728476824E-2</v>
      </c>
      <c r="M24" s="480" t="s">
        <v>601</v>
      </c>
      <c r="N24" s="466">
        <v>44000</v>
      </c>
      <c r="O24" s="481"/>
      <c r="Q24" s="446"/>
      <c r="R24" s="447" t="s">
        <v>3188</v>
      </c>
      <c r="S24" s="446"/>
      <c r="T24" s="446"/>
      <c r="U24" s="446"/>
      <c r="V24" s="446"/>
      <c r="W24" s="446"/>
      <c r="X24" s="446"/>
      <c r="Y24" s="446"/>
      <c r="Z24" s="446"/>
      <c r="AA24" s="446"/>
      <c r="AB24" s="446"/>
    </row>
    <row r="25" spans="1:38" s="445" customFormat="1" ht="14.25">
      <c r="A25" s="511">
        <v>16</v>
      </c>
      <c r="B25" s="512">
        <v>44000</v>
      </c>
      <c r="C25" s="513"/>
      <c r="D25" s="514" t="s">
        <v>64</v>
      </c>
      <c r="E25" s="515" t="s">
        <v>602</v>
      </c>
      <c r="F25" s="516">
        <v>1310</v>
      </c>
      <c r="G25" s="515">
        <v>1218</v>
      </c>
      <c r="H25" s="515">
        <v>1364</v>
      </c>
      <c r="I25" s="517" t="s">
        <v>3780</v>
      </c>
      <c r="J25" s="518" t="s">
        <v>3787</v>
      </c>
      <c r="K25" s="518">
        <f t="shared" ref="K25" si="9">H25-F25</f>
        <v>54</v>
      </c>
      <c r="L25" s="519">
        <f t="shared" si="8"/>
        <v>4.1221374045801527E-2</v>
      </c>
      <c r="M25" s="520" t="s">
        <v>601</v>
      </c>
      <c r="N25" s="521">
        <v>44001</v>
      </c>
      <c r="O25" s="522"/>
      <c r="Q25" s="446"/>
      <c r="R25" s="447" t="s">
        <v>604</v>
      </c>
      <c r="S25" s="446"/>
      <c r="T25" s="446"/>
      <c r="U25" s="446"/>
      <c r="V25" s="446"/>
      <c r="W25" s="446"/>
      <c r="X25" s="446"/>
      <c r="Y25" s="446"/>
      <c r="Z25" s="446"/>
      <c r="AA25" s="446"/>
      <c r="AB25" s="446"/>
    </row>
    <row r="26" spans="1:38" s="445" customFormat="1" ht="14.25">
      <c r="A26" s="392">
        <v>17</v>
      </c>
      <c r="B26" s="422">
        <v>44001</v>
      </c>
      <c r="C26" s="438"/>
      <c r="D26" s="439" t="s">
        <v>99</v>
      </c>
      <c r="E26" s="440" t="s">
        <v>602</v>
      </c>
      <c r="F26" s="440" t="s">
        <v>3788</v>
      </c>
      <c r="G26" s="457">
        <v>140</v>
      </c>
      <c r="H26" s="440"/>
      <c r="I26" s="425" t="s">
        <v>3789</v>
      </c>
      <c r="J26" s="441" t="s">
        <v>603</v>
      </c>
      <c r="K26" s="441"/>
      <c r="L26" s="442"/>
      <c r="M26" s="441"/>
      <c r="N26" s="443"/>
      <c r="O26" s="444"/>
      <c r="Q26" s="446"/>
      <c r="R26" s="447" t="s">
        <v>3188</v>
      </c>
      <c r="S26" s="446"/>
      <c r="T26" s="446"/>
      <c r="U26" s="446"/>
      <c r="V26" s="446"/>
      <c r="W26" s="446"/>
      <c r="X26" s="446"/>
      <c r="Y26" s="446"/>
      <c r="Z26" s="446"/>
      <c r="AA26" s="446"/>
      <c r="AB26" s="446"/>
    </row>
    <row r="27" spans="1:38" s="445" customFormat="1" ht="14.25">
      <c r="A27" s="392">
        <v>18</v>
      </c>
      <c r="B27" s="422">
        <v>44004</v>
      </c>
      <c r="C27" s="438"/>
      <c r="D27" s="439" t="s">
        <v>77</v>
      </c>
      <c r="E27" s="440" t="s">
        <v>602</v>
      </c>
      <c r="F27" s="440" t="s">
        <v>3816</v>
      </c>
      <c r="G27" s="457">
        <v>335</v>
      </c>
      <c r="H27" s="440"/>
      <c r="I27" s="425" t="s">
        <v>3817</v>
      </c>
      <c r="J27" s="441" t="s">
        <v>603</v>
      </c>
      <c r="K27" s="441"/>
      <c r="L27" s="442"/>
      <c r="M27" s="441"/>
      <c r="N27" s="443"/>
      <c r="O27" s="444"/>
      <c r="Q27" s="446"/>
      <c r="R27" s="447" t="s">
        <v>3188</v>
      </c>
      <c r="S27" s="446"/>
      <c r="T27" s="446"/>
      <c r="U27" s="446"/>
      <c r="V27" s="446"/>
      <c r="W27" s="446"/>
      <c r="X27" s="446"/>
      <c r="Y27" s="446"/>
      <c r="Z27" s="446"/>
      <c r="AA27" s="446"/>
      <c r="AB27" s="446"/>
    </row>
    <row r="28" spans="1:38" s="445" customFormat="1" ht="14.25">
      <c r="A28" s="392"/>
      <c r="B28" s="422"/>
      <c r="C28" s="438"/>
      <c r="D28" s="439"/>
      <c r="E28" s="440"/>
      <c r="F28" s="440"/>
      <c r="G28" s="457"/>
      <c r="H28" s="440"/>
      <c r="I28" s="425"/>
      <c r="J28" s="441"/>
      <c r="K28" s="441"/>
      <c r="L28" s="442"/>
      <c r="M28" s="441"/>
      <c r="N28" s="443"/>
      <c r="O28" s="444"/>
      <c r="Q28" s="446"/>
      <c r="R28" s="447"/>
      <c r="S28" s="446"/>
      <c r="T28" s="446"/>
      <c r="U28" s="446"/>
      <c r="V28" s="446"/>
      <c r="W28" s="446"/>
      <c r="X28" s="446"/>
      <c r="Y28" s="446"/>
      <c r="Z28" s="446"/>
      <c r="AA28" s="446"/>
      <c r="AB28" s="446"/>
    </row>
    <row r="29" spans="1:38" s="5" customFormat="1" ht="14.25">
      <c r="A29" s="392"/>
      <c r="B29" s="422"/>
      <c r="C29" s="423"/>
      <c r="D29" s="401"/>
      <c r="E29" s="424"/>
      <c r="F29" s="425"/>
      <c r="G29" s="426"/>
      <c r="H29" s="426"/>
      <c r="I29" s="425"/>
      <c r="J29" s="383"/>
      <c r="K29" s="383"/>
      <c r="L29" s="382"/>
      <c r="M29" s="378"/>
      <c r="N29" s="399"/>
      <c r="O29" s="389"/>
      <c r="Q29" s="64"/>
      <c r="R29" s="342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2" customHeight="1">
      <c r="A30" s="23" t="s">
        <v>605</v>
      </c>
      <c r="B30" s="24"/>
      <c r="C30" s="25"/>
      <c r="D30" s="26"/>
      <c r="E30" s="27"/>
      <c r="F30" s="28"/>
      <c r="G30" s="28"/>
      <c r="H30" s="28"/>
      <c r="I30" s="28"/>
      <c r="J30" s="66"/>
      <c r="K30" s="28"/>
      <c r="L30" s="28"/>
      <c r="M30" s="38"/>
      <c r="N30" s="66"/>
      <c r="O30" s="67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9" t="s">
        <v>606</v>
      </c>
      <c r="B31" s="23"/>
      <c r="C31" s="23"/>
      <c r="D31" s="23"/>
      <c r="F31" s="30" t="s">
        <v>607</v>
      </c>
      <c r="G31" s="17"/>
      <c r="H31" s="31"/>
      <c r="I31" s="36"/>
      <c r="J31" s="68"/>
      <c r="K31" s="69"/>
      <c r="L31" s="70"/>
      <c r="M31" s="70"/>
      <c r="N31" s="16"/>
      <c r="O31" s="71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3" t="s">
        <v>608</v>
      </c>
      <c r="B32" s="23"/>
      <c r="C32" s="23"/>
      <c r="D32" s="23"/>
      <c r="E32" s="32"/>
      <c r="F32" s="30" t="s">
        <v>609</v>
      </c>
      <c r="G32" s="17"/>
      <c r="H32" s="31"/>
      <c r="I32" s="36"/>
      <c r="J32" s="68"/>
      <c r="K32" s="69"/>
      <c r="L32" s="70"/>
      <c r="M32" s="70"/>
      <c r="N32" s="16"/>
      <c r="O32" s="71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/>
      <c r="B33" s="23"/>
      <c r="C33" s="23"/>
      <c r="D33" s="23"/>
      <c r="E33" s="32"/>
      <c r="F33" s="17"/>
      <c r="G33" s="17"/>
      <c r="H33" s="31"/>
      <c r="I33" s="36"/>
      <c r="J33" s="72"/>
      <c r="K33" s="69"/>
      <c r="L33" s="70"/>
      <c r="M33" s="17"/>
      <c r="N33" s="73"/>
      <c r="O33" s="5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11"/>
      <c r="B34" s="33" t="s">
        <v>610</v>
      </c>
      <c r="C34" s="33"/>
      <c r="D34" s="33"/>
      <c r="E34" s="33"/>
      <c r="F34" s="34"/>
      <c r="G34" s="32"/>
      <c r="H34" s="32"/>
      <c r="I34" s="74"/>
      <c r="J34" s="75"/>
      <c r="K34" s="76"/>
      <c r="L34" s="12"/>
      <c r="M34" s="12"/>
      <c r="N34" s="11"/>
      <c r="O34" s="53"/>
      <c r="R34" s="83"/>
      <c r="S34" s="16"/>
      <c r="T34" s="16"/>
      <c r="U34" s="16"/>
      <c r="V34" s="16"/>
      <c r="W34" s="16"/>
      <c r="X34" s="16"/>
      <c r="Y34" s="16"/>
      <c r="Z34" s="16"/>
    </row>
    <row r="35" spans="1:38" s="6" customFormat="1" ht="38.25">
      <c r="A35" s="20" t="s">
        <v>16</v>
      </c>
      <c r="B35" s="21" t="s">
        <v>576</v>
      </c>
      <c r="C35" s="21"/>
      <c r="D35" s="22" t="s">
        <v>589</v>
      </c>
      <c r="E35" s="21" t="s">
        <v>590</v>
      </c>
      <c r="F35" s="21" t="s">
        <v>591</v>
      </c>
      <c r="G35" s="21" t="s">
        <v>611</v>
      </c>
      <c r="H35" s="21" t="s">
        <v>593</v>
      </c>
      <c r="I35" s="21" t="s">
        <v>594</v>
      </c>
      <c r="J35" s="77" t="s">
        <v>595</v>
      </c>
      <c r="K35" s="62" t="s">
        <v>612</v>
      </c>
      <c r="L35" s="63" t="s">
        <v>597</v>
      </c>
      <c r="M35" s="78" t="s">
        <v>613</v>
      </c>
      <c r="N35" s="21" t="s">
        <v>614</v>
      </c>
      <c r="O35" s="21" t="s">
        <v>598</v>
      </c>
      <c r="P35" s="79" t="s">
        <v>599</v>
      </c>
      <c r="Q35" s="40"/>
      <c r="R35" s="38"/>
      <c r="S35" s="38"/>
      <c r="T35" s="38"/>
    </row>
    <row r="36" spans="1:38" s="417" customFormat="1" ht="15" customHeight="1">
      <c r="A36" s="461">
        <v>1</v>
      </c>
      <c r="B36" s="462">
        <v>43977</v>
      </c>
      <c r="C36" s="463"/>
      <c r="D36" s="390" t="s">
        <v>117</v>
      </c>
      <c r="E36" s="395" t="s">
        <v>3635</v>
      </c>
      <c r="F36" s="395">
        <v>2015</v>
      </c>
      <c r="G36" s="395">
        <v>1945</v>
      </c>
      <c r="H36" s="395">
        <v>2110</v>
      </c>
      <c r="I36" s="395" t="s">
        <v>3633</v>
      </c>
      <c r="J36" s="65" t="s">
        <v>3642</v>
      </c>
      <c r="K36" s="65">
        <f>H36-F36</f>
        <v>95</v>
      </c>
      <c r="L36" s="391">
        <f t="shared" ref="L36" si="10">K36/F36</f>
        <v>4.7146401985111663E-2</v>
      </c>
      <c r="M36" s="464"/>
      <c r="N36" s="465"/>
      <c r="O36" s="65" t="s">
        <v>601</v>
      </c>
      <c r="P36" s="466">
        <v>43983</v>
      </c>
      <c r="Q36" s="7"/>
      <c r="R36" s="345" t="s">
        <v>604</v>
      </c>
      <c r="S36" s="460"/>
      <c r="T36" s="437"/>
      <c r="U36" s="437"/>
      <c r="V36" s="437"/>
      <c r="W36" s="437"/>
      <c r="X36" s="437"/>
      <c r="Y36" s="437"/>
      <c r="Z36" s="437"/>
      <c r="AA36" s="437"/>
    </row>
    <row r="37" spans="1:38" s="417" customFormat="1" ht="15" customHeight="1">
      <c r="A37" s="461">
        <v>2</v>
      </c>
      <c r="B37" s="462">
        <v>43980</v>
      </c>
      <c r="C37" s="463"/>
      <c r="D37" s="390" t="s">
        <v>188</v>
      </c>
      <c r="E37" s="395" t="s">
        <v>602</v>
      </c>
      <c r="F37" s="395">
        <v>1975</v>
      </c>
      <c r="G37" s="395">
        <v>1910</v>
      </c>
      <c r="H37" s="395">
        <v>2017.5</v>
      </c>
      <c r="I37" s="395" t="s">
        <v>3636</v>
      </c>
      <c r="J37" s="65" t="s">
        <v>3643</v>
      </c>
      <c r="K37" s="65">
        <f>H37-F37</f>
        <v>42.5</v>
      </c>
      <c r="L37" s="391">
        <f t="shared" ref="L37" si="11">K37/F37</f>
        <v>2.1518987341772152E-2</v>
      </c>
      <c r="M37" s="464"/>
      <c r="N37" s="465"/>
      <c r="O37" s="65" t="s">
        <v>601</v>
      </c>
      <c r="P37" s="466">
        <v>43983</v>
      </c>
      <c r="Q37" s="7"/>
      <c r="R37" s="345" t="s">
        <v>3188</v>
      </c>
      <c r="S37" s="437"/>
      <c r="T37" s="437"/>
      <c r="U37" s="437"/>
      <c r="V37" s="437"/>
      <c r="W37" s="437"/>
      <c r="X37" s="437"/>
      <c r="Y37" s="437"/>
      <c r="Z37" s="437"/>
      <c r="AA37" s="437"/>
    </row>
    <row r="38" spans="1:38" s="417" customFormat="1" ht="15" customHeight="1">
      <c r="A38" s="461">
        <v>3</v>
      </c>
      <c r="B38" s="462">
        <v>43980</v>
      </c>
      <c r="C38" s="463"/>
      <c r="D38" s="390" t="s">
        <v>147</v>
      </c>
      <c r="E38" s="395" t="s">
        <v>602</v>
      </c>
      <c r="F38" s="395">
        <v>908</v>
      </c>
      <c r="G38" s="395">
        <v>878</v>
      </c>
      <c r="H38" s="395">
        <v>927.5</v>
      </c>
      <c r="I38" s="395" t="s">
        <v>3637</v>
      </c>
      <c r="J38" s="65" t="s">
        <v>3658</v>
      </c>
      <c r="K38" s="65">
        <f>H38-F38</f>
        <v>19.5</v>
      </c>
      <c r="L38" s="391">
        <f t="shared" ref="L38" si="12">K38/F38</f>
        <v>2.1475770925110133E-2</v>
      </c>
      <c r="M38" s="464"/>
      <c r="N38" s="465"/>
      <c r="O38" s="65" t="s">
        <v>601</v>
      </c>
      <c r="P38" s="466">
        <v>43984</v>
      </c>
      <c r="Q38" s="7"/>
      <c r="R38" s="345" t="s">
        <v>3188</v>
      </c>
      <c r="S38" s="437"/>
      <c r="T38" s="437"/>
      <c r="U38" s="437"/>
      <c r="V38" s="437"/>
      <c r="W38" s="437"/>
      <c r="X38" s="437"/>
      <c r="Y38" s="437"/>
      <c r="Z38" s="437"/>
      <c r="AA38" s="437"/>
    </row>
    <row r="39" spans="1:38" s="417" customFormat="1" ht="15" customHeight="1">
      <c r="A39" s="461">
        <v>4</v>
      </c>
      <c r="B39" s="462">
        <v>43983</v>
      </c>
      <c r="C39" s="463"/>
      <c r="D39" s="390" t="s">
        <v>179</v>
      </c>
      <c r="E39" s="395" t="s">
        <v>602</v>
      </c>
      <c r="F39" s="395">
        <v>472</v>
      </c>
      <c r="G39" s="395">
        <v>455</v>
      </c>
      <c r="H39" s="395">
        <v>482</v>
      </c>
      <c r="I39" s="395" t="s">
        <v>3629</v>
      </c>
      <c r="J39" s="65" t="s">
        <v>3646</v>
      </c>
      <c r="K39" s="65">
        <f t="shared" ref="K39:K40" si="13">H39-F39</f>
        <v>10</v>
      </c>
      <c r="L39" s="391">
        <f t="shared" ref="L39:L40" si="14">K39/F39</f>
        <v>2.1186440677966101E-2</v>
      </c>
      <c r="M39" s="464"/>
      <c r="N39" s="465"/>
      <c r="O39" s="65" t="s">
        <v>601</v>
      </c>
      <c r="P39" s="469">
        <v>43983</v>
      </c>
      <c r="Q39" s="7"/>
      <c r="R39" s="345" t="s">
        <v>604</v>
      </c>
      <c r="S39" s="437"/>
      <c r="T39" s="437"/>
      <c r="U39" s="437"/>
      <c r="V39" s="437"/>
      <c r="W39" s="437"/>
      <c r="X39" s="437"/>
      <c r="Y39" s="437"/>
      <c r="Z39" s="437"/>
      <c r="AA39" s="437"/>
    </row>
    <row r="40" spans="1:38" s="417" customFormat="1" ht="15" customHeight="1">
      <c r="A40" s="461">
        <v>5</v>
      </c>
      <c r="B40" s="462">
        <v>43983</v>
      </c>
      <c r="C40" s="463"/>
      <c r="D40" s="390" t="s">
        <v>3644</v>
      </c>
      <c r="E40" s="395" t="s">
        <v>602</v>
      </c>
      <c r="F40" s="395">
        <v>2372.5</v>
      </c>
      <c r="G40" s="395">
        <v>2285</v>
      </c>
      <c r="H40" s="395">
        <v>2422.5</v>
      </c>
      <c r="I40" s="395" t="s">
        <v>3645</v>
      </c>
      <c r="J40" s="65" t="s">
        <v>3647</v>
      </c>
      <c r="K40" s="65">
        <f t="shared" si="13"/>
        <v>50</v>
      </c>
      <c r="L40" s="391">
        <f t="shared" si="14"/>
        <v>2.107481559536354E-2</v>
      </c>
      <c r="M40" s="464"/>
      <c r="N40" s="465"/>
      <c r="O40" s="65" t="s">
        <v>601</v>
      </c>
      <c r="P40" s="469">
        <v>43983</v>
      </c>
      <c r="Q40" s="7"/>
      <c r="R40" s="345" t="s">
        <v>604</v>
      </c>
      <c r="S40" s="437"/>
      <c r="T40" s="437"/>
      <c r="U40" s="437"/>
      <c r="V40" s="437"/>
      <c r="W40" s="437"/>
      <c r="X40" s="437"/>
      <c r="Y40" s="437"/>
      <c r="Z40" s="437"/>
      <c r="AA40" s="437"/>
    </row>
    <row r="41" spans="1:38" s="417" customFormat="1" ht="15" customHeight="1">
      <c r="A41" s="461">
        <v>6</v>
      </c>
      <c r="B41" s="462">
        <v>43983</v>
      </c>
      <c r="C41" s="463"/>
      <c r="D41" s="390" t="s">
        <v>39</v>
      </c>
      <c r="E41" s="395" t="s">
        <v>3630</v>
      </c>
      <c r="F41" s="395">
        <v>1304</v>
      </c>
      <c r="G41" s="395">
        <v>1345</v>
      </c>
      <c r="H41" s="395">
        <v>1284</v>
      </c>
      <c r="I41" s="395" t="s">
        <v>3648</v>
      </c>
      <c r="J41" s="65" t="s">
        <v>3687</v>
      </c>
      <c r="K41" s="65">
        <f>F41-H41</f>
        <v>20</v>
      </c>
      <c r="L41" s="391">
        <f t="shared" ref="L41:L42" si="15">K41/F41</f>
        <v>1.5337423312883436E-2</v>
      </c>
      <c r="M41" s="464"/>
      <c r="N41" s="465"/>
      <c r="O41" s="65" t="s">
        <v>601</v>
      </c>
      <c r="P41" s="469">
        <v>43983</v>
      </c>
      <c r="Q41" s="7"/>
      <c r="R41" s="345" t="s">
        <v>604</v>
      </c>
      <c r="S41" s="437"/>
      <c r="T41" s="437"/>
      <c r="U41" s="437"/>
      <c r="V41" s="437"/>
      <c r="W41" s="437"/>
      <c r="X41" s="437"/>
      <c r="Y41" s="437"/>
      <c r="Z41" s="437"/>
      <c r="AA41" s="437"/>
    </row>
    <row r="42" spans="1:38" s="417" customFormat="1" ht="15" customHeight="1">
      <c r="A42" s="461">
        <v>7</v>
      </c>
      <c r="B42" s="462">
        <v>43983</v>
      </c>
      <c r="C42" s="463"/>
      <c r="D42" s="390" t="s">
        <v>95</v>
      </c>
      <c r="E42" s="395" t="s">
        <v>602</v>
      </c>
      <c r="F42" s="395">
        <v>3997.5</v>
      </c>
      <c r="G42" s="395">
        <v>3890</v>
      </c>
      <c r="H42" s="395">
        <v>4082.5</v>
      </c>
      <c r="I42" s="395" t="s">
        <v>3649</v>
      </c>
      <c r="J42" s="65" t="s">
        <v>3691</v>
      </c>
      <c r="K42" s="65">
        <f>H42-F42</f>
        <v>85</v>
      </c>
      <c r="L42" s="391">
        <f t="shared" si="15"/>
        <v>2.1263289555972485E-2</v>
      </c>
      <c r="M42" s="464"/>
      <c r="N42" s="465"/>
      <c r="O42" s="65" t="s">
        <v>601</v>
      </c>
      <c r="P42" s="466">
        <v>43984</v>
      </c>
      <c r="Q42" s="7"/>
      <c r="R42" s="345" t="s">
        <v>604</v>
      </c>
      <c r="S42" s="437"/>
      <c r="T42" s="437"/>
      <c r="U42" s="437"/>
      <c r="V42" s="437"/>
      <c r="W42" s="437"/>
      <c r="X42" s="437"/>
      <c r="Y42" s="437"/>
      <c r="Z42" s="437"/>
      <c r="AA42" s="437"/>
    </row>
    <row r="43" spans="1:38" s="417" customFormat="1" ht="15" customHeight="1">
      <c r="A43" s="461">
        <v>8</v>
      </c>
      <c r="B43" s="462">
        <v>43983</v>
      </c>
      <c r="C43" s="463"/>
      <c r="D43" s="390" t="s">
        <v>143</v>
      </c>
      <c r="E43" s="395" t="s">
        <v>3630</v>
      </c>
      <c r="F43" s="395">
        <v>5815</v>
      </c>
      <c r="G43" s="395">
        <v>6000</v>
      </c>
      <c r="H43" s="395">
        <v>5690</v>
      </c>
      <c r="I43" s="395">
        <v>5400</v>
      </c>
      <c r="J43" s="65" t="s">
        <v>3663</v>
      </c>
      <c r="K43" s="65">
        <f>F43-H43</f>
        <v>125</v>
      </c>
      <c r="L43" s="391">
        <f t="shared" ref="L43" si="16">K43/F43</f>
        <v>2.1496130696474634E-2</v>
      </c>
      <c r="M43" s="464"/>
      <c r="N43" s="465"/>
      <c r="O43" s="65" t="s">
        <v>601</v>
      </c>
      <c r="P43" s="466">
        <v>43984</v>
      </c>
      <c r="Q43" s="7"/>
      <c r="R43" s="345" t="s">
        <v>3188</v>
      </c>
      <c r="S43" s="437"/>
      <c r="T43" s="437"/>
      <c r="U43" s="437"/>
      <c r="V43" s="437"/>
      <c r="W43" s="437"/>
      <c r="X43" s="437"/>
      <c r="Y43" s="437"/>
      <c r="Z43" s="437"/>
      <c r="AA43" s="437"/>
    </row>
    <row r="44" spans="1:38" s="417" customFormat="1" ht="15" customHeight="1">
      <c r="A44" s="461">
        <v>9</v>
      </c>
      <c r="B44" s="462">
        <v>43983</v>
      </c>
      <c r="C44" s="463"/>
      <c r="D44" s="390" t="s">
        <v>179</v>
      </c>
      <c r="E44" s="395" t="s">
        <v>602</v>
      </c>
      <c r="F44" s="395">
        <v>462</v>
      </c>
      <c r="G44" s="395">
        <v>442</v>
      </c>
      <c r="H44" s="395">
        <v>473</v>
      </c>
      <c r="I44" s="395">
        <v>500</v>
      </c>
      <c r="J44" s="65" t="s">
        <v>3655</v>
      </c>
      <c r="K44" s="65">
        <f>H44-F44</f>
        <v>11</v>
      </c>
      <c r="L44" s="391">
        <f t="shared" ref="L44:L47" si="17">K44/F44</f>
        <v>2.3809523809523808E-2</v>
      </c>
      <c r="M44" s="464"/>
      <c r="N44" s="465"/>
      <c r="O44" s="65" t="s">
        <v>601</v>
      </c>
      <c r="P44" s="466">
        <v>43984</v>
      </c>
      <c r="Q44" s="7"/>
      <c r="R44" s="345" t="s">
        <v>3188</v>
      </c>
      <c r="S44" s="437"/>
      <c r="T44" s="437"/>
      <c r="U44" s="437"/>
      <c r="V44" s="437"/>
      <c r="W44" s="437"/>
      <c r="X44" s="437"/>
      <c r="Y44" s="437"/>
      <c r="Z44" s="437"/>
      <c r="AA44" s="437"/>
    </row>
    <row r="45" spans="1:38" s="417" customFormat="1" ht="15" customHeight="1">
      <c r="A45" s="492">
        <v>10</v>
      </c>
      <c r="B45" s="493">
        <v>43984</v>
      </c>
      <c r="C45" s="494"/>
      <c r="D45" s="485" t="s">
        <v>56</v>
      </c>
      <c r="E45" s="486" t="s">
        <v>3630</v>
      </c>
      <c r="F45" s="486">
        <v>400.5</v>
      </c>
      <c r="G45" s="486">
        <v>412</v>
      </c>
      <c r="H45" s="486">
        <v>422.5</v>
      </c>
      <c r="I45" s="486" t="s">
        <v>3656</v>
      </c>
      <c r="J45" s="489" t="s">
        <v>3664</v>
      </c>
      <c r="K45" s="489">
        <f>F45-H45</f>
        <v>-22</v>
      </c>
      <c r="L45" s="495">
        <f t="shared" si="17"/>
        <v>-5.4931335830212237E-2</v>
      </c>
      <c r="M45" s="496"/>
      <c r="N45" s="497"/>
      <c r="O45" s="489" t="s">
        <v>665</v>
      </c>
      <c r="P45" s="498">
        <v>43985</v>
      </c>
      <c r="Q45" s="7"/>
      <c r="R45" s="345" t="s">
        <v>604</v>
      </c>
      <c r="S45" s="437"/>
      <c r="T45" s="437"/>
      <c r="U45" s="437"/>
      <c r="V45" s="437"/>
      <c r="W45" s="437"/>
      <c r="X45" s="437"/>
      <c r="Y45" s="437"/>
      <c r="Z45" s="437"/>
      <c r="AA45" s="437"/>
    </row>
    <row r="46" spans="1:38" s="417" customFormat="1" ht="15" customHeight="1">
      <c r="A46" s="461">
        <v>11</v>
      </c>
      <c r="B46" s="462">
        <v>43984</v>
      </c>
      <c r="C46" s="463"/>
      <c r="D46" s="390" t="s">
        <v>3661</v>
      </c>
      <c r="E46" s="395" t="s">
        <v>602</v>
      </c>
      <c r="F46" s="395">
        <v>500</v>
      </c>
      <c r="G46" s="395">
        <v>480</v>
      </c>
      <c r="H46" s="395">
        <v>512</v>
      </c>
      <c r="I46" s="395">
        <v>540</v>
      </c>
      <c r="J46" s="65" t="s">
        <v>3678</v>
      </c>
      <c r="K46" s="65">
        <f>H46-F46</f>
        <v>12</v>
      </c>
      <c r="L46" s="391">
        <f t="shared" si="17"/>
        <v>2.4E-2</v>
      </c>
      <c r="M46" s="464"/>
      <c r="N46" s="465"/>
      <c r="O46" s="65" t="s">
        <v>601</v>
      </c>
      <c r="P46" s="466">
        <v>43985</v>
      </c>
      <c r="Q46" s="7"/>
      <c r="R46" s="345" t="s">
        <v>3188</v>
      </c>
      <c r="S46" s="437"/>
      <c r="T46" s="437"/>
      <c r="U46" s="437"/>
      <c r="V46" s="437"/>
      <c r="W46" s="437"/>
      <c r="X46" s="437"/>
      <c r="Y46" s="437"/>
      <c r="Z46" s="437"/>
      <c r="AA46" s="437"/>
    </row>
    <row r="47" spans="1:38" s="417" customFormat="1" ht="15" customHeight="1">
      <c r="A47" s="461">
        <v>12</v>
      </c>
      <c r="B47" s="462">
        <v>43984</v>
      </c>
      <c r="C47" s="463"/>
      <c r="D47" s="390" t="s">
        <v>47</v>
      </c>
      <c r="E47" s="395" t="s">
        <v>3630</v>
      </c>
      <c r="F47" s="395">
        <v>192</v>
      </c>
      <c r="G47" s="395">
        <v>198</v>
      </c>
      <c r="H47" s="395">
        <v>187</v>
      </c>
      <c r="I47" s="395" t="s">
        <v>3662</v>
      </c>
      <c r="J47" s="65" t="s">
        <v>3666</v>
      </c>
      <c r="K47" s="65">
        <f>F47-H47</f>
        <v>5</v>
      </c>
      <c r="L47" s="391">
        <f t="shared" si="17"/>
        <v>2.6041666666666668E-2</v>
      </c>
      <c r="M47" s="464"/>
      <c r="N47" s="465"/>
      <c r="O47" s="65" t="s">
        <v>601</v>
      </c>
      <c r="P47" s="466">
        <v>43985</v>
      </c>
      <c r="Q47" s="7"/>
      <c r="R47" s="345" t="s">
        <v>3188</v>
      </c>
      <c r="S47" s="437"/>
      <c r="T47" s="437"/>
      <c r="U47" s="437"/>
      <c r="V47" s="437"/>
      <c r="W47" s="437"/>
      <c r="X47" s="437"/>
      <c r="Y47" s="437"/>
      <c r="Z47" s="437"/>
      <c r="AA47" s="437"/>
    </row>
    <row r="48" spans="1:38" s="417" customFormat="1" ht="15" customHeight="1">
      <c r="A48" s="461">
        <v>13</v>
      </c>
      <c r="B48" s="462">
        <v>43985</v>
      </c>
      <c r="C48" s="463"/>
      <c r="D48" s="390" t="s">
        <v>92</v>
      </c>
      <c r="E48" s="395" t="s">
        <v>602</v>
      </c>
      <c r="F48" s="395">
        <v>2385</v>
      </c>
      <c r="G48" s="395">
        <v>2285</v>
      </c>
      <c r="H48" s="395">
        <v>2422.5</v>
      </c>
      <c r="I48" s="395" t="s">
        <v>3645</v>
      </c>
      <c r="J48" s="65" t="s">
        <v>3665</v>
      </c>
      <c r="K48" s="65">
        <f>H48-F48</f>
        <v>37.5</v>
      </c>
      <c r="L48" s="391">
        <f t="shared" ref="L48:L50" si="18">K48/F48</f>
        <v>1.5723270440251572E-2</v>
      </c>
      <c r="M48" s="464"/>
      <c r="N48" s="465"/>
      <c r="O48" s="65" t="s">
        <v>601</v>
      </c>
      <c r="P48" s="469">
        <v>43985</v>
      </c>
      <c r="Q48" s="7"/>
      <c r="R48" s="345" t="s">
        <v>3188</v>
      </c>
      <c r="S48" s="437"/>
      <c r="T48" s="437"/>
      <c r="U48" s="437"/>
      <c r="V48" s="437"/>
      <c r="W48" s="437"/>
      <c r="X48" s="437"/>
      <c r="Y48" s="437"/>
      <c r="Z48" s="437"/>
      <c r="AA48" s="437"/>
    </row>
    <row r="49" spans="1:27" s="417" customFormat="1" ht="15" customHeight="1">
      <c r="A49" s="461">
        <v>14</v>
      </c>
      <c r="B49" s="462">
        <v>43985</v>
      </c>
      <c r="C49" s="463"/>
      <c r="D49" s="390" t="s">
        <v>39</v>
      </c>
      <c r="E49" s="395" t="s">
        <v>3630</v>
      </c>
      <c r="F49" s="395">
        <v>1304</v>
      </c>
      <c r="G49" s="395">
        <v>1345</v>
      </c>
      <c r="H49" s="395">
        <v>1282.5</v>
      </c>
      <c r="I49" s="395" t="s">
        <v>3648</v>
      </c>
      <c r="J49" s="65" t="s">
        <v>3677</v>
      </c>
      <c r="K49" s="65">
        <f>F49-H49</f>
        <v>21.5</v>
      </c>
      <c r="L49" s="391">
        <f t="shared" si="18"/>
        <v>1.6487730061349692E-2</v>
      </c>
      <c r="M49" s="464"/>
      <c r="N49" s="465"/>
      <c r="O49" s="65" t="s">
        <v>601</v>
      </c>
      <c r="P49" s="469">
        <v>43985</v>
      </c>
      <c r="Q49" s="7"/>
      <c r="R49" s="345" t="s">
        <v>604</v>
      </c>
      <c r="S49" s="437"/>
      <c r="T49" s="437"/>
      <c r="U49" s="437"/>
      <c r="V49" s="437"/>
      <c r="W49" s="437"/>
      <c r="X49" s="437"/>
      <c r="Y49" s="437"/>
      <c r="Z49" s="437"/>
      <c r="AA49" s="437"/>
    </row>
    <row r="50" spans="1:27" s="417" customFormat="1" ht="15" customHeight="1">
      <c r="A50" s="501">
        <v>15</v>
      </c>
      <c r="B50" s="502">
        <v>43985</v>
      </c>
      <c r="C50" s="503"/>
      <c r="D50" s="504" t="s">
        <v>3669</v>
      </c>
      <c r="E50" s="505" t="s">
        <v>3630</v>
      </c>
      <c r="F50" s="505">
        <v>340</v>
      </c>
      <c r="G50" s="505">
        <v>352</v>
      </c>
      <c r="H50" s="505">
        <v>339</v>
      </c>
      <c r="I50" s="505">
        <v>320</v>
      </c>
      <c r="J50" s="506" t="s">
        <v>3688</v>
      </c>
      <c r="K50" s="506">
        <f>F50-H50</f>
        <v>1</v>
      </c>
      <c r="L50" s="507">
        <f t="shared" si="18"/>
        <v>2.9411764705882353E-3</v>
      </c>
      <c r="M50" s="505"/>
      <c r="N50" s="505"/>
      <c r="O50" s="506" t="s">
        <v>710</v>
      </c>
      <c r="P50" s="508">
        <v>43987</v>
      </c>
      <c r="Q50" s="7"/>
      <c r="R50" s="345" t="s">
        <v>604</v>
      </c>
      <c r="S50" s="437"/>
      <c r="T50" s="437"/>
      <c r="U50" s="437"/>
      <c r="V50" s="437"/>
      <c r="W50" s="437"/>
      <c r="X50" s="437"/>
      <c r="Y50" s="437"/>
      <c r="Z50" s="437"/>
      <c r="AA50" s="437"/>
    </row>
    <row r="51" spans="1:27" s="417" customFormat="1" ht="15" customHeight="1">
      <c r="A51" s="492">
        <v>16</v>
      </c>
      <c r="B51" s="493">
        <v>43985</v>
      </c>
      <c r="C51" s="494"/>
      <c r="D51" s="485" t="s">
        <v>471</v>
      </c>
      <c r="E51" s="486" t="s">
        <v>602</v>
      </c>
      <c r="F51" s="486">
        <v>297</v>
      </c>
      <c r="G51" s="486">
        <v>288</v>
      </c>
      <c r="H51" s="486">
        <v>288</v>
      </c>
      <c r="I51" s="486" t="s">
        <v>3670</v>
      </c>
      <c r="J51" s="489" t="s">
        <v>3671</v>
      </c>
      <c r="K51" s="489">
        <f>H51-F51</f>
        <v>-9</v>
      </c>
      <c r="L51" s="495">
        <f t="shared" ref="L51:L52" si="19">K51/F51</f>
        <v>-3.0303030303030304E-2</v>
      </c>
      <c r="M51" s="496"/>
      <c r="N51" s="497"/>
      <c r="O51" s="489" t="s">
        <v>665</v>
      </c>
      <c r="P51" s="499">
        <v>43985</v>
      </c>
      <c r="Q51" s="7"/>
      <c r="R51" s="345" t="s">
        <v>3188</v>
      </c>
      <c r="S51" s="437"/>
      <c r="T51" s="437"/>
      <c r="U51" s="437"/>
      <c r="V51" s="437"/>
      <c r="W51" s="437"/>
      <c r="X51" s="437"/>
      <c r="Y51" s="437"/>
      <c r="Z51" s="437"/>
      <c r="AA51" s="437"/>
    </row>
    <row r="52" spans="1:27" s="417" customFormat="1" ht="15" customHeight="1">
      <c r="A52" s="461">
        <v>17</v>
      </c>
      <c r="B52" s="462">
        <v>43985</v>
      </c>
      <c r="C52" s="463"/>
      <c r="D52" s="390" t="s">
        <v>3672</v>
      </c>
      <c r="E52" s="395" t="s">
        <v>3630</v>
      </c>
      <c r="F52" s="395">
        <v>144.5</v>
      </c>
      <c r="G52" s="395">
        <v>150.5</v>
      </c>
      <c r="H52" s="395">
        <v>141</v>
      </c>
      <c r="I52" s="395" t="s">
        <v>3673</v>
      </c>
      <c r="J52" s="65" t="s">
        <v>3679</v>
      </c>
      <c r="K52" s="65">
        <f>F52-H52</f>
        <v>3.5</v>
      </c>
      <c r="L52" s="391">
        <f t="shared" si="19"/>
        <v>2.4221453287197232E-2</v>
      </c>
      <c r="M52" s="464"/>
      <c r="N52" s="465"/>
      <c r="O52" s="65" t="s">
        <v>601</v>
      </c>
      <c r="P52" s="466">
        <v>43986</v>
      </c>
      <c r="Q52" s="7"/>
      <c r="R52" s="345" t="s">
        <v>604</v>
      </c>
      <c r="S52" s="437"/>
      <c r="T52" s="437"/>
      <c r="U52" s="437"/>
      <c r="V52" s="437"/>
      <c r="W52" s="437"/>
      <c r="X52" s="437"/>
      <c r="Y52" s="437"/>
      <c r="Z52" s="437"/>
      <c r="AA52" s="437"/>
    </row>
    <row r="53" spans="1:27" s="417" customFormat="1" ht="15" customHeight="1">
      <c r="A53" s="461">
        <v>18</v>
      </c>
      <c r="B53" s="462">
        <v>43986</v>
      </c>
      <c r="C53" s="463"/>
      <c r="D53" s="390" t="s">
        <v>187</v>
      </c>
      <c r="E53" s="395" t="s">
        <v>3630</v>
      </c>
      <c r="F53" s="395">
        <v>321</v>
      </c>
      <c r="G53" s="395">
        <v>332</v>
      </c>
      <c r="H53" s="395">
        <v>315.5</v>
      </c>
      <c r="I53" s="395">
        <v>302</v>
      </c>
      <c r="J53" s="65" t="s">
        <v>3686</v>
      </c>
      <c r="K53" s="65">
        <f>F53-H53</f>
        <v>5.5</v>
      </c>
      <c r="L53" s="391">
        <f t="shared" ref="L53:L56" si="20">K53/F53</f>
        <v>1.7133956386292833E-2</v>
      </c>
      <c r="M53" s="464"/>
      <c r="N53" s="465"/>
      <c r="O53" s="65" t="s">
        <v>601</v>
      </c>
      <c r="P53" s="469">
        <v>43986</v>
      </c>
      <c r="Q53" s="7"/>
      <c r="R53" s="345" t="s">
        <v>3188</v>
      </c>
      <c r="S53" s="437"/>
      <c r="T53" s="437"/>
      <c r="U53" s="437"/>
      <c r="V53" s="437"/>
      <c r="W53" s="437"/>
      <c r="X53" s="437"/>
      <c r="Y53" s="437"/>
      <c r="Z53" s="437"/>
      <c r="AA53" s="437"/>
    </row>
    <row r="54" spans="1:27" s="417" customFormat="1" ht="15" customHeight="1">
      <c r="A54" s="492">
        <v>19</v>
      </c>
      <c r="B54" s="493">
        <v>43987</v>
      </c>
      <c r="C54" s="494"/>
      <c r="D54" s="485" t="s">
        <v>115</v>
      </c>
      <c r="E54" s="486" t="s">
        <v>3630</v>
      </c>
      <c r="F54" s="486">
        <v>147.5</v>
      </c>
      <c r="G54" s="486">
        <v>152</v>
      </c>
      <c r="H54" s="486">
        <v>153</v>
      </c>
      <c r="I54" s="486" t="s">
        <v>3693</v>
      </c>
      <c r="J54" s="489" t="s">
        <v>3706</v>
      </c>
      <c r="K54" s="489">
        <f>F54-H54</f>
        <v>-5.5</v>
      </c>
      <c r="L54" s="495">
        <f t="shared" si="20"/>
        <v>-3.7288135593220341E-2</v>
      </c>
      <c r="M54" s="496"/>
      <c r="N54" s="497"/>
      <c r="O54" s="489" t="s">
        <v>665</v>
      </c>
      <c r="P54" s="498">
        <v>43990</v>
      </c>
      <c r="Q54" s="7"/>
      <c r="R54" s="345" t="s">
        <v>604</v>
      </c>
      <c r="S54" s="437"/>
      <c r="T54" s="437"/>
      <c r="U54" s="437"/>
      <c r="V54" s="437"/>
      <c r="W54" s="437"/>
      <c r="X54" s="437"/>
      <c r="Y54" s="437"/>
      <c r="Z54" s="437"/>
      <c r="AA54" s="437"/>
    </row>
    <row r="55" spans="1:27" s="417" customFormat="1" ht="15" customHeight="1">
      <c r="A55" s="461">
        <v>20</v>
      </c>
      <c r="B55" s="462">
        <v>43987</v>
      </c>
      <c r="C55" s="463"/>
      <c r="D55" s="390" t="s">
        <v>47</v>
      </c>
      <c r="E55" s="395" t="s">
        <v>3630</v>
      </c>
      <c r="F55" s="395">
        <v>192</v>
      </c>
      <c r="G55" s="395">
        <v>198</v>
      </c>
      <c r="H55" s="395">
        <v>188</v>
      </c>
      <c r="I55" s="395">
        <v>180</v>
      </c>
      <c r="J55" s="65" t="s">
        <v>3714</v>
      </c>
      <c r="K55" s="65">
        <f>F55-H55</f>
        <v>4</v>
      </c>
      <c r="L55" s="391">
        <f t="shared" si="20"/>
        <v>2.0833333333333332E-2</v>
      </c>
      <c r="M55" s="464"/>
      <c r="N55" s="465"/>
      <c r="O55" s="65" t="s">
        <v>601</v>
      </c>
      <c r="P55" s="466">
        <v>43991</v>
      </c>
      <c r="Q55" s="7"/>
      <c r="R55" s="345" t="s">
        <v>3188</v>
      </c>
      <c r="S55" s="437"/>
      <c r="T55" s="437"/>
      <c r="U55" s="437"/>
      <c r="V55" s="437"/>
      <c r="W55" s="437"/>
      <c r="X55" s="437"/>
      <c r="Y55" s="437"/>
      <c r="Z55" s="437"/>
      <c r="AA55" s="437"/>
    </row>
    <row r="56" spans="1:27" s="417" customFormat="1" ht="15" customHeight="1">
      <c r="A56" s="492">
        <v>21</v>
      </c>
      <c r="B56" s="493">
        <v>43990</v>
      </c>
      <c r="C56" s="494"/>
      <c r="D56" s="485" t="s">
        <v>147</v>
      </c>
      <c r="E56" s="486" t="s">
        <v>602</v>
      </c>
      <c r="F56" s="486">
        <v>920</v>
      </c>
      <c r="G56" s="486">
        <v>880</v>
      </c>
      <c r="H56" s="486">
        <v>887.5</v>
      </c>
      <c r="I56" s="486" t="s">
        <v>3695</v>
      </c>
      <c r="J56" s="489" t="s">
        <v>3712</v>
      </c>
      <c r="K56" s="489">
        <f>H56-F56</f>
        <v>-32.5</v>
      </c>
      <c r="L56" s="495">
        <f t="shared" si="20"/>
        <v>-3.5326086956521736E-2</v>
      </c>
      <c r="M56" s="496"/>
      <c r="N56" s="497"/>
      <c r="O56" s="489" t="s">
        <v>665</v>
      </c>
      <c r="P56" s="498">
        <v>43992</v>
      </c>
      <c r="Q56" s="7"/>
      <c r="R56" s="345" t="s">
        <v>3188</v>
      </c>
      <c r="S56" s="437"/>
      <c r="T56" s="437"/>
      <c r="U56" s="437"/>
      <c r="V56" s="437"/>
      <c r="W56" s="437"/>
      <c r="X56" s="437"/>
      <c r="Y56" s="437"/>
      <c r="Z56" s="437"/>
      <c r="AA56" s="437"/>
    </row>
    <row r="57" spans="1:27" s="417" customFormat="1" ht="15" customHeight="1">
      <c r="A57" s="461">
        <v>22</v>
      </c>
      <c r="B57" s="462">
        <v>43990</v>
      </c>
      <c r="C57" s="463"/>
      <c r="D57" s="390" t="s">
        <v>39</v>
      </c>
      <c r="E57" s="395" t="s">
        <v>3630</v>
      </c>
      <c r="F57" s="395">
        <v>1306</v>
      </c>
      <c r="G57" s="395">
        <v>1345</v>
      </c>
      <c r="H57" s="395">
        <v>1282.5</v>
      </c>
      <c r="I57" s="395" t="s">
        <v>3648</v>
      </c>
      <c r="J57" s="65" t="s">
        <v>3705</v>
      </c>
      <c r="K57" s="65">
        <f>F57-H57</f>
        <v>23.5</v>
      </c>
      <c r="L57" s="391">
        <f t="shared" ref="L57" si="21">K57/F57</f>
        <v>1.7993874425727412E-2</v>
      </c>
      <c r="M57" s="464"/>
      <c r="N57" s="465"/>
      <c r="O57" s="65" t="s">
        <v>601</v>
      </c>
      <c r="P57" s="469">
        <v>43990</v>
      </c>
      <c r="Q57" s="7"/>
      <c r="R57" s="345" t="s">
        <v>604</v>
      </c>
      <c r="S57" s="437"/>
      <c r="T57" s="437"/>
      <c r="U57" s="437"/>
      <c r="V57" s="437"/>
      <c r="W57" s="437"/>
      <c r="X57" s="437"/>
      <c r="Y57" s="437"/>
      <c r="Z57" s="437"/>
      <c r="AA57" s="437"/>
    </row>
    <row r="58" spans="1:27" s="417" customFormat="1" ht="15" customHeight="1">
      <c r="A58" s="461">
        <v>23</v>
      </c>
      <c r="B58" s="462">
        <v>43990</v>
      </c>
      <c r="C58" s="463"/>
      <c r="D58" s="390" t="s">
        <v>3697</v>
      </c>
      <c r="E58" s="395" t="s">
        <v>3630</v>
      </c>
      <c r="F58" s="395">
        <v>5820</v>
      </c>
      <c r="G58" s="395">
        <v>6030</v>
      </c>
      <c r="H58" s="395">
        <v>5720</v>
      </c>
      <c r="I58" s="395" t="s">
        <v>3698</v>
      </c>
      <c r="J58" s="65" t="s">
        <v>3699</v>
      </c>
      <c r="K58" s="65">
        <f>F58-H58</f>
        <v>100</v>
      </c>
      <c r="L58" s="391">
        <f t="shared" ref="L58:L59" si="22">K58/F58</f>
        <v>1.7182130584192441E-2</v>
      </c>
      <c r="M58" s="464"/>
      <c r="N58" s="465"/>
      <c r="O58" s="65" t="s">
        <v>601</v>
      </c>
      <c r="P58" s="469">
        <v>43990</v>
      </c>
      <c r="Q58" s="7"/>
      <c r="R58" s="345" t="s">
        <v>3188</v>
      </c>
      <c r="S58" s="437"/>
      <c r="T58" s="437"/>
      <c r="U58" s="437"/>
      <c r="V58" s="437"/>
      <c r="W58" s="437"/>
      <c r="X58" s="437"/>
      <c r="Y58" s="437"/>
      <c r="Z58" s="437"/>
      <c r="AA58" s="437"/>
    </row>
    <row r="59" spans="1:27" s="417" customFormat="1" ht="15" customHeight="1">
      <c r="A59" s="492">
        <v>24</v>
      </c>
      <c r="B59" s="493">
        <v>43990</v>
      </c>
      <c r="C59" s="494"/>
      <c r="D59" s="485" t="s">
        <v>527</v>
      </c>
      <c r="E59" s="486" t="s">
        <v>602</v>
      </c>
      <c r="F59" s="486">
        <v>404.5</v>
      </c>
      <c r="G59" s="486">
        <v>389</v>
      </c>
      <c r="H59" s="486">
        <v>388</v>
      </c>
      <c r="I59" s="486" t="s">
        <v>3700</v>
      </c>
      <c r="J59" s="489" t="s">
        <v>3739</v>
      </c>
      <c r="K59" s="489">
        <f>H59-F59</f>
        <v>-16.5</v>
      </c>
      <c r="L59" s="495">
        <f t="shared" si="22"/>
        <v>-4.0791100123609397E-2</v>
      </c>
      <c r="M59" s="496"/>
      <c r="N59" s="497"/>
      <c r="O59" s="489" t="s">
        <v>665</v>
      </c>
      <c r="P59" s="498">
        <v>43994</v>
      </c>
      <c r="Q59" s="7"/>
      <c r="R59" s="345" t="s">
        <v>604</v>
      </c>
      <c r="S59" s="437"/>
      <c r="T59" s="437"/>
      <c r="U59" s="437"/>
      <c r="V59" s="437"/>
      <c r="W59" s="437"/>
      <c r="X59" s="437"/>
      <c r="Y59" s="437"/>
      <c r="Z59" s="437"/>
      <c r="AA59" s="437"/>
    </row>
    <row r="60" spans="1:27" s="417" customFormat="1" ht="15" customHeight="1">
      <c r="A60" s="492">
        <v>25</v>
      </c>
      <c r="B60" s="493">
        <v>43990</v>
      </c>
      <c r="C60" s="494"/>
      <c r="D60" s="485" t="s">
        <v>111</v>
      </c>
      <c r="E60" s="486" t="s">
        <v>602</v>
      </c>
      <c r="F60" s="486">
        <v>1017.5</v>
      </c>
      <c r="G60" s="486">
        <v>988</v>
      </c>
      <c r="H60" s="486">
        <v>985</v>
      </c>
      <c r="I60" s="486" t="s">
        <v>3701</v>
      </c>
      <c r="J60" s="489" t="s">
        <v>3712</v>
      </c>
      <c r="K60" s="489">
        <f>H60-F60</f>
        <v>-32.5</v>
      </c>
      <c r="L60" s="495">
        <f t="shared" ref="L60" si="23">K60/F60</f>
        <v>-3.1941031941031942E-2</v>
      </c>
      <c r="M60" s="496"/>
      <c r="N60" s="497"/>
      <c r="O60" s="489" t="s">
        <v>665</v>
      </c>
      <c r="P60" s="498">
        <v>43991</v>
      </c>
      <c r="Q60" s="7"/>
      <c r="R60" s="345" t="s">
        <v>604</v>
      </c>
      <c r="S60" s="437"/>
      <c r="T60" s="437"/>
      <c r="U60" s="437"/>
      <c r="V60" s="437"/>
      <c r="W60" s="437"/>
      <c r="X60" s="437"/>
      <c r="Y60" s="437"/>
      <c r="Z60" s="437"/>
      <c r="AA60" s="437"/>
    </row>
    <row r="61" spans="1:27" s="417" customFormat="1" ht="15" customHeight="1">
      <c r="A61" s="492">
        <v>26</v>
      </c>
      <c r="B61" s="493">
        <v>43990</v>
      </c>
      <c r="C61" s="494"/>
      <c r="D61" s="485" t="s">
        <v>281</v>
      </c>
      <c r="E61" s="486" t="s">
        <v>602</v>
      </c>
      <c r="F61" s="486">
        <v>785</v>
      </c>
      <c r="G61" s="486">
        <v>755</v>
      </c>
      <c r="H61" s="486">
        <v>752.5</v>
      </c>
      <c r="I61" s="486" t="s">
        <v>3702</v>
      </c>
      <c r="J61" s="489" t="s">
        <v>3712</v>
      </c>
      <c r="K61" s="489">
        <f>H61-F61</f>
        <v>-32.5</v>
      </c>
      <c r="L61" s="495">
        <f t="shared" ref="L61" si="24">K61/F61</f>
        <v>-4.1401273885350316E-2</v>
      </c>
      <c r="M61" s="496"/>
      <c r="N61" s="497"/>
      <c r="O61" s="489" t="s">
        <v>665</v>
      </c>
      <c r="P61" s="498">
        <v>43992</v>
      </c>
      <c r="Q61" s="7"/>
      <c r="R61" s="345" t="s">
        <v>3188</v>
      </c>
      <c r="S61" s="437"/>
      <c r="T61" s="437"/>
      <c r="U61" s="437"/>
      <c r="V61" s="437"/>
      <c r="W61" s="437"/>
      <c r="X61" s="437"/>
      <c r="Y61" s="437"/>
      <c r="Z61" s="437"/>
      <c r="AA61" s="437"/>
    </row>
    <row r="62" spans="1:27" s="417" customFormat="1" ht="15" customHeight="1">
      <c r="A62" s="461">
        <v>27</v>
      </c>
      <c r="B62" s="462">
        <v>43991</v>
      </c>
      <c r="C62" s="463"/>
      <c r="D62" s="390" t="s">
        <v>3711</v>
      </c>
      <c r="E62" s="395" t="s">
        <v>3630</v>
      </c>
      <c r="F62" s="395">
        <v>1578</v>
      </c>
      <c r="G62" s="395">
        <v>1615</v>
      </c>
      <c r="H62" s="395">
        <v>1556.5</v>
      </c>
      <c r="I62" s="395">
        <v>1500</v>
      </c>
      <c r="J62" s="65" t="s">
        <v>3677</v>
      </c>
      <c r="K62" s="65">
        <f>F62-H62</f>
        <v>21.5</v>
      </c>
      <c r="L62" s="391">
        <f t="shared" ref="L62" si="25">K62/F62</f>
        <v>1.3624841571609633E-2</v>
      </c>
      <c r="M62" s="464"/>
      <c r="N62" s="465"/>
      <c r="O62" s="65" t="s">
        <v>601</v>
      </c>
      <c r="P62" s="469">
        <v>43991</v>
      </c>
      <c r="Q62" s="7"/>
      <c r="R62" s="345" t="s">
        <v>604</v>
      </c>
      <c r="S62" s="437"/>
      <c r="T62" s="437"/>
      <c r="U62" s="437"/>
      <c r="V62" s="437"/>
      <c r="W62" s="437"/>
      <c r="X62" s="437"/>
      <c r="Y62" s="437"/>
      <c r="Z62" s="437"/>
      <c r="AA62" s="437"/>
    </row>
    <row r="63" spans="1:27" s="417" customFormat="1" ht="15" customHeight="1">
      <c r="A63" s="461">
        <v>28</v>
      </c>
      <c r="B63" s="462">
        <v>43991</v>
      </c>
      <c r="C63" s="463"/>
      <c r="D63" s="390" t="s">
        <v>190</v>
      </c>
      <c r="E63" s="395" t="s">
        <v>3630</v>
      </c>
      <c r="F63" s="395">
        <v>1019</v>
      </c>
      <c r="G63" s="395">
        <v>1055</v>
      </c>
      <c r="H63" s="395">
        <v>997.5</v>
      </c>
      <c r="I63" s="395" t="s">
        <v>3715</v>
      </c>
      <c r="J63" s="65" t="s">
        <v>3677</v>
      </c>
      <c r="K63" s="65">
        <f>F63-H63</f>
        <v>21.5</v>
      </c>
      <c r="L63" s="391">
        <f t="shared" ref="L63:L64" si="26">K63/F63</f>
        <v>2.1099116781157997E-2</v>
      </c>
      <c r="M63" s="464"/>
      <c r="N63" s="465"/>
      <c r="O63" s="65" t="s">
        <v>601</v>
      </c>
      <c r="P63" s="469">
        <v>43991</v>
      </c>
      <c r="Q63" s="7"/>
      <c r="R63" s="345" t="s">
        <v>604</v>
      </c>
      <c r="S63" s="437"/>
      <c r="T63" s="437"/>
      <c r="U63" s="437"/>
      <c r="V63" s="437"/>
      <c r="W63" s="437"/>
      <c r="X63" s="437"/>
      <c r="Y63" s="437"/>
      <c r="Z63" s="437"/>
      <c r="AA63" s="437"/>
    </row>
    <row r="64" spans="1:27" s="417" customFormat="1" ht="15" customHeight="1">
      <c r="A64" s="461">
        <v>29</v>
      </c>
      <c r="B64" s="462">
        <v>43991</v>
      </c>
      <c r="C64" s="463"/>
      <c r="D64" s="390" t="s">
        <v>68</v>
      </c>
      <c r="E64" s="395" t="s">
        <v>3630</v>
      </c>
      <c r="F64" s="395">
        <v>363</v>
      </c>
      <c r="G64" s="395">
        <v>377</v>
      </c>
      <c r="H64" s="395">
        <v>354.5</v>
      </c>
      <c r="I64" s="395" t="s">
        <v>3713</v>
      </c>
      <c r="J64" s="65" t="s">
        <v>3716</v>
      </c>
      <c r="K64" s="65">
        <f>F64-H64</f>
        <v>8.5</v>
      </c>
      <c r="L64" s="391">
        <f t="shared" si="26"/>
        <v>2.3415977961432508E-2</v>
      </c>
      <c r="M64" s="464"/>
      <c r="N64" s="465"/>
      <c r="O64" s="65" t="s">
        <v>601</v>
      </c>
      <c r="P64" s="466">
        <v>43992</v>
      </c>
      <c r="Q64" s="7"/>
      <c r="R64" s="345" t="s">
        <v>604</v>
      </c>
      <c r="S64" s="437"/>
      <c r="T64" s="437"/>
      <c r="U64" s="437"/>
      <c r="V64" s="437"/>
      <c r="W64" s="437"/>
      <c r="X64" s="437"/>
      <c r="Y64" s="437"/>
      <c r="Z64" s="437"/>
      <c r="AA64" s="437"/>
    </row>
    <row r="65" spans="1:27" s="417" customFormat="1" ht="15" customHeight="1">
      <c r="A65" s="461">
        <v>30</v>
      </c>
      <c r="B65" s="462">
        <v>43992</v>
      </c>
      <c r="C65" s="463"/>
      <c r="D65" s="390" t="s">
        <v>190</v>
      </c>
      <c r="E65" s="395" t="s">
        <v>3630</v>
      </c>
      <c r="F65" s="395">
        <v>1006</v>
      </c>
      <c r="G65" s="395">
        <v>1045</v>
      </c>
      <c r="H65" s="395">
        <v>985</v>
      </c>
      <c r="I65" s="395" t="s">
        <v>3715</v>
      </c>
      <c r="J65" s="65" t="s">
        <v>651</v>
      </c>
      <c r="K65" s="65">
        <f>F65-H65</f>
        <v>21</v>
      </c>
      <c r="L65" s="391">
        <f t="shared" ref="L65:L67" si="27">K65/F65</f>
        <v>2.0874751491053677E-2</v>
      </c>
      <c r="M65" s="464"/>
      <c r="N65" s="465"/>
      <c r="O65" s="65" t="s">
        <v>601</v>
      </c>
      <c r="P65" s="469">
        <v>43992</v>
      </c>
      <c r="Q65" s="7"/>
      <c r="R65" s="345" t="s">
        <v>604</v>
      </c>
      <c r="S65" s="437"/>
      <c r="T65" s="437"/>
      <c r="U65" s="437"/>
      <c r="V65" s="437"/>
      <c r="W65" s="437"/>
      <c r="X65" s="437"/>
      <c r="Y65" s="437"/>
      <c r="Z65" s="437"/>
      <c r="AA65" s="437"/>
    </row>
    <row r="66" spans="1:27" s="417" customFormat="1" ht="15" customHeight="1">
      <c r="A66" s="461">
        <v>31</v>
      </c>
      <c r="B66" s="462">
        <v>43992</v>
      </c>
      <c r="C66" s="463"/>
      <c r="D66" s="390" t="s">
        <v>47</v>
      </c>
      <c r="E66" s="395" t="s">
        <v>3630</v>
      </c>
      <c r="F66" s="395">
        <v>192.75</v>
      </c>
      <c r="G66" s="395">
        <v>198</v>
      </c>
      <c r="H66" s="395">
        <v>184.5</v>
      </c>
      <c r="I66" s="395" t="s">
        <v>3717</v>
      </c>
      <c r="J66" s="65" t="s">
        <v>3740</v>
      </c>
      <c r="K66" s="65">
        <f t="shared" ref="K66:K67" si="28">F66-H66</f>
        <v>8.25</v>
      </c>
      <c r="L66" s="391">
        <f t="shared" si="27"/>
        <v>4.2801556420233464E-2</v>
      </c>
      <c r="M66" s="464"/>
      <c r="N66" s="465"/>
      <c r="O66" s="65" t="s">
        <v>601</v>
      </c>
      <c r="P66" s="466">
        <v>43994</v>
      </c>
      <c r="Q66" s="7"/>
      <c r="R66" s="345" t="s">
        <v>3188</v>
      </c>
      <c r="S66" s="437"/>
      <c r="T66" s="437"/>
      <c r="U66" s="437"/>
      <c r="V66" s="437"/>
      <c r="W66" s="437"/>
      <c r="X66" s="437"/>
      <c r="Y66" s="437"/>
      <c r="Z66" s="437"/>
      <c r="AA66" s="437"/>
    </row>
    <row r="67" spans="1:27" s="417" customFormat="1" ht="15" customHeight="1">
      <c r="A67" s="461">
        <v>32</v>
      </c>
      <c r="B67" s="462">
        <v>43992</v>
      </c>
      <c r="C67" s="463"/>
      <c r="D67" s="390" t="s">
        <v>42</v>
      </c>
      <c r="E67" s="395" t="s">
        <v>3630</v>
      </c>
      <c r="F67" s="395">
        <v>342.5</v>
      </c>
      <c r="G67" s="395">
        <v>353</v>
      </c>
      <c r="H67" s="395">
        <v>332</v>
      </c>
      <c r="I67" s="395" t="s">
        <v>3718</v>
      </c>
      <c r="J67" s="65" t="s">
        <v>3668</v>
      </c>
      <c r="K67" s="65">
        <f t="shared" si="28"/>
        <v>10.5</v>
      </c>
      <c r="L67" s="391">
        <f t="shared" si="27"/>
        <v>3.0656934306569343E-2</v>
      </c>
      <c r="M67" s="464"/>
      <c r="N67" s="465"/>
      <c r="O67" s="65" t="s">
        <v>601</v>
      </c>
      <c r="P67" s="466">
        <v>43994</v>
      </c>
      <c r="Q67" s="7"/>
      <c r="R67" s="345" t="s">
        <v>604</v>
      </c>
      <c r="S67" s="437"/>
      <c r="T67" s="437"/>
      <c r="U67" s="437"/>
      <c r="V67" s="437"/>
      <c r="W67" s="437"/>
      <c r="X67" s="437"/>
      <c r="Y67" s="437"/>
      <c r="Z67" s="437"/>
      <c r="AA67" s="437"/>
    </row>
    <row r="68" spans="1:27" s="417" customFormat="1" ht="15" customHeight="1">
      <c r="A68" s="461">
        <v>33</v>
      </c>
      <c r="B68" s="462">
        <v>43992</v>
      </c>
      <c r="C68" s="463"/>
      <c r="D68" s="390" t="s">
        <v>183</v>
      </c>
      <c r="E68" s="395" t="s">
        <v>602</v>
      </c>
      <c r="F68" s="395">
        <v>857.5</v>
      </c>
      <c r="G68" s="395">
        <v>835</v>
      </c>
      <c r="H68" s="395">
        <v>875.5</v>
      </c>
      <c r="I68" s="395">
        <v>900</v>
      </c>
      <c r="J68" s="65" t="s">
        <v>3719</v>
      </c>
      <c r="K68" s="65">
        <f>H68-F68</f>
        <v>18</v>
      </c>
      <c r="L68" s="391">
        <f t="shared" ref="L68:L69" si="29">K68/F68</f>
        <v>2.099125364431487E-2</v>
      </c>
      <c r="M68" s="464"/>
      <c r="N68" s="465"/>
      <c r="O68" s="65" t="s">
        <v>601</v>
      </c>
      <c r="P68" s="469">
        <v>43992</v>
      </c>
      <c r="Q68" s="7"/>
      <c r="R68" s="345" t="s">
        <v>604</v>
      </c>
      <c r="S68" s="437"/>
      <c r="T68" s="437"/>
      <c r="U68" s="437"/>
      <c r="V68" s="437"/>
      <c r="W68" s="437"/>
      <c r="X68" s="437"/>
      <c r="Y68" s="437"/>
      <c r="Z68" s="437"/>
      <c r="AA68" s="437"/>
    </row>
    <row r="69" spans="1:27" s="417" customFormat="1" ht="15" customHeight="1">
      <c r="A69" s="492">
        <v>34</v>
      </c>
      <c r="B69" s="493">
        <v>43992</v>
      </c>
      <c r="C69" s="494"/>
      <c r="D69" s="485" t="s">
        <v>92</v>
      </c>
      <c r="E69" s="486" t="s">
        <v>602</v>
      </c>
      <c r="F69" s="486">
        <v>2390</v>
      </c>
      <c r="G69" s="486">
        <v>2320</v>
      </c>
      <c r="H69" s="486">
        <v>2350</v>
      </c>
      <c r="I69" s="486" t="s">
        <v>3720</v>
      </c>
      <c r="J69" s="489" t="s">
        <v>3738</v>
      </c>
      <c r="K69" s="489">
        <f>H69-F69</f>
        <v>-40</v>
      </c>
      <c r="L69" s="495">
        <f t="shared" si="29"/>
        <v>-1.6736401673640166E-2</v>
      </c>
      <c r="M69" s="496"/>
      <c r="N69" s="497"/>
      <c r="O69" s="489" t="s">
        <v>665</v>
      </c>
      <c r="P69" s="498">
        <v>43994</v>
      </c>
      <c r="Q69" s="7"/>
      <c r="R69" s="345" t="s">
        <v>3188</v>
      </c>
      <c r="S69" s="437"/>
      <c r="T69" s="437"/>
      <c r="U69" s="437"/>
      <c r="V69" s="437"/>
      <c r="W69" s="437"/>
      <c r="X69" s="437"/>
      <c r="Y69" s="437"/>
      <c r="Z69" s="437"/>
      <c r="AA69" s="437"/>
    </row>
    <row r="70" spans="1:27" s="417" customFormat="1" ht="15" customHeight="1">
      <c r="A70" s="492">
        <v>35</v>
      </c>
      <c r="B70" s="493">
        <v>43993</v>
      </c>
      <c r="C70" s="494"/>
      <c r="D70" s="485" t="s">
        <v>348</v>
      </c>
      <c r="E70" s="486" t="s">
        <v>602</v>
      </c>
      <c r="F70" s="486">
        <v>225</v>
      </c>
      <c r="G70" s="486">
        <v>219</v>
      </c>
      <c r="H70" s="486">
        <v>219</v>
      </c>
      <c r="I70" s="486" t="s">
        <v>3731</v>
      </c>
      <c r="J70" s="489" t="s">
        <v>3732</v>
      </c>
      <c r="K70" s="489">
        <f>H70-F70</f>
        <v>-6</v>
      </c>
      <c r="L70" s="495">
        <f t="shared" ref="L70:L73" si="30">K70/F70</f>
        <v>-2.6666666666666668E-2</v>
      </c>
      <c r="M70" s="496"/>
      <c r="N70" s="497"/>
      <c r="O70" s="489" t="s">
        <v>665</v>
      </c>
      <c r="P70" s="498">
        <v>43993</v>
      </c>
      <c r="Q70" s="7"/>
      <c r="R70" s="345" t="s">
        <v>3188</v>
      </c>
      <c r="S70" s="437"/>
      <c r="T70" s="437"/>
      <c r="U70" s="437"/>
      <c r="V70" s="437"/>
      <c r="W70" s="437"/>
      <c r="X70" s="437"/>
      <c r="Y70" s="437"/>
      <c r="Z70" s="437"/>
      <c r="AA70" s="437"/>
    </row>
    <row r="71" spans="1:27" s="417" customFormat="1" ht="15" customHeight="1">
      <c r="A71" s="492">
        <v>36</v>
      </c>
      <c r="B71" s="493">
        <v>43993</v>
      </c>
      <c r="C71" s="494"/>
      <c r="D71" s="485" t="s">
        <v>301</v>
      </c>
      <c r="E71" s="486" t="s">
        <v>602</v>
      </c>
      <c r="F71" s="486">
        <v>186.5</v>
      </c>
      <c r="G71" s="486">
        <v>180</v>
      </c>
      <c r="H71" s="486">
        <v>183</v>
      </c>
      <c r="I71" s="486" t="s">
        <v>3733</v>
      </c>
      <c r="J71" s="489" t="s">
        <v>3741</v>
      </c>
      <c r="K71" s="489">
        <f>H71-F71</f>
        <v>-3.5</v>
      </c>
      <c r="L71" s="495">
        <f t="shared" si="30"/>
        <v>-1.876675603217158E-2</v>
      </c>
      <c r="M71" s="496"/>
      <c r="N71" s="497"/>
      <c r="O71" s="489" t="s">
        <v>665</v>
      </c>
      <c r="P71" s="498">
        <v>43994</v>
      </c>
      <c r="Q71" s="7"/>
      <c r="R71" s="345" t="s">
        <v>604</v>
      </c>
      <c r="S71" s="437"/>
      <c r="T71" s="437"/>
      <c r="U71" s="437"/>
      <c r="V71" s="437"/>
      <c r="W71" s="437"/>
      <c r="X71" s="437"/>
      <c r="Y71" s="437"/>
      <c r="Z71" s="437"/>
      <c r="AA71" s="437"/>
    </row>
    <row r="72" spans="1:27" s="417" customFormat="1" ht="15" customHeight="1">
      <c r="A72" s="492">
        <v>37</v>
      </c>
      <c r="B72" s="493">
        <v>43994</v>
      </c>
      <c r="C72" s="494"/>
      <c r="D72" s="485" t="s">
        <v>47</v>
      </c>
      <c r="E72" s="486" t="s">
        <v>3630</v>
      </c>
      <c r="F72" s="486">
        <v>190.5</v>
      </c>
      <c r="G72" s="486">
        <v>197</v>
      </c>
      <c r="H72" s="486">
        <v>197</v>
      </c>
      <c r="I72" s="486" t="s">
        <v>3662</v>
      </c>
      <c r="J72" s="489" t="s">
        <v>3762</v>
      </c>
      <c r="K72" s="489">
        <f>F72-H72</f>
        <v>-6.5</v>
      </c>
      <c r="L72" s="495">
        <f t="shared" si="30"/>
        <v>-3.4120734908136482E-2</v>
      </c>
      <c r="M72" s="496"/>
      <c r="N72" s="497"/>
      <c r="O72" s="489" t="s">
        <v>665</v>
      </c>
      <c r="P72" s="498">
        <v>43998</v>
      </c>
      <c r="Q72" s="7"/>
      <c r="R72" s="345" t="s">
        <v>3188</v>
      </c>
      <c r="S72" s="437"/>
      <c r="T72" s="437"/>
      <c r="U72" s="437"/>
      <c r="V72" s="437"/>
      <c r="W72" s="437"/>
      <c r="X72" s="437"/>
      <c r="Y72" s="437"/>
      <c r="Z72" s="437"/>
      <c r="AA72" s="437"/>
    </row>
    <row r="73" spans="1:27" s="417" customFormat="1" ht="15" customHeight="1">
      <c r="A73" s="461">
        <v>38</v>
      </c>
      <c r="B73" s="462">
        <v>43994</v>
      </c>
      <c r="C73" s="463"/>
      <c r="D73" s="390" t="s">
        <v>42</v>
      </c>
      <c r="E73" s="395" t="s">
        <v>3630</v>
      </c>
      <c r="F73" s="395">
        <v>343</v>
      </c>
      <c r="G73" s="395">
        <v>354</v>
      </c>
      <c r="H73" s="395">
        <v>336</v>
      </c>
      <c r="I73" s="395" t="s">
        <v>3750</v>
      </c>
      <c r="J73" s="65" t="s">
        <v>3786</v>
      </c>
      <c r="K73" s="65">
        <f t="shared" ref="K73" si="31">F73-H73</f>
        <v>7</v>
      </c>
      <c r="L73" s="391">
        <f t="shared" si="30"/>
        <v>2.0408163265306121E-2</v>
      </c>
      <c r="M73" s="464"/>
      <c r="N73" s="465"/>
      <c r="O73" s="65" t="s">
        <v>601</v>
      </c>
      <c r="P73" s="466">
        <v>44000</v>
      </c>
      <c r="Q73" s="7"/>
      <c r="R73" s="345" t="s">
        <v>3188</v>
      </c>
      <c r="S73" s="437"/>
      <c r="T73" s="437"/>
      <c r="U73" s="437"/>
      <c r="V73" s="437"/>
      <c r="W73" s="437"/>
      <c r="X73" s="437"/>
      <c r="Y73" s="437"/>
      <c r="Z73" s="437"/>
      <c r="AA73" s="437"/>
    </row>
    <row r="74" spans="1:27" s="417" customFormat="1" ht="15" customHeight="1">
      <c r="A74" s="492">
        <v>39</v>
      </c>
      <c r="B74" s="493">
        <v>43997</v>
      </c>
      <c r="C74" s="494"/>
      <c r="D74" s="485" t="s">
        <v>87</v>
      </c>
      <c r="E74" s="486" t="s">
        <v>602</v>
      </c>
      <c r="F74" s="486">
        <v>389</v>
      </c>
      <c r="G74" s="486">
        <v>375</v>
      </c>
      <c r="H74" s="486">
        <v>375</v>
      </c>
      <c r="I74" s="486" t="s">
        <v>3751</v>
      </c>
      <c r="J74" s="489" t="s">
        <v>3770</v>
      </c>
      <c r="K74" s="489">
        <f t="shared" ref="K74:K80" si="32">H74-F74</f>
        <v>-14</v>
      </c>
      <c r="L74" s="495">
        <f t="shared" ref="L74" si="33">K74/F74</f>
        <v>-3.5989717223650387E-2</v>
      </c>
      <c r="M74" s="496"/>
      <c r="N74" s="497"/>
      <c r="O74" s="489" t="s">
        <v>665</v>
      </c>
      <c r="P74" s="498">
        <v>43998</v>
      </c>
      <c r="Q74" s="7"/>
      <c r="R74" s="345" t="s">
        <v>604</v>
      </c>
      <c r="S74" s="437"/>
      <c r="T74" s="437"/>
      <c r="U74" s="437"/>
      <c r="V74" s="437"/>
      <c r="W74" s="437"/>
      <c r="X74" s="437"/>
      <c r="Y74" s="437"/>
      <c r="Z74" s="437"/>
      <c r="AA74" s="437"/>
    </row>
    <row r="75" spans="1:27" s="417" customFormat="1" ht="15" customHeight="1">
      <c r="A75" s="461">
        <v>40</v>
      </c>
      <c r="B75" s="462">
        <v>43997</v>
      </c>
      <c r="C75" s="463"/>
      <c r="D75" s="390" t="s">
        <v>3752</v>
      </c>
      <c r="E75" s="395" t="s">
        <v>602</v>
      </c>
      <c r="F75" s="395">
        <v>696</v>
      </c>
      <c r="G75" s="395">
        <v>675</v>
      </c>
      <c r="H75" s="395">
        <v>710.5</v>
      </c>
      <c r="I75" s="395" t="s">
        <v>3753</v>
      </c>
      <c r="J75" s="65" t="s">
        <v>3761</v>
      </c>
      <c r="K75" s="65">
        <f t="shared" si="32"/>
        <v>14.5</v>
      </c>
      <c r="L75" s="391">
        <f t="shared" ref="L75" si="34">K75/F75</f>
        <v>2.0833333333333332E-2</v>
      </c>
      <c r="M75" s="464"/>
      <c r="N75" s="465"/>
      <c r="O75" s="65" t="s">
        <v>601</v>
      </c>
      <c r="P75" s="466">
        <v>43998</v>
      </c>
      <c r="Q75" s="7"/>
      <c r="R75" s="345" t="s">
        <v>604</v>
      </c>
      <c r="S75" s="437"/>
      <c r="T75" s="437"/>
      <c r="U75" s="437"/>
      <c r="V75" s="437"/>
      <c r="W75" s="437"/>
      <c r="X75" s="437"/>
      <c r="Y75" s="437"/>
      <c r="Z75" s="437"/>
      <c r="AA75" s="437"/>
    </row>
    <row r="76" spans="1:27" s="417" customFormat="1" ht="15" customHeight="1">
      <c r="A76" s="461">
        <v>41</v>
      </c>
      <c r="B76" s="462">
        <v>43997</v>
      </c>
      <c r="C76" s="463"/>
      <c r="D76" s="390" t="s">
        <v>102</v>
      </c>
      <c r="E76" s="395" t="s">
        <v>602</v>
      </c>
      <c r="F76" s="395">
        <v>400.5</v>
      </c>
      <c r="G76" s="395">
        <v>388</v>
      </c>
      <c r="H76" s="395">
        <v>409.5</v>
      </c>
      <c r="I76" s="395" t="s">
        <v>3700</v>
      </c>
      <c r="J76" s="65" t="s">
        <v>3407</v>
      </c>
      <c r="K76" s="65">
        <f t="shared" si="32"/>
        <v>9</v>
      </c>
      <c r="L76" s="391">
        <f t="shared" ref="L76" si="35">K76/F76</f>
        <v>2.247191011235955E-2</v>
      </c>
      <c r="M76" s="464"/>
      <c r="N76" s="465"/>
      <c r="O76" s="65" t="s">
        <v>601</v>
      </c>
      <c r="P76" s="466">
        <v>44000</v>
      </c>
      <c r="Q76" s="7"/>
      <c r="R76" s="345" t="s">
        <v>3188</v>
      </c>
      <c r="S76" s="437"/>
      <c r="T76" s="437"/>
      <c r="U76" s="437"/>
      <c r="V76" s="437"/>
      <c r="W76" s="437"/>
      <c r="X76" s="437"/>
      <c r="Y76" s="437"/>
      <c r="Z76" s="437"/>
      <c r="AA76" s="437"/>
    </row>
    <row r="77" spans="1:27" s="417" customFormat="1" ht="15" customHeight="1">
      <c r="A77" s="461">
        <v>42</v>
      </c>
      <c r="B77" s="462">
        <v>43997</v>
      </c>
      <c r="C77" s="463"/>
      <c r="D77" s="390" t="s">
        <v>194</v>
      </c>
      <c r="E77" s="395" t="s">
        <v>602</v>
      </c>
      <c r="F77" s="395">
        <v>1003.5</v>
      </c>
      <c r="G77" s="395">
        <v>975</v>
      </c>
      <c r="H77" s="395">
        <v>1024.5</v>
      </c>
      <c r="I77" s="395" t="s">
        <v>3754</v>
      </c>
      <c r="J77" s="65" t="s">
        <v>651</v>
      </c>
      <c r="K77" s="65">
        <f t="shared" si="32"/>
        <v>21</v>
      </c>
      <c r="L77" s="391">
        <f t="shared" ref="L77:L78" si="36">K77/F77</f>
        <v>2.0926756352765322E-2</v>
      </c>
      <c r="M77" s="464"/>
      <c r="N77" s="465"/>
      <c r="O77" s="65" t="s">
        <v>601</v>
      </c>
      <c r="P77" s="466">
        <v>43998</v>
      </c>
      <c r="Q77" s="7"/>
      <c r="R77" s="345" t="s">
        <v>604</v>
      </c>
      <c r="S77" s="437"/>
      <c r="T77" s="437"/>
      <c r="U77" s="437"/>
      <c r="V77" s="437"/>
      <c r="W77" s="437"/>
      <c r="X77" s="437"/>
      <c r="Y77" s="437"/>
      <c r="Z77" s="437"/>
      <c r="AA77" s="437"/>
    </row>
    <row r="78" spans="1:27" s="417" customFormat="1" ht="15" customHeight="1">
      <c r="A78" s="492">
        <v>43</v>
      </c>
      <c r="B78" s="493">
        <v>43998</v>
      </c>
      <c r="C78" s="494"/>
      <c r="D78" s="485" t="s">
        <v>48</v>
      </c>
      <c r="E78" s="486" t="s">
        <v>602</v>
      </c>
      <c r="F78" s="486">
        <v>1387.5</v>
      </c>
      <c r="G78" s="486">
        <v>1345</v>
      </c>
      <c r="H78" s="486">
        <v>1341.5</v>
      </c>
      <c r="I78" s="486" t="s">
        <v>3764</v>
      </c>
      <c r="J78" s="489" t="s">
        <v>3781</v>
      </c>
      <c r="K78" s="489">
        <f t="shared" si="32"/>
        <v>-46</v>
      </c>
      <c r="L78" s="495">
        <f t="shared" si="36"/>
        <v>-3.3153153153153155E-2</v>
      </c>
      <c r="M78" s="496"/>
      <c r="N78" s="497"/>
      <c r="O78" s="489" t="s">
        <v>665</v>
      </c>
      <c r="P78" s="498">
        <v>44000</v>
      </c>
      <c r="Q78" s="7"/>
      <c r="R78" s="345" t="s">
        <v>604</v>
      </c>
      <c r="S78" s="437"/>
      <c r="T78" s="437"/>
      <c r="U78" s="437"/>
      <c r="V78" s="437"/>
      <c r="W78" s="437"/>
      <c r="X78" s="437"/>
      <c r="Y78" s="437"/>
      <c r="Z78" s="437"/>
      <c r="AA78" s="437"/>
    </row>
    <row r="79" spans="1:27" s="417" customFormat="1" ht="15" customHeight="1">
      <c r="A79" s="461">
        <v>44</v>
      </c>
      <c r="B79" s="462">
        <v>43998</v>
      </c>
      <c r="C79" s="463"/>
      <c r="D79" s="390" t="s">
        <v>92</v>
      </c>
      <c r="E79" s="395" t="s">
        <v>602</v>
      </c>
      <c r="F79" s="395">
        <v>2307.5</v>
      </c>
      <c r="G79" s="395">
        <v>2240</v>
      </c>
      <c r="H79" s="395">
        <v>2355</v>
      </c>
      <c r="I79" s="395" t="s">
        <v>3765</v>
      </c>
      <c r="J79" s="65" t="s">
        <v>732</v>
      </c>
      <c r="K79" s="65">
        <f t="shared" si="32"/>
        <v>47.5</v>
      </c>
      <c r="L79" s="391">
        <f t="shared" ref="L79" si="37">K79/F79</f>
        <v>2.0585048754062838E-2</v>
      </c>
      <c r="M79" s="464"/>
      <c r="N79" s="465"/>
      <c r="O79" s="65" t="s">
        <v>601</v>
      </c>
      <c r="P79" s="466">
        <v>44004</v>
      </c>
      <c r="Q79" s="7"/>
      <c r="R79" s="345" t="s">
        <v>604</v>
      </c>
      <c r="S79" s="437"/>
      <c r="T79" s="437"/>
      <c r="U79" s="437"/>
      <c r="V79" s="437"/>
      <c r="W79" s="437"/>
      <c r="X79" s="437"/>
      <c r="Y79" s="437"/>
      <c r="Z79" s="437"/>
      <c r="AA79" s="437"/>
    </row>
    <row r="80" spans="1:27" s="417" customFormat="1" ht="15" customHeight="1">
      <c r="A80" s="461">
        <v>45</v>
      </c>
      <c r="B80" s="462">
        <v>43999</v>
      </c>
      <c r="C80" s="463"/>
      <c r="D80" s="390" t="s">
        <v>194</v>
      </c>
      <c r="E80" s="395" t="s">
        <v>602</v>
      </c>
      <c r="F80" s="395">
        <v>1000.5</v>
      </c>
      <c r="G80" s="395">
        <v>970</v>
      </c>
      <c r="H80" s="395">
        <v>1020</v>
      </c>
      <c r="I80" s="395" t="s">
        <v>3754</v>
      </c>
      <c r="J80" s="65" t="s">
        <v>3658</v>
      </c>
      <c r="K80" s="65">
        <f t="shared" si="32"/>
        <v>19.5</v>
      </c>
      <c r="L80" s="391">
        <f t="shared" ref="L80" si="38">K80/F80</f>
        <v>1.9490254872563718E-2</v>
      </c>
      <c r="M80" s="464"/>
      <c r="N80" s="465"/>
      <c r="O80" s="65" t="s">
        <v>601</v>
      </c>
      <c r="P80" s="466">
        <v>44000</v>
      </c>
      <c r="Q80" s="7"/>
      <c r="R80" s="345" t="s">
        <v>604</v>
      </c>
      <c r="S80" s="437"/>
      <c r="T80" s="437"/>
      <c r="U80" s="437"/>
      <c r="V80" s="437"/>
      <c r="W80" s="437"/>
      <c r="X80" s="437"/>
      <c r="Y80" s="437"/>
      <c r="Z80" s="437"/>
      <c r="AA80" s="437"/>
    </row>
    <row r="81" spans="1:34" s="417" customFormat="1" ht="15" customHeight="1">
      <c r="A81" s="492">
        <v>46</v>
      </c>
      <c r="B81" s="493">
        <v>43999</v>
      </c>
      <c r="C81" s="494"/>
      <c r="D81" s="485" t="s">
        <v>143</v>
      </c>
      <c r="E81" s="486" t="s">
        <v>3630</v>
      </c>
      <c r="F81" s="486">
        <v>5600</v>
      </c>
      <c r="G81" s="486">
        <v>5800</v>
      </c>
      <c r="H81" s="486">
        <v>5760</v>
      </c>
      <c r="I81" s="486">
        <v>5200</v>
      </c>
      <c r="J81" s="489" t="s">
        <v>3772</v>
      </c>
      <c r="K81" s="489">
        <f>F81-H81</f>
        <v>-160</v>
      </c>
      <c r="L81" s="495">
        <f t="shared" ref="L81:L82" si="39">K81/F81</f>
        <v>-2.8571428571428571E-2</v>
      </c>
      <c r="M81" s="496"/>
      <c r="N81" s="497"/>
      <c r="O81" s="489" t="s">
        <v>665</v>
      </c>
      <c r="P81" s="498">
        <v>43999</v>
      </c>
      <c r="Q81" s="7"/>
      <c r="R81" s="345" t="s">
        <v>3188</v>
      </c>
      <c r="S81" s="437"/>
      <c r="T81" s="437"/>
      <c r="U81" s="437"/>
      <c r="V81" s="437"/>
      <c r="W81" s="437"/>
      <c r="X81" s="437"/>
      <c r="Y81" s="437"/>
      <c r="Z81" s="437"/>
      <c r="AA81" s="437"/>
    </row>
    <row r="82" spans="1:34" s="417" customFormat="1" ht="15" customHeight="1">
      <c r="A82" s="492">
        <v>47</v>
      </c>
      <c r="B82" s="493">
        <v>43999</v>
      </c>
      <c r="C82" s="494"/>
      <c r="D82" s="485" t="s">
        <v>68</v>
      </c>
      <c r="E82" s="486" t="s">
        <v>3630</v>
      </c>
      <c r="F82" s="486">
        <v>350</v>
      </c>
      <c r="G82" s="486">
        <v>362</v>
      </c>
      <c r="H82" s="486">
        <v>359</v>
      </c>
      <c r="I82" s="486" t="s">
        <v>3771</v>
      </c>
      <c r="J82" s="489" t="s">
        <v>3671</v>
      </c>
      <c r="K82" s="489">
        <f>F82-H82</f>
        <v>-9</v>
      </c>
      <c r="L82" s="495">
        <f t="shared" si="39"/>
        <v>-2.5714285714285714E-2</v>
      </c>
      <c r="M82" s="496"/>
      <c r="N82" s="497"/>
      <c r="O82" s="489" t="s">
        <v>665</v>
      </c>
      <c r="P82" s="498">
        <v>43999</v>
      </c>
      <c r="Q82" s="7"/>
      <c r="R82" s="345" t="s">
        <v>604</v>
      </c>
      <c r="S82" s="437"/>
      <c r="T82" s="437"/>
      <c r="U82" s="437"/>
      <c r="V82" s="437"/>
      <c r="W82" s="437"/>
      <c r="X82" s="437"/>
      <c r="Y82" s="437"/>
      <c r="Z82" s="437"/>
      <c r="AA82" s="437"/>
    </row>
    <row r="83" spans="1:34" s="417" customFormat="1" ht="15" customHeight="1">
      <c r="A83" s="398">
        <v>48</v>
      </c>
      <c r="B83" s="422">
        <v>43999</v>
      </c>
      <c r="C83" s="379"/>
      <c r="D83" s="380" t="s">
        <v>3773</v>
      </c>
      <c r="E83" s="421" t="s">
        <v>602</v>
      </c>
      <c r="F83" s="421" t="s">
        <v>3778</v>
      </c>
      <c r="G83" s="403">
        <v>845</v>
      </c>
      <c r="H83" s="403"/>
      <c r="I83" s="421" t="s">
        <v>3779</v>
      </c>
      <c r="J83" s="402" t="s">
        <v>603</v>
      </c>
      <c r="K83" s="402"/>
      <c r="L83" s="382"/>
      <c r="M83" s="472"/>
      <c r="N83" s="473"/>
      <c r="O83" s="402"/>
      <c r="P83" s="482"/>
      <c r="Q83" s="7"/>
      <c r="R83" s="345" t="s">
        <v>604</v>
      </c>
      <c r="S83" s="437"/>
      <c r="T83" s="437"/>
      <c r="U83" s="437"/>
      <c r="V83" s="437"/>
      <c r="W83" s="437"/>
      <c r="X83" s="437"/>
      <c r="Y83" s="437"/>
      <c r="Z83" s="437"/>
      <c r="AA83" s="437"/>
    </row>
    <row r="84" spans="1:34" s="417" customFormat="1" ht="15" customHeight="1">
      <c r="A84" s="461">
        <v>49</v>
      </c>
      <c r="B84" s="462">
        <v>43999</v>
      </c>
      <c r="C84" s="463"/>
      <c r="D84" s="390" t="s">
        <v>87</v>
      </c>
      <c r="E84" s="395" t="s">
        <v>602</v>
      </c>
      <c r="F84" s="395">
        <v>379</v>
      </c>
      <c r="G84" s="395">
        <v>367</v>
      </c>
      <c r="H84" s="395">
        <v>386.5</v>
      </c>
      <c r="I84" s="395">
        <v>400</v>
      </c>
      <c r="J84" s="65" t="s">
        <v>3774</v>
      </c>
      <c r="K84" s="65">
        <f>H84-F84</f>
        <v>7.5</v>
      </c>
      <c r="L84" s="391">
        <f t="shared" ref="L84:L86" si="40">K84/F84</f>
        <v>1.9788918205804751E-2</v>
      </c>
      <c r="M84" s="464"/>
      <c r="N84" s="465"/>
      <c r="O84" s="65" t="s">
        <v>601</v>
      </c>
      <c r="P84" s="469">
        <v>43999</v>
      </c>
      <c r="Q84" s="7"/>
      <c r="R84" s="345" t="s">
        <v>3188</v>
      </c>
      <c r="S84" s="437"/>
      <c r="T84" s="437"/>
      <c r="U84" s="437"/>
      <c r="V84" s="437"/>
      <c r="W84" s="437"/>
      <c r="X84" s="437"/>
      <c r="Y84" s="437"/>
      <c r="Z84" s="437"/>
      <c r="AA84" s="437"/>
    </row>
    <row r="85" spans="1:34" s="417" customFormat="1" ht="15" customHeight="1">
      <c r="A85" s="461">
        <v>50</v>
      </c>
      <c r="B85" s="462">
        <v>43999</v>
      </c>
      <c r="C85" s="463"/>
      <c r="D85" s="390" t="s">
        <v>3775</v>
      </c>
      <c r="E85" s="395" t="s">
        <v>602</v>
      </c>
      <c r="F85" s="395">
        <v>231</v>
      </c>
      <c r="G85" s="395">
        <v>224</v>
      </c>
      <c r="H85" s="395">
        <v>236</v>
      </c>
      <c r="I85" s="395">
        <v>245</v>
      </c>
      <c r="J85" s="65" t="s">
        <v>3666</v>
      </c>
      <c r="K85" s="65">
        <f>H85-F85</f>
        <v>5</v>
      </c>
      <c r="L85" s="391">
        <f t="shared" si="40"/>
        <v>2.1645021645021644E-2</v>
      </c>
      <c r="M85" s="464"/>
      <c r="N85" s="465"/>
      <c r="O85" s="65" t="s">
        <v>601</v>
      </c>
      <c r="P85" s="466">
        <v>44000</v>
      </c>
      <c r="Q85" s="7"/>
      <c r="R85" s="345" t="s">
        <v>3188</v>
      </c>
      <c r="S85" s="437"/>
      <c r="T85" s="437"/>
      <c r="U85" s="437"/>
      <c r="V85" s="437"/>
      <c r="W85" s="437"/>
      <c r="X85" s="437"/>
      <c r="Y85" s="437"/>
      <c r="Z85" s="437"/>
      <c r="AA85" s="437"/>
    </row>
    <row r="86" spans="1:34" s="417" customFormat="1" ht="15" customHeight="1">
      <c r="A86" s="492">
        <v>51</v>
      </c>
      <c r="B86" s="493">
        <v>44000</v>
      </c>
      <c r="C86" s="494"/>
      <c r="D86" s="485" t="s">
        <v>42</v>
      </c>
      <c r="E86" s="486" t="s">
        <v>3630</v>
      </c>
      <c r="F86" s="486">
        <v>343.5</v>
      </c>
      <c r="G86" s="486">
        <v>355</v>
      </c>
      <c r="H86" s="486">
        <v>354.5</v>
      </c>
      <c r="I86" s="486" t="s">
        <v>3750</v>
      </c>
      <c r="J86" s="489" t="s">
        <v>3793</v>
      </c>
      <c r="K86" s="489">
        <f>F86-H86</f>
        <v>-11</v>
      </c>
      <c r="L86" s="495">
        <f t="shared" si="40"/>
        <v>-3.2023289665211063E-2</v>
      </c>
      <c r="M86" s="496"/>
      <c r="N86" s="497"/>
      <c r="O86" s="489" t="s">
        <v>665</v>
      </c>
      <c r="P86" s="498">
        <v>44001</v>
      </c>
      <c r="Q86" s="7"/>
      <c r="R86" s="345" t="s">
        <v>3188</v>
      </c>
      <c r="S86" s="437"/>
      <c r="T86" s="437"/>
      <c r="U86" s="437"/>
      <c r="V86" s="437"/>
      <c r="W86" s="437"/>
      <c r="X86" s="437"/>
      <c r="Y86" s="437"/>
      <c r="Z86" s="437"/>
      <c r="AA86" s="437"/>
    </row>
    <row r="87" spans="1:34" s="417" customFormat="1" ht="15" customHeight="1">
      <c r="A87" s="461">
        <v>52</v>
      </c>
      <c r="B87" s="462">
        <v>44001</v>
      </c>
      <c r="C87" s="463"/>
      <c r="D87" s="390" t="s">
        <v>3790</v>
      </c>
      <c r="E87" s="395" t="s">
        <v>602</v>
      </c>
      <c r="F87" s="395">
        <v>897.5</v>
      </c>
      <c r="G87" s="395">
        <v>869</v>
      </c>
      <c r="H87" s="395">
        <v>914</v>
      </c>
      <c r="I87" s="395" t="s">
        <v>3791</v>
      </c>
      <c r="J87" s="65" t="s">
        <v>3809</v>
      </c>
      <c r="K87" s="65">
        <f>M87*N87</f>
        <v>6187.5</v>
      </c>
      <c r="L87" s="391"/>
      <c r="M87" s="395">
        <f>H87-F87</f>
        <v>16.5</v>
      </c>
      <c r="N87" s="65">
        <v>375</v>
      </c>
      <c r="O87" s="65" t="s">
        <v>601</v>
      </c>
      <c r="P87" s="466">
        <v>44004</v>
      </c>
      <c r="Q87" s="7"/>
      <c r="R87" s="345" t="s">
        <v>604</v>
      </c>
      <c r="S87" s="437"/>
      <c r="T87" s="437"/>
      <c r="U87" s="437"/>
      <c r="V87" s="437"/>
      <c r="W87" s="437"/>
      <c r="X87" s="437"/>
      <c r="Y87" s="437"/>
      <c r="Z87" s="437"/>
      <c r="AA87" s="437"/>
    </row>
    <row r="88" spans="1:34" s="417" customFormat="1" ht="15" customHeight="1">
      <c r="A88" s="461">
        <v>53</v>
      </c>
      <c r="B88" s="462">
        <v>44004</v>
      </c>
      <c r="C88" s="463"/>
      <c r="D88" s="390" t="s">
        <v>3680</v>
      </c>
      <c r="E88" s="395" t="s">
        <v>3630</v>
      </c>
      <c r="F88" s="395">
        <v>10325</v>
      </c>
      <c r="G88" s="395">
        <v>10410</v>
      </c>
      <c r="H88" s="395">
        <v>10282.5</v>
      </c>
      <c r="I88" s="395">
        <v>10200</v>
      </c>
      <c r="J88" s="65" t="s">
        <v>3643</v>
      </c>
      <c r="K88" s="65">
        <f>M88*N88</f>
        <v>3187.5</v>
      </c>
      <c r="L88" s="391"/>
      <c r="M88" s="395">
        <f>F88-H88</f>
        <v>42.5</v>
      </c>
      <c r="N88" s="65">
        <v>75</v>
      </c>
      <c r="O88" s="65" t="s">
        <v>601</v>
      </c>
      <c r="P88" s="469">
        <v>44004</v>
      </c>
      <c r="Q88" s="7"/>
      <c r="R88" s="345" t="s">
        <v>3188</v>
      </c>
      <c r="S88" s="437"/>
      <c r="T88" s="437"/>
      <c r="U88" s="437"/>
      <c r="V88" s="437"/>
      <c r="W88" s="437"/>
      <c r="X88" s="437"/>
      <c r="Y88" s="437"/>
      <c r="Z88" s="437"/>
      <c r="AA88" s="437"/>
    </row>
    <row r="89" spans="1:34" s="417" customFormat="1" ht="15" customHeight="1">
      <c r="B89" s="422"/>
      <c r="C89" s="379"/>
      <c r="D89" s="380"/>
      <c r="E89" s="421"/>
      <c r="F89" s="421"/>
      <c r="G89" s="403"/>
      <c r="H89" s="403"/>
      <c r="I89" s="421"/>
      <c r="J89" s="402"/>
      <c r="K89" s="402"/>
      <c r="L89" s="382"/>
      <c r="M89" s="472"/>
      <c r="N89" s="473"/>
      <c r="O89" s="402"/>
      <c r="P89" s="482"/>
      <c r="Q89" s="7"/>
      <c r="R89" s="345"/>
      <c r="S89" s="437"/>
      <c r="T89" s="437"/>
      <c r="U89" s="437"/>
      <c r="V89" s="437"/>
      <c r="W89" s="437"/>
      <c r="X89" s="437"/>
      <c r="Y89" s="437"/>
      <c r="Z89" s="437"/>
      <c r="AA89" s="437"/>
    </row>
    <row r="90" spans="1:34" s="417" customFormat="1" ht="15" customHeight="1">
      <c r="B90" s="422"/>
      <c r="C90" s="379"/>
      <c r="D90" s="380"/>
      <c r="E90" s="421"/>
      <c r="F90" s="421"/>
      <c r="G90" s="403"/>
      <c r="H90" s="403"/>
      <c r="I90" s="421"/>
      <c r="J90" s="402"/>
      <c r="K90" s="402"/>
      <c r="L90" s="382"/>
      <c r="M90" s="472"/>
      <c r="N90" s="473"/>
      <c r="O90" s="402"/>
      <c r="P90" s="482"/>
      <c r="Q90" s="7"/>
      <c r="R90" s="345"/>
      <c r="S90" s="437"/>
      <c r="T90" s="437"/>
      <c r="U90" s="437"/>
      <c r="V90" s="437"/>
      <c r="W90" s="437"/>
      <c r="X90" s="437"/>
      <c r="Y90" s="437"/>
      <c r="Z90" s="437"/>
      <c r="AA90" s="437"/>
    </row>
    <row r="91" spans="1:34" ht="15" customHeight="1">
      <c r="A91" s="398"/>
      <c r="B91" s="422"/>
      <c r="C91" s="379"/>
      <c r="D91" s="428"/>
      <c r="E91" s="421"/>
      <c r="F91" s="467"/>
      <c r="G91" s="467"/>
      <c r="H91" s="467"/>
      <c r="I91" s="467"/>
      <c r="J91" s="468"/>
      <c r="K91" s="467"/>
      <c r="L91" s="467"/>
      <c r="M91" s="381"/>
      <c r="N91" s="383"/>
      <c r="O91" s="383"/>
      <c r="P91" s="384"/>
      <c r="Q91" s="11"/>
      <c r="R91" s="12"/>
      <c r="S91" s="16"/>
      <c r="T91" s="16"/>
      <c r="U91" s="16"/>
      <c r="V91" s="16"/>
      <c r="W91" s="16"/>
      <c r="X91" s="16"/>
      <c r="Y91" s="16"/>
      <c r="Z91" s="16"/>
      <c r="AA91" s="16"/>
    </row>
    <row r="92" spans="1:34" ht="44.25" customHeight="1">
      <c r="A92" s="23" t="s">
        <v>605</v>
      </c>
      <c r="B92" s="39"/>
      <c r="C92" s="39"/>
      <c r="D92" s="40"/>
      <c r="E92" s="36"/>
      <c r="F92" s="36"/>
      <c r="G92" s="35"/>
      <c r="H92" s="35"/>
      <c r="I92" s="36"/>
      <c r="J92" s="17"/>
      <c r="K92" s="80"/>
      <c r="L92" s="81"/>
      <c r="M92" s="80"/>
      <c r="N92" s="82"/>
      <c r="O92" s="80"/>
      <c r="P92" s="82"/>
      <c r="Q92" s="16"/>
      <c r="R92" s="12"/>
      <c r="S92" s="16"/>
      <c r="T92" s="16"/>
      <c r="U92" s="16"/>
      <c r="V92" s="16"/>
      <c r="W92" s="16"/>
      <c r="X92" s="16"/>
      <c r="Y92" s="16"/>
      <c r="Z92" s="5"/>
      <c r="AA92" s="5"/>
      <c r="AB92" s="5"/>
    </row>
    <row r="93" spans="1:34" s="6" customFormat="1">
      <c r="A93" s="29" t="s">
        <v>606</v>
      </c>
      <c r="B93" s="23"/>
      <c r="C93" s="23"/>
      <c r="D93" s="23"/>
      <c r="E93" s="5"/>
      <c r="F93" s="30" t="s">
        <v>607</v>
      </c>
      <c r="G93" s="41"/>
      <c r="H93" s="42"/>
      <c r="I93" s="83"/>
      <c r="J93" s="17"/>
      <c r="K93" s="84"/>
      <c r="L93" s="85"/>
      <c r="M93" s="86"/>
      <c r="N93" s="87"/>
      <c r="O93" s="88"/>
      <c r="P93" s="5"/>
      <c r="Q93" s="4"/>
      <c r="R93" s="12"/>
      <c r="Z93" s="9"/>
      <c r="AA93" s="9"/>
      <c r="AB93" s="9"/>
      <c r="AC93" s="9"/>
      <c r="AD93" s="9"/>
      <c r="AE93" s="9"/>
      <c r="AF93" s="9"/>
      <c r="AG93" s="9"/>
      <c r="AH93" s="9"/>
    </row>
    <row r="94" spans="1:34" s="9" customFormat="1" ht="14.25" customHeight="1">
      <c r="A94" s="29"/>
      <c r="B94" s="23"/>
      <c r="C94" s="23"/>
      <c r="D94" s="23"/>
      <c r="E94" s="32"/>
      <c r="F94" s="30" t="s">
        <v>609</v>
      </c>
      <c r="G94" s="41"/>
      <c r="H94" s="42"/>
      <c r="I94" s="83"/>
      <c r="J94" s="17"/>
      <c r="K94" s="84"/>
      <c r="L94" s="85"/>
      <c r="M94" s="86"/>
      <c r="N94" s="87"/>
      <c r="O94" s="88"/>
      <c r="P94" s="5"/>
      <c r="Q94" s="4"/>
      <c r="R94" s="12"/>
      <c r="S94" s="6"/>
      <c r="Y94" s="6"/>
      <c r="Z94" s="6"/>
    </row>
    <row r="95" spans="1:34" s="9" customFormat="1" ht="14.25" customHeight="1">
      <c r="A95" s="23"/>
      <c r="B95" s="23"/>
      <c r="C95" s="23"/>
      <c r="D95" s="23"/>
      <c r="E95" s="32"/>
      <c r="F95" s="17"/>
      <c r="G95" s="17"/>
      <c r="H95" s="31"/>
      <c r="I95" s="36"/>
      <c r="J95" s="72"/>
      <c r="K95" s="69"/>
      <c r="L95" s="70"/>
      <c r="M95" s="17"/>
      <c r="N95" s="73"/>
      <c r="O95" s="57"/>
      <c r="P95" s="8"/>
      <c r="Q95" s="4"/>
      <c r="R95" s="12"/>
      <c r="S95" s="6"/>
      <c r="Y95" s="6"/>
      <c r="Z95" s="6"/>
    </row>
    <row r="96" spans="1:34" s="9" customFormat="1" ht="15">
      <c r="A96" s="43" t="s">
        <v>616</v>
      </c>
      <c r="B96" s="43"/>
      <c r="C96" s="43"/>
      <c r="D96" s="43"/>
      <c r="E96" s="32"/>
      <c r="F96" s="17"/>
      <c r="G96" s="12"/>
      <c r="H96" s="17"/>
      <c r="I96" s="12"/>
      <c r="J96" s="89"/>
      <c r="K96" s="12"/>
      <c r="L96" s="12"/>
      <c r="M96" s="12"/>
      <c r="N96" s="12"/>
      <c r="O96" s="90"/>
      <c r="P96"/>
      <c r="Q96" s="4"/>
      <c r="R96" s="12"/>
      <c r="S96" s="6"/>
      <c r="Y96" s="6"/>
      <c r="Z96" s="6"/>
    </row>
    <row r="97" spans="1:34" s="9" customFormat="1" ht="38.25">
      <c r="A97" s="21" t="s">
        <v>16</v>
      </c>
      <c r="B97" s="21" t="s">
        <v>576</v>
      </c>
      <c r="C97" s="21"/>
      <c r="D97" s="22" t="s">
        <v>589</v>
      </c>
      <c r="E97" s="21" t="s">
        <v>590</v>
      </c>
      <c r="F97" s="21" t="s">
        <v>591</v>
      </c>
      <c r="G97" s="21" t="s">
        <v>611</v>
      </c>
      <c r="H97" s="21" t="s">
        <v>593</v>
      </c>
      <c r="I97" s="21" t="s">
        <v>594</v>
      </c>
      <c r="J97" s="20" t="s">
        <v>595</v>
      </c>
      <c r="K97" s="78" t="s">
        <v>617</v>
      </c>
      <c r="L97" s="78" t="s">
        <v>613</v>
      </c>
      <c r="M97" s="21" t="s">
        <v>614</v>
      </c>
      <c r="N97" s="20" t="s">
        <v>598</v>
      </c>
      <c r="O97" s="91" t="s">
        <v>599</v>
      </c>
      <c r="P97" s="5"/>
      <c r="Q97" s="4"/>
      <c r="R97" s="17"/>
      <c r="S97" s="6"/>
      <c r="Y97" s="6"/>
      <c r="Z97" s="6"/>
    </row>
    <row r="98" spans="1:34" s="9" customFormat="1" ht="14.25">
      <c r="A98" s="459">
        <v>1</v>
      </c>
      <c r="B98" s="449">
        <v>43986</v>
      </c>
      <c r="C98" s="449"/>
      <c r="D98" s="390" t="s">
        <v>3680</v>
      </c>
      <c r="E98" s="395" t="s">
        <v>3630</v>
      </c>
      <c r="F98" s="395">
        <v>10070</v>
      </c>
      <c r="G98" s="448">
        <v>10230</v>
      </c>
      <c r="H98" s="448">
        <v>9980</v>
      </c>
      <c r="I98" s="471" t="s">
        <v>3681</v>
      </c>
      <c r="J98" s="65" t="s">
        <v>3682</v>
      </c>
      <c r="K98" s="65">
        <f t="shared" ref="K98" si="41">L98*M98</f>
        <v>6750</v>
      </c>
      <c r="L98" s="65">
        <f>F98-H98</f>
        <v>90</v>
      </c>
      <c r="M98" s="65">
        <v>75</v>
      </c>
      <c r="N98" s="65" t="s">
        <v>601</v>
      </c>
      <c r="O98" s="500">
        <v>43986</v>
      </c>
      <c r="P98" s="404"/>
      <c r="Q98" s="404"/>
      <c r="R98" s="345" t="s">
        <v>604</v>
      </c>
      <c r="S98" s="40"/>
      <c r="Y98" s="6"/>
      <c r="Z98" s="6"/>
    </row>
    <row r="99" spans="1:34" s="9" customFormat="1" ht="14.25">
      <c r="A99" s="459">
        <v>2</v>
      </c>
      <c r="B99" s="449">
        <v>43987</v>
      </c>
      <c r="C99" s="456"/>
      <c r="D99" s="390" t="s">
        <v>3680</v>
      </c>
      <c r="E99" s="395" t="s">
        <v>3630</v>
      </c>
      <c r="F99" s="395">
        <v>10130</v>
      </c>
      <c r="G99" s="448">
        <v>10270</v>
      </c>
      <c r="H99" s="448">
        <v>10045</v>
      </c>
      <c r="I99" s="471" t="s">
        <v>3690</v>
      </c>
      <c r="J99" s="65" t="s">
        <v>3691</v>
      </c>
      <c r="K99" s="65">
        <f t="shared" ref="K99" si="42">L99*M99</f>
        <v>6375</v>
      </c>
      <c r="L99" s="65">
        <f>F99-H99</f>
        <v>85</v>
      </c>
      <c r="M99" s="65">
        <v>75</v>
      </c>
      <c r="N99" s="65" t="s">
        <v>601</v>
      </c>
      <c r="O99" s="500">
        <v>43987</v>
      </c>
      <c r="P99" s="404"/>
      <c r="Q99" s="404"/>
      <c r="R99" s="345" t="s">
        <v>604</v>
      </c>
      <c r="S99" s="40"/>
      <c r="Y99" s="6"/>
      <c r="Z99" s="6"/>
    </row>
    <row r="100" spans="1:34" s="9" customFormat="1" ht="14.25">
      <c r="A100" s="571"/>
      <c r="B100" s="572"/>
      <c r="C100" s="450"/>
      <c r="D100" s="401"/>
      <c r="E100" s="451"/>
      <c r="F100" s="452"/>
      <c r="G100" s="451"/>
      <c r="H100" s="451"/>
      <c r="I100" s="451"/>
      <c r="J100" s="572"/>
      <c r="K100" s="453"/>
      <c r="L100" s="567"/>
      <c r="M100" s="567"/>
      <c r="N100" s="567"/>
      <c r="O100" s="569"/>
      <c r="P100" s="404"/>
      <c r="Q100" s="404"/>
      <c r="R100" s="345"/>
      <c r="S100" s="40"/>
      <c r="Y100" s="6"/>
      <c r="Z100" s="6"/>
    </row>
    <row r="101" spans="1:34" s="9" customFormat="1" ht="14.25">
      <c r="A101" s="571"/>
      <c r="B101" s="572"/>
      <c r="C101" s="450"/>
      <c r="D101" s="401"/>
      <c r="E101" s="451"/>
      <c r="F101" s="454"/>
      <c r="G101" s="451"/>
      <c r="H101" s="451"/>
      <c r="I101" s="451"/>
      <c r="J101" s="572"/>
      <c r="K101" s="453"/>
      <c r="L101" s="568"/>
      <c r="M101" s="568"/>
      <c r="N101" s="568"/>
      <c r="O101" s="570"/>
      <c r="P101" s="4"/>
      <c r="Q101" s="4"/>
      <c r="R101" s="436"/>
      <c r="S101" s="6"/>
      <c r="Y101" s="6"/>
      <c r="Z101" s="6"/>
    </row>
    <row r="102" spans="1:34" s="9" customFormat="1" ht="14.25">
      <c r="A102" s="571"/>
      <c r="B102" s="572"/>
      <c r="C102" s="450"/>
      <c r="D102" s="401"/>
      <c r="E102" s="451"/>
      <c r="F102" s="452"/>
      <c r="G102" s="451"/>
      <c r="H102" s="451"/>
      <c r="I102" s="451"/>
      <c r="J102" s="572"/>
      <c r="K102" s="453"/>
      <c r="L102" s="567"/>
      <c r="M102" s="567"/>
      <c r="N102" s="567"/>
      <c r="O102" s="569"/>
      <c r="P102" s="4"/>
      <c r="Q102" s="4"/>
      <c r="R102" s="436"/>
      <c r="S102" s="6"/>
      <c r="Y102" s="6"/>
      <c r="Z102" s="6"/>
    </row>
    <row r="103" spans="1:34" s="9" customFormat="1" ht="14.25">
      <c r="A103" s="571"/>
      <c r="B103" s="572"/>
      <c r="C103" s="450"/>
      <c r="D103" s="401"/>
      <c r="E103" s="451"/>
      <c r="F103" s="454"/>
      <c r="G103" s="451"/>
      <c r="H103" s="451"/>
      <c r="I103" s="451"/>
      <c r="J103" s="572"/>
      <c r="K103" s="453"/>
      <c r="L103" s="568"/>
      <c r="M103" s="568"/>
      <c r="N103" s="568"/>
      <c r="O103" s="570"/>
      <c r="P103" s="4"/>
      <c r="Q103" s="4"/>
      <c r="R103" s="436"/>
      <c r="S103" s="6"/>
      <c r="Y103" s="6"/>
      <c r="Z103" s="6"/>
    </row>
    <row r="104" spans="1:34" s="9" customFormat="1" ht="14.25">
      <c r="A104" s="429"/>
      <c r="B104" s="430"/>
      <c r="C104" s="430"/>
      <c r="D104" s="431"/>
      <c r="E104" s="429"/>
      <c r="F104" s="432"/>
      <c r="G104" s="429"/>
      <c r="H104" s="429"/>
      <c r="I104" s="429"/>
      <c r="J104" s="433"/>
      <c r="K104" s="433"/>
      <c r="L104" s="434"/>
      <c r="M104" s="433"/>
      <c r="N104" s="433"/>
      <c r="O104" s="435"/>
      <c r="P104" s="4"/>
      <c r="Q104" s="4"/>
      <c r="R104" s="94"/>
      <c r="S104" s="6"/>
      <c r="Y104" s="6"/>
      <c r="Z104" s="6"/>
    </row>
    <row r="105" spans="1:34" s="9" customFormat="1" ht="15">
      <c r="A105" s="385"/>
      <c r="B105" s="386"/>
      <c r="C105" s="386"/>
      <c r="D105" s="387"/>
      <c r="E105" s="385"/>
      <c r="F105" s="396"/>
      <c r="G105" s="385"/>
      <c r="H105" s="385"/>
      <c r="I105" s="385"/>
      <c r="J105" s="386"/>
      <c r="K105" s="80"/>
      <c r="L105" s="385"/>
      <c r="M105" s="385"/>
      <c r="N105" s="385"/>
      <c r="O105" s="397"/>
      <c r="P105" s="4"/>
      <c r="Q105" s="4"/>
      <c r="R105" s="94"/>
      <c r="S105" s="6"/>
      <c r="Y105" s="6"/>
      <c r="Z105" s="6"/>
    </row>
    <row r="106" spans="1:34" s="6" customFormat="1">
      <c r="A106" s="44"/>
      <c r="B106" s="45"/>
      <c r="C106" s="46"/>
      <c r="D106" s="47"/>
      <c r="E106" s="48"/>
      <c r="F106" s="49"/>
      <c r="G106" s="49"/>
      <c r="H106" s="49"/>
      <c r="I106" s="49"/>
      <c r="J106" s="17"/>
      <c r="K106" s="92"/>
      <c r="L106" s="92"/>
      <c r="M106" s="17"/>
      <c r="N106" s="16"/>
      <c r="O106" s="93"/>
      <c r="P106" s="5"/>
      <c r="Q106" s="4"/>
      <c r="R106" s="17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s="6" customFormat="1" ht="15">
      <c r="A107" s="50" t="s">
        <v>618</v>
      </c>
      <c r="B107" s="50"/>
      <c r="C107" s="50"/>
      <c r="D107" s="50"/>
      <c r="E107" s="51"/>
      <c r="F107" s="49"/>
      <c r="G107" s="49"/>
      <c r="H107" s="49"/>
      <c r="I107" s="49"/>
      <c r="J107" s="53"/>
      <c r="K107" s="12"/>
      <c r="L107" s="12"/>
      <c r="M107" s="12"/>
      <c r="N107" s="11"/>
      <c r="O107" s="53"/>
      <c r="P107" s="5"/>
      <c r="Q107" s="4"/>
      <c r="R107" s="17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s="6" customFormat="1" ht="38.25">
      <c r="A108" s="21" t="s">
        <v>16</v>
      </c>
      <c r="B108" s="21" t="s">
        <v>576</v>
      </c>
      <c r="C108" s="21"/>
      <c r="D108" s="22" t="s">
        <v>589</v>
      </c>
      <c r="E108" s="21" t="s">
        <v>590</v>
      </c>
      <c r="F108" s="21" t="s">
        <v>591</v>
      </c>
      <c r="G108" s="52" t="s">
        <v>611</v>
      </c>
      <c r="H108" s="21" t="s">
        <v>593</v>
      </c>
      <c r="I108" s="21" t="s">
        <v>594</v>
      </c>
      <c r="J108" s="20" t="s">
        <v>595</v>
      </c>
      <c r="K108" s="20" t="s">
        <v>619</v>
      </c>
      <c r="L108" s="78" t="s">
        <v>613</v>
      </c>
      <c r="M108" s="21" t="s">
        <v>614</v>
      </c>
      <c r="N108" s="21" t="s">
        <v>598</v>
      </c>
      <c r="O108" s="22" t="s">
        <v>599</v>
      </c>
      <c r="P108" s="5"/>
      <c r="Q108" s="4"/>
      <c r="R108" s="17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s="40" customFormat="1" ht="14.25">
      <c r="A109" s="459">
        <v>1</v>
      </c>
      <c r="B109" s="449">
        <v>43983</v>
      </c>
      <c r="C109" s="449"/>
      <c r="D109" s="390" t="s">
        <v>3650</v>
      </c>
      <c r="E109" s="395" t="s">
        <v>602</v>
      </c>
      <c r="F109" s="395">
        <v>80.5</v>
      </c>
      <c r="G109" s="448">
        <v>40</v>
      </c>
      <c r="H109" s="448">
        <v>93.5</v>
      </c>
      <c r="I109" s="471" t="s">
        <v>3651</v>
      </c>
      <c r="J109" s="65" t="s">
        <v>3631</v>
      </c>
      <c r="K109" s="65">
        <f t="shared" ref="K109" si="43">L109*M109</f>
        <v>975</v>
      </c>
      <c r="L109" s="65">
        <f t="shared" ref="L109" si="44">H109-F109</f>
        <v>13</v>
      </c>
      <c r="M109" s="65">
        <v>75</v>
      </c>
      <c r="N109" s="65" t="s">
        <v>601</v>
      </c>
      <c r="O109" s="470">
        <v>43983</v>
      </c>
      <c r="P109" s="404"/>
      <c r="Q109" s="404"/>
      <c r="R109" s="345" t="s">
        <v>604</v>
      </c>
      <c r="Z109" s="417"/>
      <c r="AA109" s="417"/>
      <c r="AB109" s="417"/>
      <c r="AC109" s="417"/>
      <c r="AD109" s="417"/>
      <c r="AE109" s="417"/>
      <c r="AF109" s="417"/>
      <c r="AG109" s="417"/>
      <c r="AH109" s="417"/>
    </row>
    <row r="110" spans="1:34" s="40" customFormat="1" ht="14.25">
      <c r="A110" s="483">
        <v>2</v>
      </c>
      <c r="B110" s="484">
        <v>43983</v>
      </c>
      <c r="C110" s="484"/>
      <c r="D110" s="485" t="s">
        <v>3652</v>
      </c>
      <c r="E110" s="486" t="s">
        <v>602</v>
      </c>
      <c r="F110" s="486">
        <v>67</v>
      </c>
      <c r="G110" s="487">
        <v>40</v>
      </c>
      <c r="H110" s="487">
        <v>40</v>
      </c>
      <c r="I110" s="488" t="s">
        <v>3653</v>
      </c>
      <c r="J110" s="489" t="s">
        <v>3660</v>
      </c>
      <c r="K110" s="489">
        <f t="shared" ref="K110" si="45">L110*M110</f>
        <v>-2025</v>
      </c>
      <c r="L110" s="489">
        <f t="shared" ref="L110" si="46">H110-F110</f>
        <v>-27</v>
      </c>
      <c r="M110" s="489">
        <v>75</v>
      </c>
      <c r="N110" s="489" t="s">
        <v>665</v>
      </c>
      <c r="O110" s="490">
        <v>43984</v>
      </c>
      <c r="P110" s="404"/>
      <c r="Q110" s="404"/>
      <c r="R110" s="345" t="s">
        <v>604</v>
      </c>
      <c r="Z110" s="417"/>
      <c r="AA110" s="417"/>
      <c r="AB110" s="417"/>
      <c r="AC110" s="417"/>
      <c r="AD110" s="417"/>
      <c r="AE110" s="417"/>
      <c r="AF110" s="417"/>
      <c r="AG110" s="417"/>
      <c r="AH110" s="417"/>
    </row>
    <row r="111" spans="1:34" s="40" customFormat="1" ht="14.25">
      <c r="A111" s="483">
        <v>3</v>
      </c>
      <c r="B111" s="484">
        <v>43984</v>
      </c>
      <c r="C111" s="484"/>
      <c r="D111" s="485" t="s">
        <v>3650</v>
      </c>
      <c r="E111" s="486" t="s">
        <v>602</v>
      </c>
      <c r="F111" s="486">
        <v>52</v>
      </c>
      <c r="G111" s="487">
        <v>15</v>
      </c>
      <c r="H111" s="487">
        <v>15</v>
      </c>
      <c r="I111" s="488" t="s">
        <v>3659</v>
      </c>
      <c r="J111" s="489" t="s">
        <v>3689</v>
      </c>
      <c r="K111" s="489">
        <f t="shared" ref="K111" si="47">L111*M111</f>
        <v>-2775</v>
      </c>
      <c r="L111" s="489">
        <f t="shared" ref="L111" si="48">H111-F111</f>
        <v>-37</v>
      </c>
      <c r="M111" s="489">
        <v>75</v>
      </c>
      <c r="N111" s="489" t="s">
        <v>665</v>
      </c>
      <c r="O111" s="490">
        <v>43989</v>
      </c>
      <c r="P111" s="404"/>
      <c r="Q111" s="404"/>
      <c r="R111" s="345" t="s">
        <v>604</v>
      </c>
      <c r="Z111" s="417"/>
      <c r="AA111" s="417"/>
      <c r="AB111" s="417"/>
      <c r="AC111" s="417"/>
      <c r="AD111" s="417"/>
      <c r="AE111" s="417"/>
      <c r="AF111" s="417"/>
      <c r="AG111" s="417"/>
      <c r="AH111" s="417"/>
    </row>
    <row r="112" spans="1:34" s="40" customFormat="1" ht="14.25">
      <c r="A112" s="459">
        <v>4</v>
      </c>
      <c r="B112" s="449">
        <v>43985</v>
      </c>
      <c r="C112" s="449"/>
      <c r="D112" s="390" t="s">
        <v>3674</v>
      </c>
      <c r="E112" s="395" t="s">
        <v>602</v>
      </c>
      <c r="F112" s="395">
        <v>3.2</v>
      </c>
      <c r="G112" s="448">
        <v>1.4</v>
      </c>
      <c r="H112" s="448">
        <v>4.0999999999999996</v>
      </c>
      <c r="I112" s="471" t="s">
        <v>3675</v>
      </c>
      <c r="J112" s="65" t="s">
        <v>3676</v>
      </c>
      <c r="K112" s="65">
        <f t="shared" ref="K112" si="49">L112*M112</f>
        <v>2249.9999999999986</v>
      </c>
      <c r="L112" s="65">
        <f t="shared" ref="L112" si="50">H112-F112</f>
        <v>0.89999999999999947</v>
      </c>
      <c r="M112" s="65">
        <v>2500</v>
      </c>
      <c r="N112" s="65" t="s">
        <v>601</v>
      </c>
      <c r="O112" s="470">
        <v>43985</v>
      </c>
      <c r="P112" s="404"/>
      <c r="Q112" s="404"/>
      <c r="R112" s="345" t="s">
        <v>604</v>
      </c>
      <c r="Z112" s="417"/>
      <c r="AA112" s="417"/>
      <c r="AB112" s="417"/>
      <c r="AC112" s="417"/>
      <c r="AD112" s="417"/>
      <c r="AE112" s="417"/>
      <c r="AF112" s="417"/>
      <c r="AG112" s="417"/>
      <c r="AH112" s="417"/>
    </row>
    <row r="113" spans="1:34" s="40" customFormat="1" ht="14.25">
      <c r="A113" s="459">
        <v>5</v>
      </c>
      <c r="B113" s="449">
        <v>43986</v>
      </c>
      <c r="C113" s="449"/>
      <c r="D113" s="390" t="s">
        <v>3683</v>
      </c>
      <c r="E113" s="395" t="s">
        <v>602</v>
      </c>
      <c r="F113" s="395">
        <v>280</v>
      </c>
      <c r="G113" s="448">
        <v>90</v>
      </c>
      <c r="H113" s="448">
        <v>325</v>
      </c>
      <c r="I113" s="471" t="s">
        <v>3684</v>
      </c>
      <c r="J113" s="65" t="s">
        <v>3685</v>
      </c>
      <c r="K113" s="65">
        <f t="shared" ref="K113:K114" si="51">L113*M113</f>
        <v>900</v>
      </c>
      <c r="L113" s="65">
        <f t="shared" ref="L113:L114" si="52">H113-F113</f>
        <v>45</v>
      </c>
      <c r="M113" s="65">
        <v>20</v>
      </c>
      <c r="N113" s="65" t="s">
        <v>601</v>
      </c>
      <c r="O113" s="500">
        <v>43986</v>
      </c>
      <c r="P113" s="404"/>
      <c r="Q113" s="404"/>
      <c r="R113" s="345" t="s">
        <v>604</v>
      </c>
      <c r="Z113" s="417"/>
      <c r="AA113" s="417"/>
      <c r="AB113" s="417"/>
      <c r="AC113" s="417"/>
      <c r="AD113" s="417"/>
      <c r="AE113" s="417"/>
      <c r="AF113" s="417"/>
      <c r="AG113" s="417"/>
      <c r="AH113" s="417"/>
    </row>
    <row r="114" spans="1:34" s="40" customFormat="1" ht="14.25">
      <c r="A114" s="459">
        <v>6</v>
      </c>
      <c r="B114" s="449">
        <v>43987</v>
      </c>
      <c r="C114" s="449"/>
      <c r="D114" s="390" t="s">
        <v>3674</v>
      </c>
      <c r="E114" s="395" t="s">
        <v>602</v>
      </c>
      <c r="F114" s="395">
        <v>3</v>
      </c>
      <c r="G114" s="448">
        <v>1.4</v>
      </c>
      <c r="H114" s="448">
        <v>3.65</v>
      </c>
      <c r="I114" s="471" t="s">
        <v>3675</v>
      </c>
      <c r="J114" s="65" t="s">
        <v>3707</v>
      </c>
      <c r="K114" s="65">
        <f t="shared" si="51"/>
        <v>1624.9999999999998</v>
      </c>
      <c r="L114" s="65">
        <f t="shared" si="52"/>
        <v>0.64999999999999991</v>
      </c>
      <c r="M114" s="65">
        <v>2500</v>
      </c>
      <c r="N114" s="65" t="s">
        <v>601</v>
      </c>
      <c r="O114" s="470">
        <v>43985</v>
      </c>
      <c r="P114" s="404"/>
      <c r="Q114" s="404"/>
      <c r="R114" s="345" t="s">
        <v>604</v>
      </c>
      <c r="Z114" s="417"/>
      <c r="AA114" s="417"/>
      <c r="AB114" s="417"/>
      <c r="AC114" s="417"/>
      <c r="AD114" s="417"/>
      <c r="AE114" s="417"/>
      <c r="AF114" s="417"/>
      <c r="AG114" s="417"/>
      <c r="AH114" s="417"/>
    </row>
    <row r="115" spans="1:34" s="40" customFormat="1" ht="14.25">
      <c r="A115" s="483">
        <v>7</v>
      </c>
      <c r="B115" s="484">
        <v>43987</v>
      </c>
      <c r="C115" s="484"/>
      <c r="D115" s="485" t="s">
        <v>3683</v>
      </c>
      <c r="E115" s="486" t="s">
        <v>602</v>
      </c>
      <c r="F115" s="486">
        <v>265</v>
      </c>
      <c r="G115" s="487">
        <v>90</v>
      </c>
      <c r="H115" s="487">
        <v>72.5</v>
      </c>
      <c r="I115" s="488" t="s">
        <v>3694</v>
      </c>
      <c r="J115" s="489" t="s">
        <v>3696</v>
      </c>
      <c r="K115" s="489">
        <f t="shared" ref="K115:K116" si="53">L115*M115</f>
        <v>-3850</v>
      </c>
      <c r="L115" s="489">
        <f t="shared" ref="L115:L116" si="54">H115-F115</f>
        <v>-192.5</v>
      </c>
      <c r="M115" s="489">
        <v>20</v>
      </c>
      <c r="N115" s="489" t="s">
        <v>665</v>
      </c>
      <c r="O115" s="490">
        <v>43989</v>
      </c>
      <c r="P115" s="404"/>
      <c r="Q115" s="404"/>
      <c r="R115" s="345" t="s">
        <v>604</v>
      </c>
      <c r="Z115" s="417"/>
      <c r="AA115" s="417"/>
      <c r="AB115" s="417"/>
      <c r="AC115" s="417"/>
      <c r="AD115" s="417"/>
      <c r="AE115" s="417"/>
      <c r="AF115" s="417"/>
      <c r="AG115" s="417"/>
      <c r="AH115" s="417"/>
    </row>
    <row r="116" spans="1:34" s="40" customFormat="1" ht="14.25">
      <c r="A116" s="459">
        <v>8</v>
      </c>
      <c r="B116" s="449">
        <v>43991</v>
      </c>
      <c r="C116" s="449"/>
      <c r="D116" s="390" t="s">
        <v>3708</v>
      </c>
      <c r="E116" s="395" t="s">
        <v>602</v>
      </c>
      <c r="F116" s="395">
        <v>225</v>
      </c>
      <c r="G116" s="448"/>
      <c r="H116" s="448">
        <v>295</v>
      </c>
      <c r="I116" s="471" t="s">
        <v>3694</v>
      </c>
      <c r="J116" s="65" t="s">
        <v>776</v>
      </c>
      <c r="K116" s="65">
        <f t="shared" si="53"/>
        <v>1400</v>
      </c>
      <c r="L116" s="65">
        <f t="shared" si="54"/>
        <v>70</v>
      </c>
      <c r="M116" s="65">
        <v>20</v>
      </c>
      <c r="N116" s="65" t="s">
        <v>601</v>
      </c>
      <c r="O116" s="500">
        <v>43991</v>
      </c>
      <c r="P116" s="404"/>
      <c r="Q116" s="404"/>
      <c r="R116" s="345" t="s">
        <v>604</v>
      </c>
      <c r="Z116" s="417"/>
      <c r="AA116" s="417"/>
      <c r="AB116" s="417"/>
      <c r="AC116" s="417"/>
      <c r="AD116" s="417"/>
      <c r="AE116" s="417"/>
      <c r="AF116" s="417"/>
      <c r="AG116" s="417"/>
      <c r="AH116" s="417"/>
    </row>
    <row r="117" spans="1:34" s="40" customFormat="1" ht="14.25">
      <c r="A117" s="459">
        <v>9</v>
      </c>
      <c r="B117" s="449">
        <v>43992</v>
      </c>
      <c r="C117" s="449"/>
      <c r="D117" s="390" t="s">
        <v>3721</v>
      </c>
      <c r="E117" s="395" t="s">
        <v>602</v>
      </c>
      <c r="F117" s="395">
        <v>63</v>
      </c>
      <c r="G117" s="448">
        <v>18</v>
      </c>
      <c r="H117" s="448">
        <v>77</v>
      </c>
      <c r="I117" s="471" t="s">
        <v>3722</v>
      </c>
      <c r="J117" s="65" t="s">
        <v>3657</v>
      </c>
      <c r="K117" s="65">
        <f t="shared" ref="K117" si="55">L117*M117</f>
        <v>1050</v>
      </c>
      <c r="L117" s="65">
        <f t="shared" ref="L117" si="56">H117-F117</f>
        <v>14</v>
      </c>
      <c r="M117" s="65">
        <v>75</v>
      </c>
      <c r="N117" s="65" t="s">
        <v>601</v>
      </c>
      <c r="O117" s="500">
        <v>43992</v>
      </c>
      <c r="P117" s="404"/>
      <c r="Q117" s="404"/>
      <c r="R117" s="345" t="s">
        <v>604</v>
      </c>
      <c r="Z117" s="417"/>
      <c r="AA117" s="417"/>
      <c r="AB117" s="417"/>
      <c r="AC117" s="417"/>
      <c r="AD117" s="417"/>
      <c r="AE117" s="417"/>
      <c r="AF117" s="417"/>
      <c r="AG117" s="417"/>
      <c r="AH117" s="417"/>
    </row>
    <row r="118" spans="1:34" s="40" customFormat="1" ht="14.25">
      <c r="A118" s="459">
        <v>10</v>
      </c>
      <c r="B118" s="449">
        <v>43992</v>
      </c>
      <c r="C118" s="449"/>
      <c r="D118" s="390" t="s">
        <v>3723</v>
      </c>
      <c r="E118" s="395" t="s">
        <v>602</v>
      </c>
      <c r="F118" s="395">
        <v>39.5</v>
      </c>
      <c r="G118" s="448"/>
      <c r="H118" s="448">
        <v>52.5</v>
      </c>
      <c r="I118" s="471"/>
      <c r="J118" s="65" t="s">
        <v>3631</v>
      </c>
      <c r="K118" s="65">
        <f t="shared" ref="K118" si="57">L118*M118</f>
        <v>975</v>
      </c>
      <c r="L118" s="65">
        <f t="shared" ref="L118" si="58">H118-F118</f>
        <v>13</v>
      </c>
      <c r="M118" s="65">
        <v>75</v>
      </c>
      <c r="N118" s="65" t="s">
        <v>601</v>
      </c>
      <c r="O118" s="500">
        <v>43992</v>
      </c>
      <c r="P118" s="404"/>
      <c r="Q118" s="404"/>
      <c r="R118" s="345" t="s">
        <v>604</v>
      </c>
      <c r="Z118" s="417"/>
      <c r="AA118" s="417"/>
      <c r="AB118" s="417"/>
      <c r="AC118" s="417"/>
      <c r="AD118" s="417"/>
      <c r="AE118" s="417"/>
      <c r="AF118" s="417"/>
      <c r="AG118" s="417"/>
      <c r="AH118" s="417"/>
    </row>
    <row r="119" spans="1:34" s="40" customFormat="1" ht="14.25">
      <c r="A119" s="459">
        <v>11</v>
      </c>
      <c r="B119" s="449">
        <v>43992</v>
      </c>
      <c r="C119" s="449"/>
      <c r="D119" s="390" t="s">
        <v>3723</v>
      </c>
      <c r="E119" s="395" t="s">
        <v>602</v>
      </c>
      <c r="F119" s="395">
        <v>31</v>
      </c>
      <c r="G119" s="448"/>
      <c r="H119" s="448">
        <v>41</v>
      </c>
      <c r="I119" s="471"/>
      <c r="J119" s="65" t="s">
        <v>3646</v>
      </c>
      <c r="K119" s="65">
        <f t="shared" ref="K119" si="59">L119*M119</f>
        <v>750</v>
      </c>
      <c r="L119" s="65">
        <f t="shared" ref="L119" si="60">H119-F119</f>
        <v>10</v>
      </c>
      <c r="M119" s="65">
        <v>75</v>
      </c>
      <c r="N119" s="65" t="s">
        <v>601</v>
      </c>
      <c r="O119" s="500">
        <v>43992</v>
      </c>
      <c r="P119" s="404"/>
      <c r="Q119" s="404"/>
      <c r="R119" s="345" t="s">
        <v>604</v>
      </c>
      <c r="Z119" s="417"/>
      <c r="AA119" s="417"/>
      <c r="AB119" s="417"/>
      <c r="AC119" s="417"/>
      <c r="AD119" s="417"/>
      <c r="AE119" s="417"/>
      <c r="AF119" s="417"/>
      <c r="AG119" s="417"/>
      <c r="AH119" s="417"/>
    </row>
    <row r="120" spans="1:34" s="40" customFormat="1" ht="14.25">
      <c r="A120" s="459">
        <v>12</v>
      </c>
      <c r="B120" s="449">
        <v>43992</v>
      </c>
      <c r="C120" s="449"/>
      <c r="D120" s="390" t="s">
        <v>3723</v>
      </c>
      <c r="E120" s="395" t="s">
        <v>602</v>
      </c>
      <c r="F120" s="395">
        <v>31</v>
      </c>
      <c r="G120" s="448"/>
      <c r="H120" s="448">
        <v>41</v>
      </c>
      <c r="I120" s="471"/>
      <c r="J120" s="65" t="s">
        <v>3646</v>
      </c>
      <c r="K120" s="65">
        <f t="shared" ref="K120:K122" si="61">L120*M120</f>
        <v>750</v>
      </c>
      <c r="L120" s="65">
        <f t="shared" ref="L120:L122" si="62">H120-F120</f>
        <v>10</v>
      </c>
      <c r="M120" s="65">
        <v>75</v>
      </c>
      <c r="N120" s="65" t="s">
        <v>601</v>
      </c>
      <c r="O120" s="500">
        <v>43992</v>
      </c>
      <c r="P120" s="404"/>
      <c r="Q120" s="404"/>
      <c r="R120" s="345" t="s">
        <v>604</v>
      </c>
      <c r="Z120" s="417"/>
      <c r="AA120" s="417"/>
      <c r="AB120" s="417"/>
      <c r="AC120" s="417"/>
      <c r="AD120" s="417"/>
      <c r="AE120" s="417"/>
      <c r="AF120" s="417"/>
      <c r="AG120" s="417"/>
      <c r="AH120" s="417"/>
    </row>
    <row r="121" spans="1:34" s="40" customFormat="1" ht="14.25">
      <c r="A121" s="459">
        <v>13</v>
      </c>
      <c r="B121" s="449">
        <v>43993</v>
      </c>
      <c r="C121" s="456"/>
      <c r="D121" s="390" t="s">
        <v>3708</v>
      </c>
      <c r="E121" s="395" t="s">
        <v>602</v>
      </c>
      <c r="F121" s="395">
        <v>120</v>
      </c>
      <c r="G121" s="448"/>
      <c r="H121" s="448">
        <v>175</v>
      </c>
      <c r="I121" s="471" t="s">
        <v>3726</v>
      </c>
      <c r="J121" s="65" t="s">
        <v>725</v>
      </c>
      <c r="K121" s="65">
        <f t="shared" si="61"/>
        <v>1100</v>
      </c>
      <c r="L121" s="65">
        <f t="shared" si="62"/>
        <v>55</v>
      </c>
      <c r="M121" s="65">
        <v>20</v>
      </c>
      <c r="N121" s="65" t="s">
        <v>601</v>
      </c>
      <c r="O121" s="500">
        <v>43993</v>
      </c>
      <c r="P121" s="404"/>
      <c r="Q121" s="404"/>
      <c r="R121" s="345" t="s">
        <v>604</v>
      </c>
      <c r="Z121" s="417"/>
      <c r="AA121" s="417"/>
      <c r="AB121" s="417"/>
      <c r="AC121" s="417"/>
      <c r="AD121" s="417"/>
      <c r="AE121" s="417"/>
      <c r="AF121" s="417"/>
      <c r="AG121" s="417"/>
      <c r="AH121" s="417"/>
    </row>
    <row r="122" spans="1:34" s="40" customFormat="1" ht="14.25">
      <c r="A122" s="459">
        <v>14</v>
      </c>
      <c r="B122" s="449">
        <v>43993</v>
      </c>
      <c r="C122" s="449"/>
      <c r="D122" s="390" t="s">
        <v>3725</v>
      </c>
      <c r="E122" s="395" t="s">
        <v>602</v>
      </c>
      <c r="F122" s="395">
        <v>3.5</v>
      </c>
      <c r="G122" s="448">
        <v>1.4</v>
      </c>
      <c r="H122" s="448">
        <v>4.4000000000000004</v>
      </c>
      <c r="I122" s="471" t="s">
        <v>3728</v>
      </c>
      <c r="J122" s="65" t="s">
        <v>3727</v>
      </c>
      <c r="K122" s="65">
        <f t="shared" si="61"/>
        <v>2250.0000000000009</v>
      </c>
      <c r="L122" s="65">
        <f t="shared" si="62"/>
        <v>0.90000000000000036</v>
      </c>
      <c r="M122" s="65">
        <v>2500</v>
      </c>
      <c r="N122" s="65" t="s">
        <v>601</v>
      </c>
      <c r="O122" s="500">
        <v>43993</v>
      </c>
      <c r="P122" s="404"/>
      <c r="Q122" s="404"/>
      <c r="R122" s="345" t="s">
        <v>604</v>
      </c>
      <c r="Z122" s="417"/>
      <c r="AA122" s="417"/>
      <c r="AB122" s="417"/>
      <c r="AC122" s="417"/>
      <c r="AD122" s="417"/>
      <c r="AE122" s="417"/>
      <c r="AF122" s="417"/>
      <c r="AG122" s="417"/>
      <c r="AH122" s="417"/>
    </row>
    <row r="123" spans="1:34" s="40" customFormat="1" ht="14.25">
      <c r="A123" s="459">
        <v>15</v>
      </c>
      <c r="B123" s="449">
        <v>43993</v>
      </c>
      <c r="C123" s="449"/>
      <c r="D123" s="390" t="s">
        <v>3729</v>
      </c>
      <c r="E123" s="395" t="s">
        <v>602</v>
      </c>
      <c r="F123" s="395">
        <v>27</v>
      </c>
      <c r="G123" s="448">
        <v>19</v>
      </c>
      <c r="H123" s="448">
        <v>30.5</v>
      </c>
      <c r="I123" s="471" t="s">
        <v>3730</v>
      </c>
      <c r="J123" s="65" t="s">
        <v>3734</v>
      </c>
      <c r="K123" s="65">
        <f t="shared" ref="K123" si="63">L123*M123</f>
        <v>1767.5</v>
      </c>
      <c r="L123" s="65">
        <f t="shared" ref="L123" si="64">H123-F123</f>
        <v>3.5</v>
      </c>
      <c r="M123" s="65">
        <v>505</v>
      </c>
      <c r="N123" s="65" t="s">
        <v>601</v>
      </c>
      <c r="O123" s="500">
        <v>43993</v>
      </c>
      <c r="P123" s="404"/>
      <c r="Q123" s="404"/>
      <c r="R123" s="345" t="s">
        <v>604</v>
      </c>
      <c r="Z123" s="417"/>
      <c r="AA123" s="417"/>
      <c r="AB123" s="417"/>
      <c r="AC123" s="417"/>
      <c r="AD123" s="417"/>
      <c r="AE123" s="417"/>
      <c r="AF123" s="417"/>
      <c r="AG123" s="417"/>
      <c r="AH123" s="417"/>
    </row>
    <row r="124" spans="1:34" s="40" customFormat="1" ht="14.25">
      <c r="A124" s="459">
        <v>16</v>
      </c>
      <c r="B124" s="449">
        <v>43994</v>
      </c>
      <c r="C124" s="449"/>
      <c r="D124" s="390" t="s">
        <v>3742</v>
      </c>
      <c r="E124" s="395" t="s">
        <v>602</v>
      </c>
      <c r="F124" s="395">
        <v>127.5</v>
      </c>
      <c r="G124" s="448">
        <v>60</v>
      </c>
      <c r="H124" s="448">
        <v>147.5</v>
      </c>
      <c r="I124" s="471" t="s">
        <v>3747</v>
      </c>
      <c r="J124" s="65" t="s">
        <v>3687</v>
      </c>
      <c r="K124" s="65">
        <f t="shared" ref="K124" si="65">L124*M124</f>
        <v>1500</v>
      </c>
      <c r="L124" s="65">
        <f t="shared" ref="L124" si="66">H124-F124</f>
        <v>20</v>
      </c>
      <c r="M124" s="65">
        <v>75</v>
      </c>
      <c r="N124" s="65" t="s">
        <v>601</v>
      </c>
      <c r="O124" s="500">
        <v>43994</v>
      </c>
      <c r="P124" s="404"/>
      <c r="Q124" s="404"/>
      <c r="R124" s="345" t="s">
        <v>604</v>
      </c>
      <c r="Z124" s="417"/>
      <c r="AA124" s="417"/>
      <c r="AB124" s="417"/>
      <c r="AC124" s="417"/>
      <c r="AD124" s="417"/>
      <c r="AE124" s="417"/>
      <c r="AF124" s="417"/>
      <c r="AG124" s="417"/>
      <c r="AH124" s="417"/>
    </row>
    <row r="125" spans="1:34" s="40" customFormat="1" ht="14.25">
      <c r="A125" s="459">
        <v>17</v>
      </c>
      <c r="B125" s="449">
        <v>43994</v>
      </c>
      <c r="C125" s="449"/>
      <c r="D125" s="390" t="s">
        <v>3743</v>
      </c>
      <c r="E125" s="395" t="s">
        <v>602</v>
      </c>
      <c r="F125" s="395">
        <v>400</v>
      </c>
      <c r="G125" s="448">
        <v>250</v>
      </c>
      <c r="H125" s="448">
        <v>470</v>
      </c>
      <c r="I125" s="471" t="s">
        <v>3744</v>
      </c>
      <c r="J125" s="65" t="s">
        <v>776</v>
      </c>
      <c r="K125" s="65">
        <f t="shared" ref="K125:K126" si="67">L125*M125</f>
        <v>1400</v>
      </c>
      <c r="L125" s="65">
        <f t="shared" ref="L125:L126" si="68">H125-F125</f>
        <v>70</v>
      </c>
      <c r="M125" s="65">
        <v>20</v>
      </c>
      <c r="N125" s="65" t="s">
        <v>601</v>
      </c>
      <c r="O125" s="500">
        <v>43994</v>
      </c>
      <c r="P125" s="404"/>
      <c r="Q125" s="404"/>
      <c r="R125" s="345" t="s">
        <v>604</v>
      </c>
      <c r="Z125" s="417"/>
      <c r="AA125" s="417"/>
      <c r="AB125" s="417"/>
      <c r="AC125" s="417"/>
      <c r="AD125" s="417"/>
      <c r="AE125" s="417"/>
      <c r="AF125" s="417"/>
      <c r="AG125" s="417"/>
      <c r="AH125" s="417"/>
    </row>
    <row r="126" spans="1:34" s="40" customFormat="1" ht="14.25">
      <c r="A126" s="483">
        <v>18</v>
      </c>
      <c r="B126" s="484">
        <v>43994</v>
      </c>
      <c r="C126" s="484"/>
      <c r="D126" s="485" t="s">
        <v>3725</v>
      </c>
      <c r="E126" s="486" t="s">
        <v>602</v>
      </c>
      <c r="F126" s="486">
        <v>4.2</v>
      </c>
      <c r="G126" s="487">
        <v>2.4</v>
      </c>
      <c r="H126" s="487">
        <v>2.6</v>
      </c>
      <c r="I126" s="488" t="s">
        <v>3748</v>
      </c>
      <c r="J126" s="489" t="s">
        <v>3760</v>
      </c>
      <c r="K126" s="489">
        <f t="shared" si="67"/>
        <v>-4000</v>
      </c>
      <c r="L126" s="489">
        <f t="shared" si="68"/>
        <v>-1.6</v>
      </c>
      <c r="M126" s="489">
        <v>2500</v>
      </c>
      <c r="N126" s="489" t="s">
        <v>665</v>
      </c>
      <c r="O126" s="490">
        <v>43998</v>
      </c>
      <c r="P126" s="404"/>
      <c r="Q126" s="404"/>
      <c r="R126" s="345" t="s">
        <v>604</v>
      </c>
      <c r="Z126" s="417"/>
      <c r="AA126" s="417"/>
      <c r="AB126" s="417"/>
      <c r="AC126" s="417"/>
      <c r="AD126" s="417"/>
      <c r="AE126" s="417"/>
      <c r="AF126" s="417"/>
      <c r="AG126" s="417"/>
      <c r="AH126" s="417"/>
    </row>
    <row r="127" spans="1:34" s="40" customFormat="1" ht="14.25">
      <c r="A127" s="459">
        <v>19</v>
      </c>
      <c r="B127" s="449">
        <v>43994</v>
      </c>
      <c r="C127" s="449"/>
      <c r="D127" s="390" t="s">
        <v>3745</v>
      </c>
      <c r="E127" s="395" t="s">
        <v>602</v>
      </c>
      <c r="F127" s="395">
        <v>390</v>
      </c>
      <c r="G127" s="448">
        <v>250</v>
      </c>
      <c r="H127" s="448">
        <v>450</v>
      </c>
      <c r="I127" s="471" t="s">
        <v>3744</v>
      </c>
      <c r="J127" s="65" t="s">
        <v>3149</v>
      </c>
      <c r="K127" s="65">
        <f t="shared" ref="K127:K131" si="69">L127*M127</f>
        <v>1200</v>
      </c>
      <c r="L127" s="65">
        <f t="shared" ref="L127:L131" si="70">H127-F127</f>
        <v>60</v>
      </c>
      <c r="M127" s="65">
        <v>20</v>
      </c>
      <c r="N127" s="65" t="s">
        <v>601</v>
      </c>
      <c r="O127" s="500">
        <v>43994</v>
      </c>
      <c r="P127" s="404"/>
      <c r="Q127" s="404"/>
      <c r="R127" s="345" t="s">
        <v>604</v>
      </c>
      <c r="Z127" s="417"/>
      <c r="AA127" s="417"/>
      <c r="AB127" s="417"/>
      <c r="AC127" s="417"/>
      <c r="AD127" s="417"/>
      <c r="AE127" s="417"/>
      <c r="AF127" s="417"/>
      <c r="AG127" s="417"/>
      <c r="AH127" s="417"/>
    </row>
    <row r="128" spans="1:34" s="40" customFormat="1" ht="14.25">
      <c r="A128" s="483">
        <v>20</v>
      </c>
      <c r="B128" s="484">
        <v>43994</v>
      </c>
      <c r="C128" s="484"/>
      <c r="D128" s="485" t="s">
        <v>3742</v>
      </c>
      <c r="E128" s="486" t="s">
        <v>602</v>
      </c>
      <c r="F128" s="486">
        <v>132.5</v>
      </c>
      <c r="G128" s="487">
        <v>60</v>
      </c>
      <c r="H128" s="487">
        <v>87.5</v>
      </c>
      <c r="I128" s="488" t="s">
        <v>3746</v>
      </c>
      <c r="J128" s="489" t="s">
        <v>3758</v>
      </c>
      <c r="K128" s="489">
        <f t="shared" si="69"/>
        <v>-3375</v>
      </c>
      <c r="L128" s="489">
        <f t="shared" si="70"/>
        <v>-45</v>
      </c>
      <c r="M128" s="489">
        <v>75</v>
      </c>
      <c r="N128" s="489" t="s">
        <v>665</v>
      </c>
      <c r="O128" s="531">
        <v>43994</v>
      </c>
      <c r="P128" s="404"/>
      <c r="Q128" s="404"/>
      <c r="R128" s="345" t="s">
        <v>604</v>
      </c>
      <c r="Z128" s="417"/>
      <c r="AA128" s="417"/>
      <c r="AB128" s="417"/>
      <c r="AC128" s="417"/>
      <c r="AD128" s="417"/>
      <c r="AE128" s="417"/>
      <c r="AF128" s="417"/>
      <c r="AG128" s="417"/>
      <c r="AH128" s="417"/>
    </row>
    <row r="129" spans="1:34" s="40" customFormat="1" ht="14.25">
      <c r="A129" s="483">
        <v>21</v>
      </c>
      <c r="B129" s="484">
        <v>43994</v>
      </c>
      <c r="C129" s="484"/>
      <c r="D129" s="485" t="s">
        <v>3745</v>
      </c>
      <c r="E129" s="486" t="s">
        <v>602</v>
      </c>
      <c r="F129" s="486">
        <v>390</v>
      </c>
      <c r="G129" s="487">
        <v>250</v>
      </c>
      <c r="H129" s="487">
        <v>250</v>
      </c>
      <c r="I129" s="488" t="s">
        <v>3744</v>
      </c>
      <c r="J129" s="489" t="s">
        <v>3759</v>
      </c>
      <c r="K129" s="489">
        <f t="shared" si="69"/>
        <v>-2800</v>
      </c>
      <c r="L129" s="489">
        <f t="shared" si="70"/>
        <v>-140</v>
      </c>
      <c r="M129" s="489">
        <v>20</v>
      </c>
      <c r="N129" s="489" t="s">
        <v>665</v>
      </c>
      <c r="O129" s="531">
        <v>43994</v>
      </c>
      <c r="P129" s="404"/>
      <c r="Q129" s="404"/>
      <c r="R129" s="345" t="s">
        <v>604</v>
      </c>
      <c r="Z129" s="417"/>
      <c r="AA129" s="417"/>
      <c r="AB129" s="417"/>
      <c r="AC129" s="417"/>
      <c r="AD129" s="417"/>
      <c r="AE129" s="417"/>
      <c r="AF129" s="417"/>
      <c r="AG129" s="417"/>
      <c r="AH129" s="417"/>
    </row>
    <row r="130" spans="1:34" s="40" customFormat="1" ht="14.25">
      <c r="A130" s="483">
        <v>22</v>
      </c>
      <c r="B130" s="484">
        <v>43997</v>
      </c>
      <c r="C130" s="484"/>
      <c r="D130" s="485" t="s">
        <v>3755</v>
      </c>
      <c r="E130" s="486" t="s">
        <v>602</v>
      </c>
      <c r="F130" s="486">
        <v>22.5</v>
      </c>
      <c r="G130" s="487">
        <v>14</v>
      </c>
      <c r="H130" s="487">
        <v>13.5</v>
      </c>
      <c r="I130" s="488" t="s">
        <v>3756</v>
      </c>
      <c r="J130" s="489" t="s">
        <v>3671</v>
      </c>
      <c r="K130" s="489">
        <f t="shared" si="69"/>
        <v>-4545</v>
      </c>
      <c r="L130" s="489">
        <f t="shared" si="70"/>
        <v>-9</v>
      </c>
      <c r="M130" s="489">
        <v>505</v>
      </c>
      <c r="N130" s="489" t="s">
        <v>665</v>
      </c>
      <c r="O130" s="490">
        <v>43998</v>
      </c>
      <c r="P130" s="404"/>
      <c r="Q130" s="404"/>
      <c r="R130" s="345" t="s">
        <v>604</v>
      </c>
      <c r="Z130" s="417"/>
      <c r="AA130" s="417"/>
      <c r="AB130" s="417"/>
      <c r="AC130" s="417"/>
      <c r="AD130" s="417"/>
      <c r="AE130" s="417"/>
      <c r="AF130" s="417"/>
      <c r="AG130" s="417"/>
      <c r="AH130" s="417"/>
    </row>
    <row r="131" spans="1:34" s="40" customFormat="1" ht="14.25">
      <c r="A131" s="459">
        <v>23</v>
      </c>
      <c r="B131" s="449">
        <v>43998</v>
      </c>
      <c r="C131" s="449"/>
      <c r="D131" s="390" t="s">
        <v>3766</v>
      </c>
      <c r="E131" s="395" t="s">
        <v>602</v>
      </c>
      <c r="F131" s="395">
        <v>285</v>
      </c>
      <c r="G131" s="448"/>
      <c r="H131" s="448">
        <v>337.5</v>
      </c>
      <c r="I131" s="471" t="s">
        <v>3767</v>
      </c>
      <c r="J131" s="65" t="s">
        <v>3667</v>
      </c>
      <c r="K131" s="65">
        <f t="shared" si="69"/>
        <v>1050</v>
      </c>
      <c r="L131" s="65">
        <f t="shared" si="70"/>
        <v>52.5</v>
      </c>
      <c r="M131" s="65">
        <v>20</v>
      </c>
      <c r="N131" s="65" t="s">
        <v>601</v>
      </c>
      <c r="O131" s="470">
        <v>43999</v>
      </c>
      <c r="P131" s="404"/>
      <c r="Q131" s="404"/>
      <c r="R131" s="345" t="s">
        <v>604</v>
      </c>
      <c r="Z131" s="417"/>
      <c r="AA131" s="417"/>
      <c r="AB131" s="417"/>
      <c r="AC131" s="417"/>
      <c r="AD131" s="417"/>
      <c r="AE131" s="417"/>
      <c r="AF131" s="417"/>
      <c r="AG131" s="417"/>
      <c r="AH131" s="417"/>
    </row>
    <row r="132" spans="1:34" s="40" customFormat="1" ht="14.25">
      <c r="A132" s="459">
        <v>24</v>
      </c>
      <c r="B132" s="449">
        <v>43999</v>
      </c>
      <c r="C132" s="449"/>
      <c r="D132" s="390" t="s">
        <v>3769</v>
      </c>
      <c r="E132" s="395" t="s">
        <v>602</v>
      </c>
      <c r="F132" s="395">
        <v>320</v>
      </c>
      <c r="G132" s="448">
        <v>95</v>
      </c>
      <c r="H132" s="448">
        <v>365</v>
      </c>
      <c r="I132" s="471" t="s">
        <v>3767</v>
      </c>
      <c r="J132" s="65" t="s">
        <v>3685</v>
      </c>
      <c r="K132" s="65">
        <f t="shared" ref="K132:K133" si="71">L132*M132</f>
        <v>900</v>
      </c>
      <c r="L132" s="65">
        <f t="shared" ref="L132:L133" si="72">H132-F132</f>
        <v>45</v>
      </c>
      <c r="M132" s="65">
        <v>20</v>
      </c>
      <c r="N132" s="65" t="s">
        <v>601</v>
      </c>
      <c r="O132" s="500">
        <v>43999</v>
      </c>
      <c r="P132" s="404"/>
      <c r="Q132" s="404"/>
      <c r="R132" s="345" t="s">
        <v>604</v>
      </c>
      <c r="Z132" s="417"/>
      <c r="AA132" s="417"/>
      <c r="AB132" s="417"/>
      <c r="AC132" s="417"/>
      <c r="AD132" s="417"/>
      <c r="AE132" s="417"/>
      <c r="AF132" s="417"/>
      <c r="AG132" s="417"/>
      <c r="AH132" s="417"/>
    </row>
    <row r="133" spans="1:34" s="40" customFormat="1" ht="14.25">
      <c r="A133" s="483">
        <v>25</v>
      </c>
      <c r="B133" s="484">
        <v>44000</v>
      </c>
      <c r="C133" s="484"/>
      <c r="D133" s="485" t="s">
        <v>3769</v>
      </c>
      <c r="E133" s="486" t="s">
        <v>602</v>
      </c>
      <c r="F133" s="486">
        <v>300</v>
      </c>
      <c r="G133" s="487">
        <v>95</v>
      </c>
      <c r="H133" s="487">
        <v>175</v>
      </c>
      <c r="I133" s="488" t="s">
        <v>3767</v>
      </c>
      <c r="J133" s="489" t="s">
        <v>3782</v>
      </c>
      <c r="K133" s="489">
        <f t="shared" si="71"/>
        <v>-2500</v>
      </c>
      <c r="L133" s="489">
        <f t="shared" si="72"/>
        <v>-125</v>
      </c>
      <c r="M133" s="489">
        <v>20</v>
      </c>
      <c r="N133" s="489" t="s">
        <v>665</v>
      </c>
      <c r="O133" s="531">
        <v>44000</v>
      </c>
      <c r="P133" s="404"/>
      <c r="Q133" s="404"/>
      <c r="R133" s="345" t="s">
        <v>604</v>
      </c>
      <c r="Z133" s="417"/>
      <c r="AA133" s="417"/>
      <c r="AB133" s="417"/>
      <c r="AC133" s="417"/>
      <c r="AD133" s="417"/>
      <c r="AE133" s="417"/>
      <c r="AF133" s="417"/>
      <c r="AG133" s="417"/>
      <c r="AH133" s="417"/>
    </row>
    <row r="134" spans="1:34" s="40" customFormat="1" ht="14.25">
      <c r="A134" s="458">
        <v>26</v>
      </c>
      <c r="B134" s="456">
        <v>44004</v>
      </c>
      <c r="C134" s="456"/>
      <c r="D134" s="380" t="s">
        <v>3810</v>
      </c>
      <c r="E134" s="421" t="s">
        <v>602</v>
      </c>
      <c r="F134" s="421" t="s">
        <v>3811</v>
      </c>
      <c r="G134" s="457">
        <v>85</v>
      </c>
      <c r="H134" s="457"/>
      <c r="I134" s="509" t="s">
        <v>3812</v>
      </c>
      <c r="J134" s="402" t="s">
        <v>603</v>
      </c>
      <c r="K134" s="402"/>
      <c r="L134" s="402"/>
      <c r="M134" s="402"/>
      <c r="N134" s="402"/>
      <c r="O134" s="510"/>
      <c r="P134" s="404"/>
      <c r="Q134" s="404"/>
      <c r="R134" s="345" t="s">
        <v>604</v>
      </c>
      <c r="Z134" s="417"/>
      <c r="AA134" s="417"/>
      <c r="AB134" s="417"/>
      <c r="AC134" s="417"/>
      <c r="AD134" s="417"/>
      <c r="AE134" s="417"/>
      <c r="AF134" s="417"/>
      <c r="AG134" s="417"/>
      <c r="AH134" s="417"/>
    </row>
    <row r="135" spans="1:34" s="40" customFormat="1" ht="14.25">
      <c r="A135" s="458">
        <v>27</v>
      </c>
      <c r="B135" s="456">
        <v>44004</v>
      </c>
      <c r="C135" s="456"/>
      <c r="D135" s="380" t="s">
        <v>3813</v>
      </c>
      <c r="E135" s="421" t="s">
        <v>602</v>
      </c>
      <c r="F135" s="421" t="s">
        <v>3814</v>
      </c>
      <c r="G135" s="457">
        <v>195</v>
      </c>
      <c r="H135" s="457"/>
      <c r="I135" s="509" t="s">
        <v>3815</v>
      </c>
      <c r="J135" s="402" t="s">
        <v>603</v>
      </c>
      <c r="K135" s="402"/>
      <c r="L135" s="402"/>
      <c r="M135" s="402"/>
      <c r="N135" s="402"/>
      <c r="O135" s="510"/>
      <c r="P135" s="404"/>
      <c r="Q135" s="404"/>
      <c r="R135" s="345" t="s">
        <v>604</v>
      </c>
      <c r="Z135" s="417"/>
      <c r="AA135" s="417"/>
      <c r="AB135" s="417"/>
      <c r="AC135" s="417"/>
      <c r="AD135" s="417"/>
      <c r="AE135" s="417"/>
      <c r="AF135" s="417"/>
      <c r="AG135" s="417"/>
      <c r="AH135" s="417"/>
    </row>
    <row r="136" spans="1:34" s="40" customFormat="1" ht="14.25">
      <c r="A136" s="458"/>
      <c r="B136" s="456"/>
      <c r="C136" s="456"/>
      <c r="D136" s="380"/>
      <c r="E136" s="421"/>
      <c r="F136" s="421"/>
      <c r="G136" s="457"/>
      <c r="H136" s="457"/>
      <c r="I136" s="509"/>
      <c r="J136" s="402"/>
      <c r="K136" s="402"/>
      <c r="L136" s="402"/>
      <c r="M136" s="402"/>
      <c r="N136" s="402"/>
      <c r="O136" s="510"/>
      <c r="P136" s="404"/>
      <c r="Q136" s="404"/>
      <c r="R136" s="345"/>
      <c r="Z136" s="417"/>
      <c r="AA136" s="417"/>
      <c r="AB136" s="417"/>
      <c r="AC136" s="417"/>
      <c r="AD136" s="417"/>
      <c r="AE136" s="417"/>
      <c r="AF136" s="417"/>
      <c r="AG136" s="417"/>
      <c r="AH136" s="417"/>
    </row>
    <row r="137" spans="1:34" s="40" customFormat="1" ht="14.25">
      <c r="A137" s="458"/>
      <c r="B137" s="456"/>
      <c r="C137" s="456"/>
      <c r="D137" s="380"/>
      <c r="E137" s="421"/>
      <c r="F137" s="421"/>
      <c r="G137" s="457"/>
      <c r="H137" s="457"/>
      <c r="I137" s="421"/>
      <c r="J137" s="383"/>
      <c r="K137" s="383"/>
      <c r="L137" s="383"/>
      <c r="M137" s="383"/>
      <c r="N137" s="383"/>
      <c r="O137" s="399"/>
      <c r="P137" s="404"/>
      <c r="Q137" s="404"/>
      <c r="R137" s="345"/>
      <c r="Z137" s="417"/>
      <c r="AA137" s="417"/>
      <c r="AB137" s="417"/>
      <c r="AC137" s="417"/>
      <c r="AD137" s="417"/>
      <c r="AE137" s="417"/>
      <c r="AF137" s="417"/>
      <c r="AG137" s="417"/>
      <c r="AH137" s="417"/>
    </row>
    <row r="138" spans="1:34" s="40" customFormat="1" ht="14.25">
      <c r="A138" s="385"/>
      <c r="B138" s="386"/>
      <c r="C138" s="386"/>
      <c r="D138" s="387"/>
      <c r="E138" s="385"/>
      <c r="F138" s="418"/>
      <c r="G138" s="385"/>
      <c r="H138" s="385"/>
      <c r="I138" s="385"/>
      <c r="J138" s="386"/>
      <c r="K138" s="419"/>
      <c r="L138" s="385"/>
      <c r="M138" s="385"/>
      <c r="N138" s="385"/>
      <c r="O138" s="420"/>
      <c r="P138" s="404"/>
      <c r="Q138" s="404"/>
      <c r="R138" s="345"/>
      <c r="Z138" s="417"/>
      <c r="AA138" s="417"/>
      <c r="AB138" s="417"/>
      <c r="AC138" s="417"/>
      <c r="AD138" s="417"/>
      <c r="AE138" s="417"/>
      <c r="AF138" s="417"/>
      <c r="AG138" s="417"/>
      <c r="AH138" s="417"/>
    </row>
    <row r="139" spans="1:34" ht="15">
      <c r="A139" s="101" t="s">
        <v>620</v>
      </c>
      <c r="B139" s="102"/>
      <c r="C139" s="102"/>
      <c r="D139" s="103"/>
      <c r="E139" s="34"/>
      <c r="F139" s="32"/>
      <c r="G139" s="32"/>
      <c r="H139" s="74"/>
      <c r="I139" s="121"/>
      <c r="J139" s="122"/>
      <c r="K139" s="17"/>
      <c r="L139" s="17"/>
      <c r="M139" s="17"/>
      <c r="N139" s="11"/>
      <c r="O139" s="53"/>
      <c r="Q139" s="97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34" ht="38.25">
      <c r="A140" s="20" t="s">
        <v>16</v>
      </c>
      <c r="B140" s="21" t="s">
        <v>576</v>
      </c>
      <c r="C140" s="21"/>
      <c r="D140" s="22" t="s">
        <v>589</v>
      </c>
      <c r="E140" s="21" t="s">
        <v>590</v>
      </c>
      <c r="F140" s="21" t="s">
        <v>591</v>
      </c>
      <c r="G140" s="21" t="s">
        <v>592</v>
      </c>
      <c r="H140" s="21" t="s">
        <v>593</v>
      </c>
      <c r="I140" s="21" t="s">
        <v>594</v>
      </c>
      <c r="J140" s="20" t="s">
        <v>595</v>
      </c>
      <c r="K140" s="21" t="s">
        <v>596</v>
      </c>
      <c r="L140" s="21" t="s">
        <v>597</v>
      </c>
      <c r="M140" s="21" t="s">
        <v>598</v>
      </c>
      <c r="N140" s="22" t="s">
        <v>599</v>
      </c>
      <c r="O140" s="21" t="s">
        <v>600</v>
      </c>
      <c r="P140" s="99"/>
      <c r="Q140" s="11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34" s="8" customFormat="1">
      <c r="A141" s="405"/>
      <c r="B141" s="406"/>
      <c r="C141" s="407"/>
      <c r="D141" s="408"/>
      <c r="E141" s="409"/>
      <c r="F141" s="409"/>
      <c r="G141" s="410"/>
      <c r="H141" s="410"/>
      <c r="I141" s="409"/>
      <c r="J141" s="411"/>
      <c r="K141" s="412"/>
      <c r="L141" s="413"/>
      <c r="M141" s="414"/>
      <c r="N141" s="415"/>
      <c r="O141" s="416"/>
      <c r="P141" s="125"/>
      <c r="Q141"/>
      <c r="R141" s="96"/>
      <c r="T141" s="57"/>
      <c r="U141" s="57"/>
      <c r="V141" s="57"/>
      <c r="W141" s="57"/>
      <c r="X141" s="57"/>
      <c r="Y141" s="57"/>
      <c r="Z141" s="57"/>
    </row>
    <row r="142" spans="1:34">
      <c r="A142" s="23" t="s">
        <v>605</v>
      </c>
      <c r="B142" s="23"/>
      <c r="C142" s="23"/>
      <c r="D142" s="23"/>
      <c r="E142" s="5"/>
      <c r="F142" s="30" t="s">
        <v>607</v>
      </c>
      <c r="G142" s="83"/>
      <c r="H142" s="83"/>
      <c r="I142" s="38"/>
      <c r="J142" s="86"/>
      <c r="K142" s="84"/>
      <c r="L142" s="85"/>
      <c r="M142" s="86"/>
      <c r="N142" s="87"/>
      <c r="O142" s="126"/>
      <c r="P142" s="11"/>
      <c r="Q142" s="16"/>
      <c r="R142" s="98"/>
      <c r="S142" s="16"/>
      <c r="T142" s="16"/>
      <c r="U142" s="16"/>
      <c r="V142" s="16"/>
      <c r="W142" s="16"/>
      <c r="X142" s="16"/>
      <c r="Y142" s="16"/>
    </row>
    <row r="143" spans="1:34">
      <c r="A143" s="29" t="s">
        <v>606</v>
      </c>
      <c r="B143" s="23"/>
      <c r="C143" s="23"/>
      <c r="D143" s="23"/>
      <c r="E143" s="32"/>
      <c r="F143" s="30" t="s">
        <v>609</v>
      </c>
      <c r="G143" s="12"/>
      <c r="H143" s="12"/>
      <c r="I143" s="12"/>
      <c r="J143" s="53"/>
      <c r="K143" s="12"/>
      <c r="L143" s="12"/>
      <c r="M143" s="12"/>
      <c r="N143" s="11"/>
      <c r="O143" s="53"/>
      <c r="Q143" s="7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34">
      <c r="A144" s="29"/>
      <c r="B144" s="23"/>
      <c r="C144" s="23"/>
      <c r="D144" s="23"/>
      <c r="E144" s="32"/>
      <c r="F144" s="30"/>
      <c r="G144" s="12"/>
      <c r="H144" s="12"/>
      <c r="I144" s="12"/>
      <c r="J144" s="53"/>
      <c r="K144" s="12"/>
      <c r="L144" s="12"/>
      <c r="M144" s="12"/>
      <c r="N144" s="11"/>
      <c r="O144" s="53"/>
      <c r="Q144" s="7"/>
      <c r="R144" s="83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9"/>
      <c r="B145" s="23"/>
      <c r="C145" s="23"/>
      <c r="D145" s="23"/>
      <c r="E145" s="32"/>
      <c r="F145" s="30"/>
      <c r="G145" s="12"/>
      <c r="H145" s="12"/>
      <c r="I145" s="12"/>
      <c r="J145" s="53"/>
      <c r="K145" s="12"/>
      <c r="L145" s="12"/>
      <c r="M145" s="12"/>
      <c r="N145" s="11"/>
      <c r="O145" s="53"/>
      <c r="Q145" s="7"/>
      <c r="R145" s="83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9"/>
      <c r="B146" s="23"/>
      <c r="C146" s="23"/>
      <c r="D146" s="23"/>
      <c r="E146" s="32"/>
      <c r="F146" s="30"/>
      <c r="G146" s="41"/>
      <c r="H146" s="42"/>
      <c r="I146" s="83"/>
      <c r="J146" s="17"/>
      <c r="K146" s="84"/>
      <c r="L146" s="85"/>
      <c r="M146" s="86"/>
      <c r="N146" s="87"/>
      <c r="O146" s="88"/>
      <c r="P146" s="5"/>
      <c r="Q146" s="11"/>
      <c r="R146" s="83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37"/>
      <c r="B147" s="45"/>
      <c r="C147" s="104"/>
      <c r="D147" s="6"/>
      <c r="E147" s="38"/>
      <c r="F147" s="83"/>
      <c r="G147" s="41"/>
      <c r="H147" s="42"/>
      <c r="I147" s="83"/>
      <c r="J147" s="17"/>
      <c r="K147" s="84"/>
      <c r="L147" s="85"/>
      <c r="M147" s="86"/>
      <c r="N147" s="87"/>
      <c r="O147" s="88"/>
      <c r="P147" s="5"/>
      <c r="Q147" s="11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 ht="15">
      <c r="A148" s="5"/>
      <c r="B148" s="105" t="s">
        <v>621</v>
      </c>
      <c r="C148" s="105"/>
      <c r="D148" s="105"/>
      <c r="E148" s="105"/>
      <c r="F148" s="17"/>
      <c r="G148" s="17"/>
      <c r="H148" s="106"/>
      <c r="I148" s="17"/>
      <c r="J148" s="75"/>
      <c r="K148" s="76"/>
      <c r="L148" s="17"/>
      <c r="M148" s="17"/>
      <c r="N148" s="16"/>
      <c r="O148" s="100"/>
      <c r="P148" s="7"/>
      <c r="Q148" s="11"/>
      <c r="R148" s="143"/>
      <c r="S148" s="16"/>
      <c r="T148" s="16"/>
      <c r="U148" s="16"/>
      <c r="V148" s="16"/>
      <c r="W148" s="16"/>
      <c r="X148" s="16"/>
      <c r="Y148" s="16"/>
      <c r="Z148" s="16"/>
    </row>
    <row r="149" spans="1:26" ht="38.25">
      <c r="A149" s="20" t="s">
        <v>16</v>
      </c>
      <c r="B149" s="21" t="s">
        <v>576</v>
      </c>
      <c r="C149" s="21"/>
      <c r="D149" s="22" t="s">
        <v>589</v>
      </c>
      <c r="E149" s="21" t="s">
        <v>590</v>
      </c>
      <c r="F149" s="21" t="s">
        <v>591</v>
      </c>
      <c r="G149" s="21" t="s">
        <v>622</v>
      </c>
      <c r="H149" s="21" t="s">
        <v>623</v>
      </c>
      <c r="I149" s="21" t="s">
        <v>594</v>
      </c>
      <c r="J149" s="61" t="s">
        <v>595</v>
      </c>
      <c r="K149" s="21" t="s">
        <v>596</v>
      </c>
      <c r="L149" s="21" t="s">
        <v>597</v>
      </c>
      <c r="M149" s="21" t="s">
        <v>598</v>
      </c>
      <c r="N149" s="22" t="s">
        <v>599</v>
      </c>
      <c r="O149" s="100"/>
      <c r="P149" s="7"/>
      <c r="Q149" s="11"/>
      <c r="R149" s="143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1</v>
      </c>
      <c r="B150" s="107">
        <v>41579</v>
      </c>
      <c r="C150" s="107"/>
      <c r="D150" s="108" t="s">
        <v>624</v>
      </c>
      <c r="E150" s="109" t="s">
        <v>625</v>
      </c>
      <c r="F150" s="110">
        <v>82</v>
      </c>
      <c r="G150" s="109" t="s">
        <v>626</v>
      </c>
      <c r="H150" s="109">
        <v>100</v>
      </c>
      <c r="I150" s="127">
        <v>100</v>
      </c>
      <c r="J150" s="128" t="s">
        <v>627</v>
      </c>
      <c r="K150" s="129">
        <f t="shared" ref="K150:K181" si="73">H150-F150</f>
        <v>18</v>
      </c>
      <c r="L150" s="130">
        <f t="shared" ref="L150:L181" si="74">K150/F150</f>
        <v>0.21951219512195122</v>
      </c>
      <c r="M150" s="131" t="s">
        <v>601</v>
      </c>
      <c r="N150" s="132">
        <v>42657</v>
      </c>
      <c r="O150" s="53"/>
      <c r="P150" s="11"/>
      <c r="Q150" s="16"/>
      <c r="R150" s="143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2</v>
      </c>
      <c r="B151" s="107">
        <v>41794</v>
      </c>
      <c r="C151" s="107"/>
      <c r="D151" s="108" t="s">
        <v>628</v>
      </c>
      <c r="E151" s="109" t="s">
        <v>602</v>
      </c>
      <c r="F151" s="110">
        <v>257</v>
      </c>
      <c r="G151" s="109" t="s">
        <v>626</v>
      </c>
      <c r="H151" s="109">
        <v>300</v>
      </c>
      <c r="I151" s="127">
        <v>300</v>
      </c>
      <c r="J151" s="128" t="s">
        <v>627</v>
      </c>
      <c r="K151" s="129">
        <f t="shared" si="73"/>
        <v>43</v>
      </c>
      <c r="L151" s="130">
        <f t="shared" si="74"/>
        <v>0.16731517509727625</v>
      </c>
      <c r="M151" s="131" t="s">
        <v>601</v>
      </c>
      <c r="N151" s="132">
        <v>41822</v>
      </c>
      <c r="O151" s="53"/>
      <c r="P151" s="11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3</v>
      </c>
      <c r="B152" s="107">
        <v>41828</v>
      </c>
      <c r="C152" s="107"/>
      <c r="D152" s="108" t="s">
        <v>629</v>
      </c>
      <c r="E152" s="109" t="s">
        <v>602</v>
      </c>
      <c r="F152" s="110">
        <v>393</v>
      </c>
      <c r="G152" s="109" t="s">
        <v>626</v>
      </c>
      <c r="H152" s="109">
        <v>468</v>
      </c>
      <c r="I152" s="127">
        <v>468</v>
      </c>
      <c r="J152" s="128" t="s">
        <v>627</v>
      </c>
      <c r="K152" s="129">
        <f t="shared" si="73"/>
        <v>75</v>
      </c>
      <c r="L152" s="130">
        <f t="shared" si="74"/>
        <v>0.19083969465648856</v>
      </c>
      <c r="M152" s="131" t="s">
        <v>601</v>
      </c>
      <c r="N152" s="132">
        <v>41863</v>
      </c>
      <c r="O152" s="53"/>
      <c r="P152" s="11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4</v>
      </c>
      <c r="B153" s="107">
        <v>41857</v>
      </c>
      <c r="C153" s="107"/>
      <c r="D153" s="108" t="s">
        <v>630</v>
      </c>
      <c r="E153" s="109" t="s">
        <v>602</v>
      </c>
      <c r="F153" s="110">
        <v>205</v>
      </c>
      <c r="G153" s="109" t="s">
        <v>626</v>
      </c>
      <c r="H153" s="109">
        <v>275</v>
      </c>
      <c r="I153" s="127">
        <v>250</v>
      </c>
      <c r="J153" s="128" t="s">
        <v>627</v>
      </c>
      <c r="K153" s="129">
        <f t="shared" si="73"/>
        <v>70</v>
      </c>
      <c r="L153" s="130">
        <f t="shared" si="74"/>
        <v>0.34146341463414637</v>
      </c>
      <c r="M153" s="131" t="s">
        <v>601</v>
      </c>
      <c r="N153" s="132">
        <v>41962</v>
      </c>
      <c r="O153" s="53"/>
      <c r="P153" s="11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5</v>
      </c>
      <c r="B154" s="107">
        <v>41886</v>
      </c>
      <c r="C154" s="107"/>
      <c r="D154" s="108" t="s">
        <v>631</v>
      </c>
      <c r="E154" s="109" t="s">
        <v>602</v>
      </c>
      <c r="F154" s="110">
        <v>162</v>
      </c>
      <c r="G154" s="109" t="s">
        <v>626</v>
      </c>
      <c r="H154" s="109">
        <v>190</v>
      </c>
      <c r="I154" s="127">
        <v>190</v>
      </c>
      <c r="J154" s="128" t="s">
        <v>627</v>
      </c>
      <c r="K154" s="129">
        <f t="shared" si="73"/>
        <v>28</v>
      </c>
      <c r="L154" s="130">
        <f t="shared" si="74"/>
        <v>0.1728395061728395</v>
      </c>
      <c r="M154" s="131" t="s">
        <v>601</v>
      </c>
      <c r="N154" s="132">
        <v>42006</v>
      </c>
      <c r="O154" s="53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6</v>
      </c>
      <c r="B155" s="107">
        <v>41886</v>
      </c>
      <c r="C155" s="107"/>
      <c r="D155" s="108" t="s">
        <v>632</v>
      </c>
      <c r="E155" s="109" t="s">
        <v>602</v>
      </c>
      <c r="F155" s="110">
        <v>75</v>
      </c>
      <c r="G155" s="109" t="s">
        <v>626</v>
      </c>
      <c r="H155" s="109">
        <v>91.5</v>
      </c>
      <c r="I155" s="127" t="s">
        <v>633</v>
      </c>
      <c r="J155" s="128" t="s">
        <v>634</v>
      </c>
      <c r="K155" s="129">
        <f t="shared" si="73"/>
        <v>16.5</v>
      </c>
      <c r="L155" s="130">
        <f t="shared" si="74"/>
        <v>0.22</v>
      </c>
      <c r="M155" s="131" t="s">
        <v>601</v>
      </c>
      <c r="N155" s="132">
        <v>41954</v>
      </c>
      <c r="O155" s="53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7</v>
      </c>
      <c r="B156" s="107">
        <v>41913</v>
      </c>
      <c r="C156" s="107"/>
      <c r="D156" s="108" t="s">
        <v>635</v>
      </c>
      <c r="E156" s="109" t="s">
        <v>602</v>
      </c>
      <c r="F156" s="110">
        <v>850</v>
      </c>
      <c r="G156" s="109" t="s">
        <v>626</v>
      </c>
      <c r="H156" s="109">
        <v>982.5</v>
      </c>
      <c r="I156" s="127">
        <v>1050</v>
      </c>
      <c r="J156" s="128" t="s">
        <v>636</v>
      </c>
      <c r="K156" s="129">
        <f t="shared" si="73"/>
        <v>132.5</v>
      </c>
      <c r="L156" s="130">
        <f t="shared" si="74"/>
        <v>0.15588235294117647</v>
      </c>
      <c r="M156" s="131" t="s">
        <v>601</v>
      </c>
      <c r="N156" s="132">
        <v>42039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8</v>
      </c>
      <c r="B157" s="107">
        <v>41913</v>
      </c>
      <c r="C157" s="107"/>
      <c r="D157" s="108" t="s">
        <v>637</v>
      </c>
      <c r="E157" s="109" t="s">
        <v>602</v>
      </c>
      <c r="F157" s="110">
        <v>475</v>
      </c>
      <c r="G157" s="109" t="s">
        <v>626</v>
      </c>
      <c r="H157" s="109">
        <v>515</v>
      </c>
      <c r="I157" s="127">
        <v>600</v>
      </c>
      <c r="J157" s="128" t="s">
        <v>638</v>
      </c>
      <c r="K157" s="129">
        <f t="shared" si="73"/>
        <v>40</v>
      </c>
      <c r="L157" s="130">
        <f t="shared" si="74"/>
        <v>8.4210526315789472E-2</v>
      </c>
      <c r="M157" s="131" t="s">
        <v>601</v>
      </c>
      <c r="N157" s="132">
        <v>41939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9</v>
      </c>
      <c r="B158" s="107">
        <v>41913</v>
      </c>
      <c r="C158" s="107"/>
      <c r="D158" s="108" t="s">
        <v>639</v>
      </c>
      <c r="E158" s="109" t="s">
        <v>602</v>
      </c>
      <c r="F158" s="110">
        <v>86</v>
      </c>
      <c r="G158" s="109" t="s">
        <v>626</v>
      </c>
      <c r="H158" s="109">
        <v>99</v>
      </c>
      <c r="I158" s="127">
        <v>140</v>
      </c>
      <c r="J158" s="128" t="s">
        <v>640</v>
      </c>
      <c r="K158" s="129">
        <f t="shared" si="73"/>
        <v>13</v>
      </c>
      <c r="L158" s="130">
        <f t="shared" si="74"/>
        <v>0.15116279069767441</v>
      </c>
      <c r="M158" s="131" t="s">
        <v>601</v>
      </c>
      <c r="N158" s="132">
        <v>41939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10</v>
      </c>
      <c r="B159" s="107">
        <v>41926</v>
      </c>
      <c r="C159" s="107"/>
      <c r="D159" s="108" t="s">
        <v>641</v>
      </c>
      <c r="E159" s="109" t="s">
        <v>602</v>
      </c>
      <c r="F159" s="110">
        <v>496.6</v>
      </c>
      <c r="G159" s="109" t="s">
        <v>626</v>
      </c>
      <c r="H159" s="109">
        <v>621</v>
      </c>
      <c r="I159" s="127">
        <v>580</v>
      </c>
      <c r="J159" s="128" t="s">
        <v>627</v>
      </c>
      <c r="K159" s="129">
        <f t="shared" si="73"/>
        <v>124.39999999999998</v>
      </c>
      <c r="L159" s="130">
        <f t="shared" si="74"/>
        <v>0.25050342327829234</v>
      </c>
      <c r="M159" s="131" t="s">
        <v>601</v>
      </c>
      <c r="N159" s="132">
        <v>42605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11</v>
      </c>
      <c r="B160" s="107">
        <v>41926</v>
      </c>
      <c r="C160" s="107"/>
      <c r="D160" s="108" t="s">
        <v>642</v>
      </c>
      <c r="E160" s="109" t="s">
        <v>602</v>
      </c>
      <c r="F160" s="110">
        <v>2481.9</v>
      </c>
      <c r="G160" s="109" t="s">
        <v>626</v>
      </c>
      <c r="H160" s="109">
        <v>2840</v>
      </c>
      <c r="I160" s="127">
        <v>2870</v>
      </c>
      <c r="J160" s="128" t="s">
        <v>643</v>
      </c>
      <c r="K160" s="129">
        <f t="shared" si="73"/>
        <v>358.09999999999991</v>
      </c>
      <c r="L160" s="130">
        <f t="shared" si="74"/>
        <v>0.14428462065353154</v>
      </c>
      <c r="M160" s="131" t="s">
        <v>601</v>
      </c>
      <c r="N160" s="132">
        <v>42017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12</v>
      </c>
      <c r="B161" s="107">
        <v>41928</v>
      </c>
      <c r="C161" s="107"/>
      <c r="D161" s="108" t="s">
        <v>644</v>
      </c>
      <c r="E161" s="109" t="s">
        <v>602</v>
      </c>
      <c r="F161" s="110">
        <v>84.5</v>
      </c>
      <c r="G161" s="109" t="s">
        <v>626</v>
      </c>
      <c r="H161" s="109">
        <v>93</v>
      </c>
      <c r="I161" s="127">
        <v>110</v>
      </c>
      <c r="J161" s="128" t="s">
        <v>645</v>
      </c>
      <c r="K161" s="129">
        <f t="shared" si="73"/>
        <v>8.5</v>
      </c>
      <c r="L161" s="130">
        <f t="shared" si="74"/>
        <v>0.10059171597633136</v>
      </c>
      <c r="M161" s="131" t="s">
        <v>601</v>
      </c>
      <c r="N161" s="132">
        <v>41939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13</v>
      </c>
      <c r="B162" s="107">
        <v>41928</v>
      </c>
      <c r="C162" s="107"/>
      <c r="D162" s="108" t="s">
        <v>646</v>
      </c>
      <c r="E162" s="109" t="s">
        <v>602</v>
      </c>
      <c r="F162" s="110">
        <v>401</v>
      </c>
      <c r="G162" s="109" t="s">
        <v>626</v>
      </c>
      <c r="H162" s="109">
        <v>428</v>
      </c>
      <c r="I162" s="127">
        <v>450</v>
      </c>
      <c r="J162" s="128" t="s">
        <v>647</v>
      </c>
      <c r="K162" s="129">
        <f t="shared" si="73"/>
        <v>27</v>
      </c>
      <c r="L162" s="130">
        <f t="shared" si="74"/>
        <v>6.7331670822942641E-2</v>
      </c>
      <c r="M162" s="131" t="s">
        <v>601</v>
      </c>
      <c r="N162" s="132">
        <v>42020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14</v>
      </c>
      <c r="B163" s="107">
        <v>41928</v>
      </c>
      <c r="C163" s="107"/>
      <c r="D163" s="108" t="s">
        <v>648</v>
      </c>
      <c r="E163" s="109" t="s">
        <v>602</v>
      </c>
      <c r="F163" s="110">
        <v>101</v>
      </c>
      <c r="G163" s="109" t="s">
        <v>626</v>
      </c>
      <c r="H163" s="109">
        <v>112</v>
      </c>
      <c r="I163" s="127">
        <v>120</v>
      </c>
      <c r="J163" s="128" t="s">
        <v>649</v>
      </c>
      <c r="K163" s="129">
        <f t="shared" si="73"/>
        <v>11</v>
      </c>
      <c r="L163" s="130">
        <f t="shared" si="74"/>
        <v>0.10891089108910891</v>
      </c>
      <c r="M163" s="131" t="s">
        <v>601</v>
      </c>
      <c r="N163" s="132">
        <v>41939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15</v>
      </c>
      <c r="B164" s="107">
        <v>41954</v>
      </c>
      <c r="C164" s="107"/>
      <c r="D164" s="108" t="s">
        <v>650</v>
      </c>
      <c r="E164" s="109" t="s">
        <v>602</v>
      </c>
      <c r="F164" s="110">
        <v>59</v>
      </c>
      <c r="G164" s="109" t="s">
        <v>626</v>
      </c>
      <c r="H164" s="109">
        <v>76</v>
      </c>
      <c r="I164" s="127">
        <v>76</v>
      </c>
      <c r="J164" s="128" t="s">
        <v>627</v>
      </c>
      <c r="K164" s="129">
        <f t="shared" si="73"/>
        <v>17</v>
      </c>
      <c r="L164" s="130">
        <f t="shared" si="74"/>
        <v>0.28813559322033899</v>
      </c>
      <c r="M164" s="131" t="s">
        <v>601</v>
      </c>
      <c r="N164" s="132">
        <v>43032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16</v>
      </c>
      <c r="B165" s="107">
        <v>41954</v>
      </c>
      <c r="C165" s="107"/>
      <c r="D165" s="108" t="s">
        <v>639</v>
      </c>
      <c r="E165" s="109" t="s">
        <v>602</v>
      </c>
      <c r="F165" s="110">
        <v>99</v>
      </c>
      <c r="G165" s="109" t="s">
        <v>626</v>
      </c>
      <c r="H165" s="109">
        <v>120</v>
      </c>
      <c r="I165" s="127">
        <v>120</v>
      </c>
      <c r="J165" s="128" t="s">
        <v>651</v>
      </c>
      <c r="K165" s="129">
        <f t="shared" si="73"/>
        <v>21</v>
      </c>
      <c r="L165" s="130">
        <f t="shared" si="74"/>
        <v>0.21212121212121213</v>
      </c>
      <c r="M165" s="131" t="s">
        <v>601</v>
      </c>
      <c r="N165" s="132">
        <v>41960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17</v>
      </c>
      <c r="B166" s="107">
        <v>41956</v>
      </c>
      <c r="C166" s="107"/>
      <c r="D166" s="108" t="s">
        <v>652</v>
      </c>
      <c r="E166" s="109" t="s">
        <v>602</v>
      </c>
      <c r="F166" s="110">
        <v>22</v>
      </c>
      <c r="G166" s="109" t="s">
        <v>626</v>
      </c>
      <c r="H166" s="109">
        <v>33.549999999999997</v>
      </c>
      <c r="I166" s="127">
        <v>32</v>
      </c>
      <c r="J166" s="128" t="s">
        <v>653</v>
      </c>
      <c r="K166" s="129">
        <f t="shared" si="73"/>
        <v>11.549999999999997</v>
      </c>
      <c r="L166" s="130">
        <f t="shared" si="74"/>
        <v>0.52499999999999991</v>
      </c>
      <c r="M166" s="131" t="s">
        <v>601</v>
      </c>
      <c r="N166" s="132">
        <v>42188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18</v>
      </c>
      <c r="B167" s="107">
        <v>41976</v>
      </c>
      <c r="C167" s="107"/>
      <c r="D167" s="108" t="s">
        <v>654</v>
      </c>
      <c r="E167" s="109" t="s">
        <v>602</v>
      </c>
      <c r="F167" s="110">
        <v>440</v>
      </c>
      <c r="G167" s="109" t="s">
        <v>626</v>
      </c>
      <c r="H167" s="109">
        <v>520</v>
      </c>
      <c r="I167" s="127">
        <v>520</v>
      </c>
      <c r="J167" s="128" t="s">
        <v>655</v>
      </c>
      <c r="K167" s="129">
        <f t="shared" si="73"/>
        <v>80</v>
      </c>
      <c r="L167" s="130">
        <f t="shared" si="74"/>
        <v>0.18181818181818182</v>
      </c>
      <c r="M167" s="131" t="s">
        <v>601</v>
      </c>
      <c r="N167" s="132">
        <v>42208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19</v>
      </c>
      <c r="B168" s="107">
        <v>41976</v>
      </c>
      <c r="C168" s="107"/>
      <c r="D168" s="108" t="s">
        <v>656</v>
      </c>
      <c r="E168" s="109" t="s">
        <v>602</v>
      </c>
      <c r="F168" s="110">
        <v>360</v>
      </c>
      <c r="G168" s="109" t="s">
        <v>626</v>
      </c>
      <c r="H168" s="109">
        <v>427</v>
      </c>
      <c r="I168" s="127">
        <v>425</v>
      </c>
      <c r="J168" s="128" t="s">
        <v>657</v>
      </c>
      <c r="K168" s="129">
        <f t="shared" si="73"/>
        <v>67</v>
      </c>
      <c r="L168" s="130">
        <f t="shared" si="74"/>
        <v>0.18611111111111112</v>
      </c>
      <c r="M168" s="131" t="s">
        <v>601</v>
      </c>
      <c r="N168" s="132">
        <v>42058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20</v>
      </c>
      <c r="B169" s="107">
        <v>42012</v>
      </c>
      <c r="C169" s="107"/>
      <c r="D169" s="108" t="s">
        <v>658</v>
      </c>
      <c r="E169" s="109" t="s">
        <v>602</v>
      </c>
      <c r="F169" s="110">
        <v>360</v>
      </c>
      <c r="G169" s="109" t="s">
        <v>626</v>
      </c>
      <c r="H169" s="109">
        <v>455</v>
      </c>
      <c r="I169" s="127">
        <v>420</v>
      </c>
      <c r="J169" s="128" t="s">
        <v>659</v>
      </c>
      <c r="K169" s="129">
        <f t="shared" si="73"/>
        <v>95</v>
      </c>
      <c r="L169" s="130">
        <f t="shared" si="74"/>
        <v>0.2638888888888889</v>
      </c>
      <c r="M169" s="131" t="s">
        <v>601</v>
      </c>
      <c r="N169" s="132">
        <v>42024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21</v>
      </c>
      <c r="B170" s="107">
        <v>42012</v>
      </c>
      <c r="C170" s="107"/>
      <c r="D170" s="108" t="s">
        <v>660</v>
      </c>
      <c r="E170" s="109" t="s">
        <v>602</v>
      </c>
      <c r="F170" s="110">
        <v>130</v>
      </c>
      <c r="G170" s="109"/>
      <c r="H170" s="109">
        <v>175.5</v>
      </c>
      <c r="I170" s="127">
        <v>165</v>
      </c>
      <c r="J170" s="128" t="s">
        <v>661</v>
      </c>
      <c r="K170" s="129">
        <f t="shared" si="73"/>
        <v>45.5</v>
      </c>
      <c r="L170" s="130">
        <f t="shared" si="74"/>
        <v>0.35</v>
      </c>
      <c r="M170" s="131" t="s">
        <v>601</v>
      </c>
      <c r="N170" s="132">
        <v>43088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22</v>
      </c>
      <c r="B171" s="107">
        <v>42040</v>
      </c>
      <c r="C171" s="107"/>
      <c r="D171" s="108" t="s">
        <v>391</v>
      </c>
      <c r="E171" s="109" t="s">
        <v>625</v>
      </c>
      <c r="F171" s="110">
        <v>98</v>
      </c>
      <c r="G171" s="109"/>
      <c r="H171" s="109">
        <v>120</v>
      </c>
      <c r="I171" s="127">
        <v>120</v>
      </c>
      <c r="J171" s="128" t="s">
        <v>627</v>
      </c>
      <c r="K171" s="129">
        <f t="shared" si="73"/>
        <v>22</v>
      </c>
      <c r="L171" s="130">
        <f t="shared" si="74"/>
        <v>0.22448979591836735</v>
      </c>
      <c r="M171" s="131" t="s">
        <v>601</v>
      </c>
      <c r="N171" s="132">
        <v>42753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23</v>
      </c>
      <c r="B172" s="107">
        <v>42040</v>
      </c>
      <c r="C172" s="107"/>
      <c r="D172" s="108" t="s">
        <v>662</v>
      </c>
      <c r="E172" s="109" t="s">
        <v>625</v>
      </c>
      <c r="F172" s="110">
        <v>196</v>
      </c>
      <c r="G172" s="109"/>
      <c r="H172" s="109">
        <v>262</v>
      </c>
      <c r="I172" s="127">
        <v>255</v>
      </c>
      <c r="J172" s="128" t="s">
        <v>627</v>
      </c>
      <c r="K172" s="129">
        <f t="shared" si="73"/>
        <v>66</v>
      </c>
      <c r="L172" s="130">
        <f t="shared" si="74"/>
        <v>0.33673469387755101</v>
      </c>
      <c r="M172" s="131" t="s">
        <v>601</v>
      </c>
      <c r="N172" s="132">
        <v>42599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5">
        <v>24</v>
      </c>
      <c r="B173" s="111">
        <v>42067</v>
      </c>
      <c r="C173" s="111"/>
      <c r="D173" s="112" t="s">
        <v>390</v>
      </c>
      <c r="E173" s="113" t="s">
        <v>625</v>
      </c>
      <c r="F173" s="114">
        <v>235</v>
      </c>
      <c r="G173" s="114"/>
      <c r="H173" s="115">
        <v>77</v>
      </c>
      <c r="I173" s="133" t="s">
        <v>663</v>
      </c>
      <c r="J173" s="134" t="s">
        <v>664</v>
      </c>
      <c r="K173" s="135">
        <f t="shared" si="73"/>
        <v>-158</v>
      </c>
      <c r="L173" s="136">
        <f t="shared" si="74"/>
        <v>-0.67234042553191486</v>
      </c>
      <c r="M173" s="137" t="s">
        <v>665</v>
      </c>
      <c r="N173" s="138">
        <v>43522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25</v>
      </c>
      <c r="B174" s="107">
        <v>42067</v>
      </c>
      <c r="C174" s="107"/>
      <c r="D174" s="108" t="s">
        <v>482</v>
      </c>
      <c r="E174" s="109" t="s">
        <v>625</v>
      </c>
      <c r="F174" s="110">
        <v>185</v>
      </c>
      <c r="G174" s="109"/>
      <c r="H174" s="109">
        <v>224</v>
      </c>
      <c r="I174" s="127" t="s">
        <v>666</v>
      </c>
      <c r="J174" s="128" t="s">
        <v>627</v>
      </c>
      <c r="K174" s="129">
        <f t="shared" si="73"/>
        <v>39</v>
      </c>
      <c r="L174" s="130">
        <f t="shared" si="74"/>
        <v>0.21081081081081082</v>
      </c>
      <c r="M174" s="131" t="s">
        <v>601</v>
      </c>
      <c r="N174" s="132">
        <v>42647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366">
        <v>26</v>
      </c>
      <c r="B175" s="116">
        <v>42090</v>
      </c>
      <c r="C175" s="116"/>
      <c r="D175" s="117" t="s">
        <v>667</v>
      </c>
      <c r="E175" s="118" t="s">
        <v>625</v>
      </c>
      <c r="F175" s="119">
        <v>49.5</v>
      </c>
      <c r="G175" s="120"/>
      <c r="H175" s="120">
        <v>15.85</v>
      </c>
      <c r="I175" s="120">
        <v>67</v>
      </c>
      <c r="J175" s="139" t="s">
        <v>668</v>
      </c>
      <c r="K175" s="120">
        <f t="shared" si="73"/>
        <v>-33.65</v>
      </c>
      <c r="L175" s="140">
        <f t="shared" si="74"/>
        <v>-0.67979797979797973</v>
      </c>
      <c r="M175" s="137" t="s">
        <v>665</v>
      </c>
      <c r="N175" s="141">
        <v>43627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27</v>
      </c>
      <c r="B176" s="107">
        <v>42093</v>
      </c>
      <c r="C176" s="107"/>
      <c r="D176" s="108" t="s">
        <v>669</v>
      </c>
      <c r="E176" s="109" t="s">
        <v>625</v>
      </c>
      <c r="F176" s="110">
        <v>183.5</v>
      </c>
      <c r="G176" s="109"/>
      <c r="H176" s="109">
        <v>219</v>
      </c>
      <c r="I176" s="127">
        <v>218</v>
      </c>
      <c r="J176" s="128" t="s">
        <v>670</v>
      </c>
      <c r="K176" s="129">
        <f t="shared" si="73"/>
        <v>35.5</v>
      </c>
      <c r="L176" s="130">
        <f t="shared" si="74"/>
        <v>0.19346049046321526</v>
      </c>
      <c r="M176" s="131" t="s">
        <v>601</v>
      </c>
      <c r="N176" s="132">
        <v>42103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28</v>
      </c>
      <c r="B177" s="107">
        <v>42114</v>
      </c>
      <c r="C177" s="107"/>
      <c r="D177" s="108" t="s">
        <v>671</v>
      </c>
      <c r="E177" s="109" t="s">
        <v>625</v>
      </c>
      <c r="F177" s="110">
        <f>(227+237)/2</f>
        <v>232</v>
      </c>
      <c r="G177" s="109"/>
      <c r="H177" s="109">
        <v>298</v>
      </c>
      <c r="I177" s="127">
        <v>298</v>
      </c>
      <c r="J177" s="128" t="s">
        <v>627</v>
      </c>
      <c r="K177" s="129">
        <f t="shared" si="73"/>
        <v>66</v>
      </c>
      <c r="L177" s="130">
        <f t="shared" si="74"/>
        <v>0.28448275862068967</v>
      </c>
      <c r="M177" s="131" t="s">
        <v>601</v>
      </c>
      <c r="N177" s="132">
        <v>42823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29</v>
      </c>
      <c r="B178" s="107">
        <v>42128</v>
      </c>
      <c r="C178" s="107"/>
      <c r="D178" s="108" t="s">
        <v>672</v>
      </c>
      <c r="E178" s="109" t="s">
        <v>602</v>
      </c>
      <c r="F178" s="110">
        <v>385</v>
      </c>
      <c r="G178" s="109"/>
      <c r="H178" s="109">
        <f>212.5+331</f>
        <v>543.5</v>
      </c>
      <c r="I178" s="127">
        <v>510</v>
      </c>
      <c r="J178" s="128" t="s">
        <v>673</v>
      </c>
      <c r="K178" s="129">
        <f t="shared" si="73"/>
        <v>158.5</v>
      </c>
      <c r="L178" s="130">
        <f t="shared" si="74"/>
        <v>0.41168831168831171</v>
      </c>
      <c r="M178" s="131" t="s">
        <v>601</v>
      </c>
      <c r="N178" s="132">
        <v>42235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30</v>
      </c>
      <c r="B179" s="107">
        <v>42128</v>
      </c>
      <c r="C179" s="107"/>
      <c r="D179" s="108" t="s">
        <v>674</v>
      </c>
      <c r="E179" s="109" t="s">
        <v>602</v>
      </c>
      <c r="F179" s="110">
        <v>115.5</v>
      </c>
      <c r="G179" s="109"/>
      <c r="H179" s="109">
        <v>146</v>
      </c>
      <c r="I179" s="127">
        <v>142</v>
      </c>
      <c r="J179" s="128" t="s">
        <v>675</v>
      </c>
      <c r="K179" s="129">
        <f t="shared" si="73"/>
        <v>30.5</v>
      </c>
      <c r="L179" s="130">
        <f t="shared" si="74"/>
        <v>0.26406926406926406</v>
      </c>
      <c r="M179" s="131" t="s">
        <v>601</v>
      </c>
      <c r="N179" s="132">
        <v>42202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31</v>
      </c>
      <c r="B180" s="107">
        <v>42151</v>
      </c>
      <c r="C180" s="107"/>
      <c r="D180" s="108" t="s">
        <v>676</v>
      </c>
      <c r="E180" s="109" t="s">
        <v>602</v>
      </c>
      <c r="F180" s="110">
        <v>237.5</v>
      </c>
      <c r="G180" s="109"/>
      <c r="H180" s="109">
        <v>279.5</v>
      </c>
      <c r="I180" s="127">
        <v>278</v>
      </c>
      <c r="J180" s="128" t="s">
        <v>627</v>
      </c>
      <c r="K180" s="129">
        <f t="shared" si="73"/>
        <v>42</v>
      </c>
      <c r="L180" s="130">
        <f t="shared" si="74"/>
        <v>0.17684210526315788</v>
      </c>
      <c r="M180" s="131" t="s">
        <v>601</v>
      </c>
      <c r="N180" s="132">
        <v>42222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32</v>
      </c>
      <c r="B181" s="107">
        <v>42174</v>
      </c>
      <c r="C181" s="107"/>
      <c r="D181" s="108" t="s">
        <v>646</v>
      </c>
      <c r="E181" s="109" t="s">
        <v>625</v>
      </c>
      <c r="F181" s="110">
        <v>340</v>
      </c>
      <c r="G181" s="109"/>
      <c r="H181" s="109">
        <v>448</v>
      </c>
      <c r="I181" s="127">
        <v>448</v>
      </c>
      <c r="J181" s="128" t="s">
        <v>627</v>
      </c>
      <c r="K181" s="129">
        <f t="shared" si="73"/>
        <v>108</v>
      </c>
      <c r="L181" s="130">
        <f t="shared" si="74"/>
        <v>0.31764705882352939</v>
      </c>
      <c r="M181" s="131" t="s">
        <v>601</v>
      </c>
      <c r="N181" s="132">
        <v>43018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33</v>
      </c>
      <c r="B182" s="107">
        <v>42191</v>
      </c>
      <c r="C182" s="107"/>
      <c r="D182" s="108" t="s">
        <v>677</v>
      </c>
      <c r="E182" s="109" t="s">
        <v>625</v>
      </c>
      <c r="F182" s="110">
        <v>390</v>
      </c>
      <c r="G182" s="109"/>
      <c r="H182" s="109">
        <v>460</v>
      </c>
      <c r="I182" s="127">
        <v>460</v>
      </c>
      <c r="J182" s="128" t="s">
        <v>627</v>
      </c>
      <c r="K182" s="129">
        <f t="shared" ref="K182:K202" si="75">H182-F182</f>
        <v>70</v>
      </c>
      <c r="L182" s="130">
        <f t="shared" ref="L182:L202" si="76">K182/F182</f>
        <v>0.17948717948717949</v>
      </c>
      <c r="M182" s="131" t="s">
        <v>601</v>
      </c>
      <c r="N182" s="132">
        <v>42478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5">
        <v>34</v>
      </c>
      <c r="B183" s="111">
        <v>42195</v>
      </c>
      <c r="C183" s="111"/>
      <c r="D183" s="112" t="s">
        <v>678</v>
      </c>
      <c r="E183" s="113" t="s">
        <v>625</v>
      </c>
      <c r="F183" s="114">
        <v>122.5</v>
      </c>
      <c r="G183" s="114"/>
      <c r="H183" s="115">
        <v>61</v>
      </c>
      <c r="I183" s="133">
        <v>172</v>
      </c>
      <c r="J183" s="134" t="s">
        <v>679</v>
      </c>
      <c r="K183" s="135">
        <f t="shared" si="75"/>
        <v>-61.5</v>
      </c>
      <c r="L183" s="136">
        <f t="shared" si="76"/>
        <v>-0.50204081632653064</v>
      </c>
      <c r="M183" s="137" t="s">
        <v>665</v>
      </c>
      <c r="N183" s="138">
        <v>43333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35</v>
      </c>
      <c r="B184" s="107">
        <v>42219</v>
      </c>
      <c r="C184" s="107"/>
      <c r="D184" s="108" t="s">
        <v>680</v>
      </c>
      <c r="E184" s="109" t="s">
        <v>625</v>
      </c>
      <c r="F184" s="110">
        <v>297.5</v>
      </c>
      <c r="G184" s="109"/>
      <c r="H184" s="109">
        <v>350</v>
      </c>
      <c r="I184" s="127">
        <v>360</v>
      </c>
      <c r="J184" s="128" t="s">
        <v>681</v>
      </c>
      <c r="K184" s="129">
        <f t="shared" si="75"/>
        <v>52.5</v>
      </c>
      <c r="L184" s="130">
        <f t="shared" si="76"/>
        <v>0.17647058823529413</v>
      </c>
      <c r="M184" s="131" t="s">
        <v>601</v>
      </c>
      <c r="N184" s="132">
        <v>42232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36</v>
      </c>
      <c r="B185" s="107">
        <v>42219</v>
      </c>
      <c r="C185" s="107"/>
      <c r="D185" s="108" t="s">
        <v>682</v>
      </c>
      <c r="E185" s="109" t="s">
        <v>625</v>
      </c>
      <c r="F185" s="110">
        <v>115.5</v>
      </c>
      <c r="G185" s="109"/>
      <c r="H185" s="109">
        <v>149</v>
      </c>
      <c r="I185" s="127">
        <v>140</v>
      </c>
      <c r="J185" s="142" t="s">
        <v>683</v>
      </c>
      <c r="K185" s="129">
        <f t="shared" si="75"/>
        <v>33.5</v>
      </c>
      <c r="L185" s="130">
        <f t="shared" si="76"/>
        <v>0.29004329004329005</v>
      </c>
      <c r="M185" s="131" t="s">
        <v>601</v>
      </c>
      <c r="N185" s="132">
        <v>42740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37</v>
      </c>
      <c r="B186" s="107">
        <v>42251</v>
      </c>
      <c r="C186" s="107"/>
      <c r="D186" s="108" t="s">
        <v>676</v>
      </c>
      <c r="E186" s="109" t="s">
        <v>625</v>
      </c>
      <c r="F186" s="110">
        <v>226</v>
      </c>
      <c r="G186" s="109"/>
      <c r="H186" s="109">
        <v>292</v>
      </c>
      <c r="I186" s="127">
        <v>292</v>
      </c>
      <c r="J186" s="128" t="s">
        <v>684</v>
      </c>
      <c r="K186" s="129">
        <f t="shared" si="75"/>
        <v>66</v>
      </c>
      <c r="L186" s="130">
        <f t="shared" si="76"/>
        <v>0.29203539823008851</v>
      </c>
      <c r="M186" s="131" t="s">
        <v>601</v>
      </c>
      <c r="N186" s="132">
        <v>42286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38</v>
      </c>
      <c r="B187" s="107">
        <v>42254</v>
      </c>
      <c r="C187" s="107"/>
      <c r="D187" s="108" t="s">
        <v>671</v>
      </c>
      <c r="E187" s="109" t="s">
        <v>625</v>
      </c>
      <c r="F187" s="110">
        <v>232.5</v>
      </c>
      <c r="G187" s="109"/>
      <c r="H187" s="109">
        <v>312.5</v>
      </c>
      <c r="I187" s="127">
        <v>310</v>
      </c>
      <c r="J187" s="128" t="s">
        <v>627</v>
      </c>
      <c r="K187" s="129">
        <f t="shared" si="75"/>
        <v>80</v>
      </c>
      <c r="L187" s="130">
        <f t="shared" si="76"/>
        <v>0.34408602150537637</v>
      </c>
      <c r="M187" s="131" t="s">
        <v>601</v>
      </c>
      <c r="N187" s="132">
        <v>42823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39</v>
      </c>
      <c r="B188" s="107">
        <v>42268</v>
      </c>
      <c r="C188" s="107"/>
      <c r="D188" s="108" t="s">
        <v>685</v>
      </c>
      <c r="E188" s="109" t="s">
        <v>625</v>
      </c>
      <c r="F188" s="110">
        <v>196.5</v>
      </c>
      <c r="G188" s="109"/>
      <c r="H188" s="109">
        <v>238</v>
      </c>
      <c r="I188" s="127">
        <v>238</v>
      </c>
      <c r="J188" s="128" t="s">
        <v>684</v>
      </c>
      <c r="K188" s="129">
        <f t="shared" si="75"/>
        <v>41.5</v>
      </c>
      <c r="L188" s="130">
        <f t="shared" si="76"/>
        <v>0.21119592875318066</v>
      </c>
      <c r="M188" s="131" t="s">
        <v>601</v>
      </c>
      <c r="N188" s="132">
        <v>42291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40</v>
      </c>
      <c r="B189" s="107">
        <v>42271</v>
      </c>
      <c r="C189" s="107"/>
      <c r="D189" s="108" t="s">
        <v>624</v>
      </c>
      <c r="E189" s="109" t="s">
        <v>625</v>
      </c>
      <c r="F189" s="110">
        <v>65</v>
      </c>
      <c r="G189" s="109"/>
      <c r="H189" s="109">
        <v>82</v>
      </c>
      <c r="I189" s="127">
        <v>82</v>
      </c>
      <c r="J189" s="128" t="s">
        <v>684</v>
      </c>
      <c r="K189" s="129">
        <f t="shared" si="75"/>
        <v>17</v>
      </c>
      <c r="L189" s="130">
        <f t="shared" si="76"/>
        <v>0.26153846153846155</v>
      </c>
      <c r="M189" s="131" t="s">
        <v>601</v>
      </c>
      <c r="N189" s="132">
        <v>42578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41</v>
      </c>
      <c r="B190" s="107">
        <v>42291</v>
      </c>
      <c r="C190" s="107"/>
      <c r="D190" s="108" t="s">
        <v>686</v>
      </c>
      <c r="E190" s="109" t="s">
        <v>625</v>
      </c>
      <c r="F190" s="110">
        <v>144</v>
      </c>
      <c r="G190" s="109"/>
      <c r="H190" s="109">
        <v>182.5</v>
      </c>
      <c r="I190" s="127">
        <v>181</v>
      </c>
      <c r="J190" s="128" t="s">
        <v>684</v>
      </c>
      <c r="K190" s="129">
        <f t="shared" si="75"/>
        <v>38.5</v>
      </c>
      <c r="L190" s="130">
        <f t="shared" si="76"/>
        <v>0.2673611111111111</v>
      </c>
      <c r="M190" s="131" t="s">
        <v>601</v>
      </c>
      <c r="N190" s="132">
        <v>42817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42</v>
      </c>
      <c r="B191" s="107">
        <v>42291</v>
      </c>
      <c r="C191" s="107"/>
      <c r="D191" s="108" t="s">
        <v>687</v>
      </c>
      <c r="E191" s="109" t="s">
        <v>625</v>
      </c>
      <c r="F191" s="110">
        <v>264</v>
      </c>
      <c r="G191" s="109"/>
      <c r="H191" s="109">
        <v>311</v>
      </c>
      <c r="I191" s="127">
        <v>311</v>
      </c>
      <c r="J191" s="128" t="s">
        <v>684</v>
      </c>
      <c r="K191" s="129">
        <f t="shared" si="75"/>
        <v>47</v>
      </c>
      <c r="L191" s="130">
        <f t="shared" si="76"/>
        <v>0.17803030303030304</v>
      </c>
      <c r="M191" s="131" t="s">
        <v>601</v>
      </c>
      <c r="N191" s="132">
        <v>42604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43</v>
      </c>
      <c r="B192" s="107">
        <v>42318</v>
      </c>
      <c r="C192" s="107"/>
      <c r="D192" s="108" t="s">
        <v>688</v>
      </c>
      <c r="E192" s="109" t="s">
        <v>602</v>
      </c>
      <c r="F192" s="110">
        <v>549.5</v>
      </c>
      <c r="G192" s="109"/>
      <c r="H192" s="109">
        <v>630</v>
      </c>
      <c r="I192" s="127">
        <v>630</v>
      </c>
      <c r="J192" s="128" t="s">
        <v>684</v>
      </c>
      <c r="K192" s="129">
        <f t="shared" si="75"/>
        <v>80.5</v>
      </c>
      <c r="L192" s="130">
        <f t="shared" si="76"/>
        <v>0.1464968152866242</v>
      </c>
      <c r="M192" s="131" t="s">
        <v>601</v>
      </c>
      <c r="N192" s="132">
        <v>42419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44</v>
      </c>
      <c r="B193" s="107">
        <v>42342</v>
      </c>
      <c r="C193" s="107"/>
      <c r="D193" s="108" t="s">
        <v>689</v>
      </c>
      <c r="E193" s="109" t="s">
        <v>625</v>
      </c>
      <c r="F193" s="110">
        <v>1027.5</v>
      </c>
      <c r="G193" s="109"/>
      <c r="H193" s="109">
        <v>1315</v>
      </c>
      <c r="I193" s="127">
        <v>1250</v>
      </c>
      <c r="J193" s="128" t="s">
        <v>684</v>
      </c>
      <c r="K193" s="129">
        <f t="shared" si="75"/>
        <v>287.5</v>
      </c>
      <c r="L193" s="130">
        <f t="shared" si="76"/>
        <v>0.27980535279805352</v>
      </c>
      <c r="M193" s="131" t="s">
        <v>601</v>
      </c>
      <c r="N193" s="132">
        <v>43244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45</v>
      </c>
      <c r="B194" s="107">
        <v>42367</v>
      </c>
      <c r="C194" s="107"/>
      <c r="D194" s="108" t="s">
        <v>690</v>
      </c>
      <c r="E194" s="109" t="s">
        <v>625</v>
      </c>
      <c r="F194" s="110">
        <v>465</v>
      </c>
      <c r="G194" s="109"/>
      <c r="H194" s="109">
        <v>540</v>
      </c>
      <c r="I194" s="127">
        <v>540</v>
      </c>
      <c r="J194" s="128" t="s">
        <v>684</v>
      </c>
      <c r="K194" s="129">
        <f t="shared" si="75"/>
        <v>75</v>
      </c>
      <c r="L194" s="130">
        <f t="shared" si="76"/>
        <v>0.16129032258064516</v>
      </c>
      <c r="M194" s="131" t="s">
        <v>601</v>
      </c>
      <c r="N194" s="132">
        <v>42530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46</v>
      </c>
      <c r="B195" s="107">
        <v>42380</v>
      </c>
      <c r="C195" s="107"/>
      <c r="D195" s="108" t="s">
        <v>391</v>
      </c>
      <c r="E195" s="109" t="s">
        <v>602</v>
      </c>
      <c r="F195" s="110">
        <v>81</v>
      </c>
      <c r="G195" s="109"/>
      <c r="H195" s="109">
        <v>110</v>
      </c>
      <c r="I195" s="127">
        <v>110</v>
      </c>
      <c r="J195" s="128" t="s">
        <v>684</v>
      </c>
      <c r="K195" s="129">
        <f t="shared" si="75"/>
        <v>29</v>
      </c>
      <c r="L195" s="130">
        <f t="shared" si="76"/>
        <v>0.35802469135802467</v>
      </c>
      <c r="M195" s="131" t="s">
        <v>601</v>
      </c>
      <c r="N195" s="132">
        <v>42745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47</v>
      </c>
      <c r="B196" s="107">
        <v>42382</v>
      </c>
      <c r="C196" s="107"/>
      <c r="D196" s="108" t="s">
        <v>691</v>
      </c>
      <c r="E196" s="109" t="s">
        <v>602</v>
      </c>
      <c r="F196" s="110">
        <v>417.5</v>
      </c>
      <c r="G196" s="109"/>
      <c r="H196" s="109">
        <v>547</v>
      </c>
      <c r="I196" s="127">
        <v>535</v>
      </c>
      <c r="J196" s="128" t="s">
        <v>684</v>
      </c>
      <c r="K196" s="129">
        <f t="shared" si="75"/>
        <v>129.5</v>
      </c>
      <c r="L196" s="130">
        <f t="shared" si="76"/>
        <v>0.31017964071856285</v>
      </c>
      <c r="M196" s="131" t="s">
        <v>601</v>
      </c>
      <c r="N196" s="132">
        <v>42578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48</v>
      </c>
      <c r="B197" s="107">
        <v>42408</v>
      </c>
      <c r="C197" s="107"/>
      <c r="D197" s="108" t="s">
        <v>692</v>
      </c>
      <c r="E197" s="109" t="s">
        <v>625</v>
      </c>
      <c r="F197" s="110">
        <v>650</v>
      </c>
      <c r="G197" s="109"/>
      <c r="H197" s="109">
        <v>800</v>
      </c>
      <c r="I197" s="127">
        <v>800</v>
      </c>
      <c r="J197" s="128" t="s">
        <v>684</v>
      </c>
      <c r="K197" s="129">
        <f t="shared" si="75"/>
        <v>150</v>
      </c>
      <c r="L197" s="130">
        <f t="shared" si="76"/>
        <v>0.23076923076923078</v>
      </c>
      <c r="M197" s="131" t="s">
        <v>601</v>
      </c>
      <c r="N197" s="132">
        <v>43154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49</v>
      </c>
      <c r="B198" s="107">
        <v>42433</v>
      </c>
      <c r="C198" s="107"/>
      <c r="D198" s="108" t="s">
        <v>198</v>
      </c>
      <c r="E198" s="109" t="s">
        <v>625</v>
      </c>
      <c r="F198" s="110">
        <v>437.5</v>
      </c>
      <c r="G198" s="109"/>
      <c r="H198" s="109">
        <v>504.5</v>
      </c>
      <c r="I198" s="127">
        <v>522</v>
      </c>
      <c r="J198" s="128" t="s">
        <v>693</v>
      </c>
      <c r="K198" s="129">
        <f t="shared" si="75"/>
        <v>67</v>
      </c>
      <c r="L198" s="130">
        <f t="shared" si="76"/>
        <v>0.15314285714285714</v>
      </c>
      <c r="M198" s="131" t="s">
        <v>601</v>
      </c>
      <c r="N198" s="132">
        <v>42480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50</v>
      </c>
      <c r="B199" s="107">
        <v>42438</v>
      </c>
      <c r="C199" s="107"/>
      <c r="D199" s="108" t="s">
        <v>694</v>
      </c>
      <c r="E199" s="109" t="s">
        <v>625</v>
      </c>
      <c r="F199" s="110">
        <v>189.5</v>
      </c>
      <c r="G199" s="109"/>
      <c r="H199" s="109">
        <v>218</v>
      </c>
      <c r="I199" s="127">
        <v>218</v>
      </c>
      <c r="J199" s="128" t="s">
        <v>684</v>
      </c>
      <c r="K199" s="129">
        <f t="shared" si="75"/>
        <v>28.5</v>
      </c>
      <c r="L199" s="130">
        <f t="shared" si="76"/>
        <v>0.15039577836411611</v>
      </c>
      <c r="M199" s="131" t="s">
        <v>601</v>
      </c>
      <c r="N199" s="132">
        <v>43034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66">
        <v>51</v>
      </c>
      <c r="B200" s="116">
        <v>42471</v>
      </c>
      <c r="C200" s="116"/>
      <c r="D200" s="117" t="s">
        <v>695</v>
      </c>
      <c r="E200" s="118" t="s">
        <v>625</v>
      </c>
      <c r="F200" s="119">
        <v>36.5</v>
      </c>
      <c r="G200" s="120"/>
      <c r="H200" s="120">
        <v>15.85</v>
      </c>
      <c r="I200" s="120">
        <v>60</v>
      </c>
      <c r="J200" s="139" t="s">
        <v>696</v>
      </c>
      <c r="K200" s="135">
        <f t="shared" si="75"/>
        <v>-20.65</v>
      </c>
      <c r="L200" s="169">
        <f t="shared" si="76"/>
        <v>-0.5657534246575342</v>
      </c>
      <c r="M200" s="137" t="s">
        <v>665</v>
      </c>
      <c r="N200" s="170">
        <v>43627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52</v>
      </c>
      <c r="B201" s="107">
        <v>42472</v>
      </c>
      <c r="C201" s="107"/>
      <c r="D201" s="108" t="s">
        <v>697</v>
      </c>
      <c r="E201" s="109" t="s">
        <v>625</v>
      </c>
      <c r="F201" s="110">
        <v>93</v>
      </c>
      <c r="G201" s="109"/>
      <c r="H201" s="109">
        <v>149</v>
      </c>
      <c r="I201" s="127">
        <v>140</v>
      </c>
      <c r="J201" s="142" t="s">
        <v>698</v>
      </c>
      <c r="K201" s="129">
        <f t="shared" si="75"/>
        <v>56</v>
      </c>
      <c r="L201" s="130">
        <f t="shared" si="76"/>
        <v>0.60215053763440862</v>
      </c>
      <c r="M201" s="131" t="s">
        <v>601</v>
      </c>
      <c r="N201" s="132">
        <v>42740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53</v>
      </c>
      <c r="B202" s="107">
        <v>42472</v>
      </c>
      <c r="C202" s="107"/>
      <c r="D202" s="108" t="s">
        <v>699</v>
      </c>
      <c r="E202" s="109" t="s">
        <v>625</v>
      </c>
      <c r="F202" s="110">
        <v>130</v>
      </c>
      <c r="G202" s="109"/>
      <c r="H202" s="109">
        <v>150</v>
      </c>
      <c r="I202" s="127" t="s">
        <v>700</v>
      </c>
      <c r="J202" s="128" t="s">
        <v>684</v>
      </c>
      <c r="K202" s="129">
        <f t="shared" si="75"/>
        <v>20</v>
      </c>
      <c r="L202" s="130">
        <f t="shared" si="76"/>
        <v>0.15384615384615385</v>
      </c>
      <c r="M202" s="131" t="s">
        <v>601</v>
      </c>
      <c r="N202" s="132">
        <v>42564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54</v>
      </c>
      <c r="B203" s="107">
        <v>42473</v>
      </c>
      <c r="C203" s="107"/>
      <c r="D203" s="108" t="s">
        <v>355</v>
      </c>
      <c r="E203" s="109" t="s">
        <v>625</v>
      </c>
      <c r="F203" s="110">
        <v>196</v>
      </c>
      <c r="G203" s="109"/>
      <c r="H203" s="109">
        <v>299</v>
      </c>
      <c r="I203" s="127">
        <v>299</v>
      </c>
      <c r="J203" s="128" t="s">
        <v>684</v>
      </c>
      <c r="K203" s="129">
        <v>103</v>
      </c>
      <c r="L203" s="130">
        <v>0.52551020408163296</v>
      </c>
      <c r="M203" s="131" t="s">
        <v>601</v>
      </c>
      <c r="N203" s="132">
        <v>42620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55</v>
      </c>
      <c r="B204" s="107">
        <v>42473</v>
      </c>
      <c r="C204" s="107"/>
      <c r="D204" s="108" t="s">
        <v>758</v>
      </c>
      <c r="E204" s="109" t="s">
        <v>625</v>
      </c>
      <c r="F204" s="110">
        <v>88</v>
      </c>
      <c r="G204" s="109"/>
      <c r="H204" s="109">
        <v>103</v>
      </c>
      <c r="I204" s="127">
        <v>103</v>
      </c>
      <c r="J204" s="128" t="s">
        <v>684</v>
      </c>
      <c r="K204" s="129">
        <v>15</v>
      </c>
      <c r="L204" s="130">
        <v>0.170454545454545</v>
      </c>
      <c r="M204" s="131" t="s">
        <v>601</v>
      </c>
      <c r="N204" s="132">
        <v>42530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56</v>
      </c>
      <c r="B205" s="107">
        <v>42492</v>
      </c>
      <c r="C205" s="107"/>
      <c r="D205" s="108" t="s">
        <v>701</v>
      </c>
      <c r="E205" s="109" t="s">
        <v>625</v>
      </c>
      <c r="F205" s="110">
        <v>127.5</v>
      </c>
      <c r="G205" s="109"/>
      <c r="H205" s="109">
        <v>148</v>
      </c>
      <c r="I205" s="127" t="s">
        <v>702</v>
      </c>
      <c r="J205" s="128" t="s">
        <v>684</v>
      </c>
      <c r="K205" s="129">
        <f>H205-F205</f>
        <v>20.5</v>
      </c>
      <c r="L205" s="130">
        <f>K205/F205</f>
        <v>0.16078431372549021</v>
      </c>
      <c r="M205" s="131" t="s">
        <v>601</v>
      </c>
      <c r="N205" s="132">
        <v>42564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57</v>
      </c>
      <c r="B206" s="107">
        <v>42493</v>
      </c>
      <c r="C206" s="107"/>
      <c r="D206" s="108" t="s">
        <v>703</v>
      </c>
      <c r="E206" s="109" t="s">
        <v>625</v>
      </c>
      <c r="F206" s="110">
        <v>675</v>
      </c>
      <c r="G206" s="109"/>
      <c r="H206" s="109">
        <v>815</v>
      </c>
      <c r="I206" s="127" t="s">
        <v>704</v>
      </c>
      <c r="J206" s="128" t="s">
        <v>684</v>
      </c>
      <c r="K206" s="129">
        <f>H206-F206</f>
        <v>140</v>
      </c>
      <c r="L206" s="130">
        <f>K206/F206</f>
        <v>0.2074074074074074</v>
      </c>
      <c r="M206" s="131" t="s">
        <v>601</v>
      </c>
      <c r="N206" s="132">
        <v>43154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58</v>
      </c>
      <c r="B207" s="111">
        <v>42522</v>
      </c>
      <c r="C207" s="111"/>
      <c r="D207" s="112" t="s">
        <v>759</v>
      </c>
      <c r="E207" s="113" t="s">
        <v>625</v>
      </c>
      <c r="F207" s="114">
        <v>500</v>
      </c>
      <c r="G207" s="114"/>
      <c r="H207" s="115">
        <v>232.5</v>
      </c>
      <c r="I207" s="133" t="s">
        <v>760</v>
      </c>
      <c r="J207" s="134" t="s">
        <v>761</v>
      </c>
      <c r="K207" s="135">
        <f>H207-F207</f>
        <v>-267.5</v>
      </c>
      <c r="L207" s="136">
        <f>K207/F207</f>
        <v>-0.53500000000000003</v>
      </c>
      <c r="M207" s="137" t="s">
        <v>665</v>
      </c>
      <c r="N207" s="138">
        <v>43735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59</v>
      </c>
      <c r="B208" s="107">
        <v>42527</v>
      </c>
      <c r="C208" s="107"/>
      <c r="D208" s="108" t="s">
        <v>705</v>
      </c>
      <c r="E208" s="109" t="s">
        <v>625</v>
      </c>
      <c r="F208" s="110">
        <v>110</v>
      </c>
      <c r="G208" s="109"/>
      <c r="H208" s="109">
        <v>126.5</v>
      </c>
      <c r="I208" s="127">
        <v>125</v>
      </c>
      <c r="J208" s="128" t="s">
        <v>634</v>
      </c>
      <c r="K208" s="129">
        <f>H208-F208</f>
        <v>16.5</v>
      </c>
      <c r="L208" s="130">
        <f>K208/F208</f>
        <v>0.15</v>
      </c>
      <c r="M208" s="131" t="s">
        <v>601</v>
      </c>
      <c r="N208" s="132">
        <v>42552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60</v>
      </c>
      <c r="B209" s="107">
        <v>42538</v>
      </c>
      <c r="C209" s="107"/>
      <c r="D209" s="108" t="s">
        <v>706</v>
      </c>
      <c r="E209" s="109" t="s">
        <v>625</v>
      </c>
      <c r="F209" s="110">
        <v>44</v>
      </c>
      <c r="G209" s="109"/>
      <c r="H209" s="109">
        <v>69.5</v>
      </c>
      <c r="I209" s="127">
        <v>69.5</v>
      </c>
      <c r="J209" s="128" t="s">
        <v>707</v>
      </c>
      <c r="K209" s="129">
        <f>H209-F209</f>
        <v>25.5</v>
      </c>
      <c r="L209" s="130">
        <f>K209/F209</f>
        <v>0.57954545454545459</v>
      </c>
      <c r="M209" s="131" t="s">
        <v>601</v>
      </c>
      <c r="N209" s="132">
        <v>42977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61</v>
      </c>
      <c r="B210" s="107">
        <v>42549</v>
      </c>
      <c r="C210" s="107"/>
      <c r="D210" s="149" t="s">
        <v>762</v>
      </c>
      <c r="E210" s="109" t="s">
        <v>625</v>
      </c>
      <c r="F210" s="110">
        <v>262.5</v>
      </c>
      <c r="G210" s="109"/>
      <c r="H210" s="109">
        <v>340</v>
      </c>
      <c r="I210" s="127">
        <v>333</v>
      </c>
      <c r="J210" s="128" t="s">
        <v>763</v>
      </c>
      <c r="K210" s="129">
        <v>77.5</v>
      </c>
      <c r="L210" s="130">
        <v>0.29523809523809502</v>
      </c>
      <c r="M210" s="131" t="s">
        <v>601</v>
      </c>
      <c r="N210" s="132">
        <v>43017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62</v>
      </c>
      <c r="B211" s="107">
        <v>42549</v>
      </c>
      <c r="C211" s="107"/>
      <c r="D211" s="149" t="s">
        <v>764</v>
      </c>
      <c r="E211" s="109" t="s">
        <v>625</v>
      </c>
      <c r="F211" s="110">
        <v>840</v>
      </c>
      <c r="G211" s="109"/>
      <c r="H211" s="109">
        <v>1230</v>
      </c>
      <c r="I211" s="127">
        <v>1230</v>
      </c>
      <c r="J211" s="128" t="s">
        <v>684</v>
      </c>
      <c r="K211" s="129">
        <v>390</v>
      </c>
      <c r="L211" s="130">
        <v>0.46428571428571402</v>
      </c>
      <c r="M211" s="131" t="s">
        <v>601</v>
      </c>
      <c r="N211" s="132">
        <v>42649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67">
        <v>63</v>
      </c>
      <c r="B212" s="144">
        <v>42556</v>
      </c>
      <c r="C212" s="144"/>
      <c r="D212" s="145" t="s">
        <v>708</v>
      </c>
      <c r="E212" s="146" t="s">
        <v>625</v>
      </c>
      <c r="F212" s="147">
        <v>395</v>
      </c>
      <c r="G212" s="148"/>
      <c r="H212" s="148">
        <f>(468.5+342.5)/2</f>
        <v>405.5</v>
      </c>
      <c r="I212" s="148">
        <v>510</v>
      </c>
      <c r="J212" s="171" t="s">
        <v>709</v>
      </c>
      <c r="K212" s="172">
        <f t="shared" ref="K212:K218" si="77">H212-F212</f>
        <v>10.5</v>
      </c>
      <c r="L212" s="173">
        <f t="shared" ref="L212:L218" si="78">K212/F212</f>
        <v>2.6582278481012658E-2</v>
      </c>
      <c r="M212" s="174" t="s">
        <v>710</v>
      </c>
      <c r="N212" s="175">
        <v>43606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64</v>
      </c>
      <c r="B213" s="111">
        <v>42584</v>
      </c>
      <c r="C213" s="111"/>
      <c r="D213" s="112" t="s">
        <v>711</v>
      </c>
      <c r="E213" s="113" t="s">
        <v>602</v>
      </c>
      <c r="F213" s="114">
        <f>169.5-12.8</f>
        <v>156.69999999999999</v>
      </c>
      <c r="G213" s="114"/>
      <c r="H213" s="115">
        <v>77</v>
      </c>
      <c r="I213" s="133" t="s">
        <v>712</v>
      </c>
      <c r="J213" s="393" t="s">
        <v>3403</v>
      </c>
      <c r="K213" s="135">
        <f t="shared" si="77"/>
        <v>-79.699999999999989</v>
      </c>
      <c r="L213" s="136">
        <f t="shared" si="78"/>
        <v>-0.50861518825781749</v>
      </c>
      <c r="M213" s="137" t="s">
        <v>665</v>
      </c>
      <c r="N213" s="138">
        <v>43522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5">
        <v>65</v>
      </c>
      <c r="B214" s="111">
        <v>42586</v>
      </c>
      <c r="C214" s="111"/>
      <c r="D214" s="112" t="s">
        <v>713</v>
      </c>
      <c r="E214" s="113" t="s">
        <v>625</v>
      </c>
      <c r="F214" s="114">
        <v>400</v>
      </c>
      <c r="G214" s="114"/>
      <c r="H214" s="115">
        <v>305</v>
      </c>
      <c r="I214" s="133">
        <v>475</v>
      </c>
      <c r="J214" s="134" t="s">
        <v>714</v>
      </c>
      <c r="K214" s="135">
        <f t="shared" si="77"/>
        <v>-95</v>
      </c>
      <c r="L214" s="136">
        <f t="shared" si="78"/>
        <v>-0.23749999999999999</v>
      </c>
      <c r="M214" s="137" t="s">
        <v>665</v>
      </c>
      <c r="N214" s="138">
        <v>43606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66</v>
      </c>
      <c r="B215" s="107">
        <v>42593</v>
      </c>
      <c r="C215" s="107"/>
      <c r="D215" s="108" t="s">
        <v>715</v>
      </c>
      <c r="E215" s="109" t="s">
        <v>625</v>
      </c>
      <c r="F215" s="110">
        <v>86.5</v>
      </c>
      <c r="G215" s="109"/>
      <c r="H215" s="109">
        <v>130</v>
      </c>
      <c r="I215" s="127">
        <v>130</v>
      </c>
      <c r="J215" s="142" t="s">
        <v>716</v>
      </c>
      <c r="K215" s="129">
        <f t="shared" si="77"/>
        <v>43.5</v>
      </c>
      <c r="L215" s="130">
        <f t="shared" si="78"/>
        <v>0.50289017341040465</v>
      </c>
      <c r="M215" s="131" t="s">
        <v>601</v>
      </c>
      <c r="N215" s="132">
        <v>43091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67</v>
      </c>
      <c r="B216" s="111">
        <v>42600</v>
      </c>
      <c r="C216" s="111"/>
      <c r="D216" s="112" t="s">
        <v>382</v>
      </c>
      <c r="E216" s="113" t="s">
        <v>625</v>
      </c>
      <c r="F216" s="114">
        <v>133.5</v>
      </c>
      <c r="G216" s="114"/>
      <c r="H216" s="115">
        <v>126.5</v>
      </c>
      <c r="I216" s="133">
        <v>178</v>
      </c>
      <c r="J216" s="134" t="s">
        <v>717</v>
      </c>
      <c r="K216" s="135">
        <f t="shared" si="77"/>
        <v>-7</v>
      </c>
      <c r="L216" s="136">
        <f t="shared" si="78"/>
        <v>-5.2434456928838954E-2</v>
      </c>
      <c r="M216" s="137" t="s">
        <v>665</v>
      </c>
      <c r="N216" s="138">
        <v>42615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68</v>
      </c>
      <c r="B217" s="107">
        <v>42613</v>
      </c>
      <c r="C217" s="107"/>
      <c r="D217" s="108" t="s">
        <v>718</v>
      </c>
      <c r="E217" s="109" t="s">
        <v>625</v>
      </c>
      <c r="F217" s="110">
        <v>560</v>
      </c>
      <c r="G217" s="109"/>
      <c r="H217" s="109">
        <v>725</v>
      </c>
      <c r="I217" s="127">
        <v>725</v>
      </c>
      <c r="J217" s="128" t="s">
        <v>627</v>
      </c>
      <c r="K217" s="129">
        <f t="shared" si="77"/>
        <v>165</v>
      </c>
      <c r="L217" s="130">
        <f t="shared" si="78"/>
        <v>0.29464285714285715</v>
      </c>
      <c r="M217" s="131" t="s">
        <v>601</v>
      </c>
      <c r="N217" s="132">
        <v>42456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69</v>
      </c>
      <c r="B218" s="107">
        <v>42614</v>
      </c>
      <c r="C218" s="107"/>
      <c r="D218" s="108" t="s">
        <v>719</v>
      </c>
      <c r="E218" s="109" t="s">
        <v>625</v>
      </c>
      <c r="F218" s="110">
        <v>160.5</v>
      </c>
      <c r="G218" s="109"/>
      <c r="H218" s="109">
        <v>210</v>
      </c>
      <c r="I218" s="127">
        <v>210</v>
      </c>
      <c r="J218" s="128" t="s">
        <v>627</v>
      </c>
      <c r="K218" s="129">
        <f t="shared" si="77"/>
        <v>49.5</v>
      </c>
      <c r="L218" s="130">
        <f t="shared" si="78"/>
        <v>0.30841121495327101</v>
      </c>
      <c r="M218" s="131" t="s">
        <v>601</v>
      </c>
      <c r="N218" s="132">
        <v>42871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70</v>
      </c>
      <c r="B219" s="107">
        <v>42646</v>
      </c>
      <c r="C219" s="107"/>
      <c r="D219" s="149" t="s">
        <v>406</v>
      </c>
      <c r="E219" s="109" t="s">
        <v>625</v>
      </c>
      <c r="F219" s="110">
        <v>430</v>
      </c>
      <c r="G219" s="109"/>
      <c r="H219" s="109">
        <v>596</v>
      </c>
      <c r="I219" s="127">
        <v>575</v>
      </c>
      <c r="J219" s="128" t="s">
        <v>765</v>
      </c>
      <c r="K219" s="129">
        <v>166</v>
      </c>
      <c r="L219" s="130">
        <v>0.38604651162790699</v>
      </c>
      <c r="M219" s="131" t="s">
        <v>601</v>
      </c>
      <c r="N219" s="132">
        <v>42769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71</v>
      </c>
      <c r="B220" s="107">
        <v>42657</v>
      </c>
      <c r="C220" s="107"/>
      <c r="D220" s="108" t="s">
        <v>720</v>
      </c>
      <c r="E220" s="109" t="s">
        <v>625</v>
      </c>
      <c r="F220" s="110">
        <v>280</v>
      </c>
      <c r="G220" s="109"/>
      <c r="H220" s="109">
        <v>345</v>
      </c>
      <c r="I220" s="127">
        <v>345</v>
      </c>
      <c r="J220" s="128" t="s">
        <v>627</v>
      </c>
      <c r="K220" s="129">
        <f t="shared" ref="K220:K225" si="79">H220-F220</f>
        <v>65</v>
      </c>
      <c r="L220" s="130">
        <f>K220/F220</f>
        <v>0.23214285714285715</v>
      </c>
      <c r="M220" s="131" t="s">
        <v>601</v>
      </c>
      <c r="N220" s="132">
        <v>42814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72</v>
      </c>
      <c r="B221" s="107">
        <v>42657</v>
      </c>
      <c r="C221" s="107"/>
      <c r="D221" s="108" t="s">
        <v>721</v>
      </c>
      <c r="E221" s="109" t="s">
        <v>625</v>
      </c>
      <c r="F221" s="110">
        <v>245</v>
      </c>
      <c r="G221" s="109"/>
      <c r="H221" s="109">
        <v>325.5</v>
      </c>
      <c r="I221" s="127">
        <v>330</v>
      </c>
      <c r="J221" s="128" t="s">
        <v>722</v>
      </c>
      <c r="K221" s="129">
        <f t="shared" si="79"/>
        <v>80.5</v>
      </c>
      <c r="L221" s="130">
        <f>K221/F221</f>
        <v>0.32857142857142857</v>
      </c>
      <c r="M221" s="131" t="s">
        <v>601</v>
      </c>
      <c r="N221" s="132">
        <v>42769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73</v>
      </c>
      <c r="B222" s="107">
        <v>42660</v>
      </c>
      <c r="C222" s="107"/>
      <c r="D222" s="108" t="s">
        <v>350</v>
      </c>
      <c r="E222" s="109" t="s">
        <v>625</v>
      </c>
      <c r="F222" s="110">
        <v>125</v>
      </c>
      <c r="G222" s="109"/>
      <c r="H222" s="109">
        <v>160</v>
      </c>
      <c r="I222" s="127">
        <v>160</v>
      </c>
      <c r="J222" s="128" t="s">
        <v>684</v>
      </c>
      <c r="K222" s="129">
        <f t="shared" si="79"/>
        <v>35</v>
      </c>
      <c r="L222" s="130">
        <v>0.28000000000000003</v>
      </c>
      <c r="M222" s="131" t="s">
        <v>601</v>
      </c>
      <c r="N222" s="132">
        <v>42803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74</v>
      </c>
      <c r="B223" s="107">
        <v>42660</v>
      </c>
      <c r="C223" s="107"/>
      <c r="D223" s="108" t="s">
        <v>484</v>
      </c>
      <c r="E223" s="109" t="s">
        <v>625</v>
      </c>
      <c r="F223" s="110">
        <v>114</v>
      </c>
      <c r="G223" s="109"/>
      <c r="H223" s="109">
        <v>145</v>
      </c>
      <c r="I223" s="127">
        <v>145</v>
      </c>
      <c r="J223" s="128" t="s">
        <v>684</v>
      </c>
      <c r="K223" s="129">
        <f t="shared" si="79"/>
        <v>31</v>
      </c>
      <c r="L223" s="130">
        <f>K223/F223</f>
        <v>0.27192982456140352</v>
      </c>
      <c r="M223" s="131" t="s">
        <v>601</v>
      </c>
      <c r="N223" s="132">
        <v>42859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75</v>
      </c>
      <c r="B224" s="107">
        <v>42660</v>
      </c>
      <c r="C224" s="107"/>
      <c r="D224" s="108" t="s">
        <v>723</v>
      </c>
      <c r="E224" s="109" t="s">
        <v>625</v>
      </c>
      <c r="F224" s="110">
        <v>212</v>
      </c>
      <c r="G224" s="109"/>
      <c r="H224" s="109">
        <v>280</v>
      </c>
      <c r="I224" s="127">
        <v>276</v>
      </c>
      <c r="J224" s="128" t="s">
        <v>724</v>
      </c>
      <c r="K224" s="129">
        <f t="shared" si="79"/>
        <v>68</v>
      </c>
      <c r="L224" s="130">
        <f>K224/F224</f>
        <v>0.32075471698113206</v>
      </c>
      <c r="M224" s="131" t="s">
        <v>601</v>
      </c>
      <c r="N224" s="132">
        <v>42858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76</v>
      </c>
      <c r="B225" s="107">
        <v>42678</v>
      </c>
      <c r="C225" s="107"/>
      <c r="D225" s="108" t="s">
        <v>152</v>
      </c>
      <c r="E225" s="109" t="s">
        <v>625</v>
      </c>
      <c r="F225" s="110">
        <v>155</v>
      </c>
      <c r="G225" s="109"/>
      <c r="H225" s="109">
        <v>210</v>
      </c>
      <c r="I225" s="127">
        <v>210</v>
      </c>
      <c r="J225" s="128" t="s">
        <v>725</v>
      </c>
      <c r="K225" s="129">
        <f t="shared" si="79"/>
        <v>55</v>
      </c>
      <c r="L225" s="130">
        <f>K225/F225</f>
        <v>0.35483870967741937</v>
      </c>
      <c r="M225" s="131" t="s">
        <v>601</v>
      </c>
      <c r="N225" s="132">
        <v>42944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77</v>
      </c>
      <c r="B226" s="111">
        <v>42710</v>
      </c>
      <c r="C226" s="111"/>
      <c r="D226" s="112" t="s">
        <v>766</v>
      </c>
      <c r="E226" s="113" t="s">
        <v>625</v>
      </c>
      <c r="F226" s="114">
        <v>150.5</v>
      </c>
      <c r="G226" s="114"/>
      <c r="H226" s="115">
        <v>72.5</v>
      </c>
      <c r="I226" s="133">
        <v>174</v>
      </c>
      <c r="J226" s="134" t="s">
        <v>767</v>
      </c>
      <c r="K226" s="135">
        <v>-78</v>
      </c>
      <c r="L226" s="136">
        <v>-0.51827242524916906</v>
      </c>
      <c r="M226" s="137" t="s">
        <v>665</v>
      </c>
      <c r="N226" s="138">
        <v>43333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78</v>
      </c>
      <c r="B227" s="107">
        <v>42712</v>
      </c>
      <c r="C227" s="107"/>
      <c r="D227" s="108" t="s">
        <v>126</v>
      </c>
      <c r="E227" s="109" t="s">
        <v>625</v>
      </c>
      <c r="F227" s="110">
        <v>380</v>
      </c>
      <c r="G227" s="109"/>
      <c r="H227" s="109">
        <v>478</v>
      </c>
      <c r="I227" s="127">
        <v>468</v>
      </c>
      <c r="J227" s="128" t="s">
        <v>684</v>
      </c>
      <c r="K227" s="129">
        <f>H227-F227</f>
        <v>98</v>
      </c>
      <c r="L227" s="130">
        <f>K227/F227</f>
        <v>0.25789473684210529</v>
      </c>
      <c r="M227" s="131" t="s">
        <v>601</v>
      </c>
      <c r="N227" s="132">
        <v>43025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79</v>
      </c>
      <c r="B228" s="107">
        <v>42734</v>
      </c>
      <c r="C228" s="107"/>
      <c r="D228" s="108" t="s">
        <v>249</v>
      </c>
      <c r="E228" s="109" t="s">
        <v>625</v>
      </c>
      <c r="F228" s="110">
        <v>305</v>
      </c>
      <c r="G228" s="109"/>
      <c r="H228" s="109">
        <v>375</v>
      </c>
      <c r="I228" s="127">
        <v>375</v>
      </c>
      <c r="J228" s="128" t="s">
        <v>684</v>
      </c>
      <c r="K228" s="129">
        <f>H228-F228</f>
        <v>70</v>
      </c>
      <c r="L228" s="130">
        <f>K228/F228</f>
        <v>0.22950819672131148</v>
      </c>
      <c r="M228" s="131" t="s">
        <v>601</v>
      </c>
      <c r="N228" s="132">
        <v>42768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80</v>
      </c>
      <c r="B229" s="107">
        <v>42739</v>
      </c>
      <c r="C229" s="107"/>
      <c r="D229" s="108" t="s">
        <v>352</v>
      </c>
      <c r="E229" s="109" t="s">
        <v>625</v>
      </c>
      <c r="F229" s="110">
        <v>99.5</v>
      </c>
      <c r="G229" s="109"/>
      <c r="H229" s="109">
        <v>158</v>
      </c>
      <c r="I229" s="127">
        <v>158</v>
      </c>
      <c r="J229" s="128" t="s">
        <v>684</v>
      </c>
      <c r="K229" s="129">
        <f>H229-F229</f>
        <v>58.5</v>
      </c>
      <c r="L229" s="130">
        <f>K229/F229</f>
        <v>0.5879396984924623</v>
      </c>
      <c r="M229" s="131" t="s">
        <v>601</v>
      </c>
      <c r="N229" s="132">
        <v>42898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81</v>
      </c>
      <c r="B230" s="107">
        <v>42739</v>
      </c>
      <c r="C230" s="107"/>
      <c r="D230" s="108" t="s">
        <v>352</v>
      </c>
      <c r="E230" s="109" t="s">
        <v>625</v>
      </c>
      <c r="F230" s="110">
        <v>99.5</v>
      </c>
      <c r="G230" s="109"/>
      <c r="H230" s="109">
        <v>158</v>
      </c>
      <c r="I230" s="127">
        <v>158</v>
      </c>
      <c r="J230" s="128" t="s">
        <v>684</v>
      </c>
      <c r="K230" s="129">
        <v>58.5</v>
      </c>
      <c r="L230" s="130">
        <v>0.58793969849246197</v>
      </c>
      <c r="M230" s="131" t="s">
        <v>601</v>
      </c>
      <c r="N230" s="132">
        <v>42898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82</v>
      </c>
      <c r="B231" s="107">
        <v>42786</v>
      </c>
      <c r="C231" s="107"/>
      <c r="D231" s="108" t="s">
        <v>170</v>
      </c>
      <c r="E231" s="109" t="s">
        <v>625</v>
      </c>
      <c r="F231" s="110">
        <v>140.5</v>
      </c>
      <c r="G231" s="109"/>
      <c r="H231" s="109">
        <v>220</v>
      </c>
      <c r="I231" s="127">
        <v>220</v>
      </c>
      <c r="J231" s="128" t="s">
        <v>684</v>
      </c>
      <c r="K231" s="129">
        <f>H231-F231</f>
        <v>79.5</v>
      </c>
      <c r="L231" s="130">
        <f>K231/F231</f>
        <v>0.5658362989323843</v>
      </c>
      <c r="M231" s="131" t="s">
        <v>601</v>
      </c>
      <c r="N231" s="132">
        <v>42864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83</v>
      </c>
      <c r="B232" s="107">
        <v>42786</v>
      </c>
      <c r="C232" s="107"/>
      <c r="D232" s="108" t="s">
        <v>768</v>
      </c>
      <c r="E232" s="109" t="s">
        <v>625</v>
      </c>
      <c r="F232" s="110">
        <v>202.5</v>
      </c>
      <c r="G232" s="109"/>
      <c r="H232" s="109">
        <v>234</v>
      </c>
      <c r="I232" s="127">
        <v>234</v>
      </c>
      <c r="J232" s="128" t="s">
        <v>684</v>
      </c>
      <c r="K232" s="129">
        <v>31.5</v>
      </c>
      <c r="L232" s="130">
        <v>0.155555555555556</v>
      </c>
      <c r="M232" s="131" t="s">
        <v>601</v>
      </c>
      <c r="N232" s="132">
        <v>42836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84</v>
      </c>
      <c r="B233" s="107">
        <v>42818</v>
      </c>
      <c r="C233" s="107"/>
      <c r="D233" s="108" t="s">
        <v>558</v>
      </c>
      <c r="E233" s="109" t="s">
        <v>625</v>
      </c>
      <c r="F233" s="110">
        <v>300.5</v>
      </c>
      <c r="G233" s="109"/>
      <c r="H233" s="109">
        <v>417.5</v>
      </c>
      <c r="I233" s="127">
        <v>420</v>
      </c>
      <c r="J233" s="128" t="s">
        <v>726</v>
      </c>
      <c r="K233" s="129">
        <f>H233-F233</f>
        <v>117</v>
      </c>
      <c r="L233" s="130">
        <f>K233/F233</f>
        <v>0.38935108153078202</v>
      </c>
      <c r="M233" s="131" t="s">
        <v>601</v>
      </c>
      <c r="N233" s="132">
        <v>43070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85</v>
      </c>
      <c r="B234" s="107">
        <v>42818</v>
      </c>
      <c r="C234" s="107"/>
      <c r="D234" s="108" t="s">
        <v>764</v>
      </c>
      <c r="E234" s="109" t="s">
        <v>625</v>
      </c>
      <c r="F234" s="110">
        <v>850</v>
      </c>
      <c r="G234" s="109"/>
      <c r="H234" s="109">
        <v>1042.5</v>
      </c>
      <c r="I234" s="127">
        <v>1023</v>
      </c>
      <c r="J234" s="128" t="s">
        <v>769</v>
      </c>
      <c r="K234" s="129">
        <v>192.5</v>
      </c>
      <c r="L234" s="130">
        <v>0.22647058823529401</v>
      </c>
      <c r="M234" s="131" t="s">
        <v>601</v>
      </c>
      <c r="N234" s="132">
        <v>42830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86</v>
      </c>
      <c r="B235" s="107">
        <v>42830</v>
      </c>
      <c r="C235" s="107"/>
      <c r="D235" s="108" t="s">
        <v>502</v>
      </c>
      <c r="E235" s="109" t="s">
        <v>625</v>
      </c>
      <c r="F235" s="110">
        <v>785</v>
      </c>
      <c r="G235" s="109"/>
      <c r="H235" s="109">
        <v>930</v>
      </c>
      <c r="I235" s="127">
        <v>920</v>
      </c>
      <c r="J235" s="128" t="s">
        <v>727</v>
      </c>
      <c r="K235" s="129">
        <f>H235-F235</f>
        <v>145</v>
      </c>
      <c r="L235" s="130">
        <f>K235/F235</f>
        <v>0.18471337579617833</v>
      </c>
      <c r="M235" s="131" t="s">
        <v>601</v>
      </c>
      <c r="N235" s="132">
        <v>42976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87</v>
      </c>
      <c r="B236" s="111">
        <v>42831</v>
      </c>
      <c r="C236" s="111"/>
      <c r="D236" s="112" t="s">
        <v>770</v>
      </c>
      <c r="E236" s="113" t="s">
        <v>625</v>
      </c>
      <c r="F236" s="114">
        <v>40</v>
      </c>
      <c r="G236" s="114"/>
      <c r="H236" s="115">
        <v>13.1</v>
      </c>
      <c r="I236" s="133">
        <v>60</v>
      </c>
      <c r="J236" s="139" t="s">
        <v>771</v>
      </c>
      <c r="K236" s="135">
        <v>-26.9</v>
      </c>
      <c r="L236" s="136">
        <v>-0.67249999999999999</v>
      </c>
      <c r="M236" s="137" t="s">
        <v>665</v>
      </c>
      <c r="N236" s="138">
        <v>43138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88</v>
      </c>
      <c r="B237" s="107">
        <v>42837</v>
      </c>
      <c r="C237" s="107"/>
      <c r="D237" s="108" t="s">
        <v>89</v>
      </c>
      <c r="E237" s="109" t="s">
        <v>625</v>
      </c>
      <c r="F237" s="110">
        <v>289.5</v>
      </c>
      <c r="G237" s="109"/>
      <c r="H237" s="109">
        <v>354</v>
      </c>
      <c r="I237" s="127">
        <v>360</v>
      </c>
      <c r="J237" s="128" t="s">
        <v>728</v>
      </c>
      <c r="K237" s="129">
        <f t="shared" ref="K237:K245" si="80">H237-F237</f>
        <v>64.5</v>
      </c>
      <c r="L237" s="130">
        <f t="shared" ref="L237:L245" si="81">K237/F237</f>
        <v>0.22279792746113988</v>
      </c>
      <c r="M237" s="131" t="s">
        <v>601</v>
      </c>
      <c r="N237" s="132">
        <v>43040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89</v>
      </c>
      <c r="B238" s="107">
        <v>42845</v>
      </c>
      <c r="C238" s="107"/>
      <c r="D238" s="108" t="s">
        <v>439</v>
      </c>
      <c r="E238" s="109" t="s">
        <v>625</v>
      </c>
      <c r="F238" s="110">
        <v>700</v>
      </c>
      <c r="G238" s="109"/>
      <c r="H238" s="109">
        <v>840</v>
      </c>
      <c r="I238" s="127">
        <v>840</v>
      </c>
      <c r="J238" s="128" t="s">
        <v>729</v>
      </c>
      <c r="K238" s="129">
        <f t="shared" si="80"/>
        <v>140</v>
      </c>
      <c r="L238" s="130">
        <f t="shared" si="81"/>
        <v>0.2</v>
      </c>
      <c r="M238" s="131" t="s">
        <v>601</v>
      </c>
      <c r="N238" s="132">
        <v>42893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90</v>
      </c>
      <c r="B239" s="107">
        <v>42887</v>
      </c>
      <c r="C239" s="107"/>
      <c r="D239" s="149" t="s">
        <v>364</v>
      </c>
      <c r="E239" s="109" t="s">
        <v>625</v>
      </c>
      <c r="F239" s="110">
        <v>130</v>
      </c>
      <c r="G239" s="109"/>
      <c r="H239" s="109">
        <v>144.25</v>
      </c>
      <c r="I239" s="127">
        <v>170</v>
      </c>
      <c r="J239" s="128" t="s">
        <v>730</v>
      </c>
      <c r="K239" s="129">
        <f t="shared" si="80"/>
        <v>14.25</v>
      </c>
      <c r="L239" s="130">
        <f t="shared" si="81"/>
        <v>0.10961538461538461</v>
      </c>
      <c r="M239" s="131" t="s">
        <v>601</v>
      </c>
      <c r="N239" s="132">
        <v>43675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91</v>
      </c>
      <c r="B240" s="107">
        <v>42901</v>
      </c>
      <c r="C240" s="107"/>
      <c r="D240" s="149" t="s">
        <v>731</v>
      </c>
      <c r="E240" s="109" t="s">
        <v>625</v>
      </c>
      <c r="F240" s="110">
        <v>214.5</v>
      </c>
      <c r="G240" s="109"/>
      <c r="H240" s="109">
        <v>262</v>
      </c>
      <c r="I240" s="127">
        <v>262</v>
      </c>
      <c r="J240" s="128" t="s">
        <v>732</v>
      </c>
      <c r="K240" s="129">
        <f t="shared" si="80"/>
        <v>47.5</v>
      </c>
      <c r="L240" s="130">
        <f t="shared" si="81"/>
        <v>0.22144522144522144</v>
      </c>
      <c r="M240" s="131" t="s">
        <v>601</v>
      </c>
      <c r="N240" s="132">
        <v>42977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6">
        <v>92</v>
      </c>
      <c r="B241" s="155">
        <v>42933</v>
      </c>
      <c r="C241" s="155"/>
      <c r="D241" s="156" t="s">
        <v>733</v>
      </c>
      <c r="E241" s="157" t="s">
        <v>625</v>
      </c>
      <c r="F241" s="158">
        <v>370</v>
      </c>
      <c r="G241" s="157"/>
      <c r="H241" s="157">
        <v>447.5</v>
      </c>
      <c r="I241" s="179">
        <v>450</v>
      </c>
      <c r="J241" s="232" t="s">
        <v>684</v>
      </c>
      <c r="K241" s="129">
        <f t="shared" si="80"/>
        <v>77.5</v>
      </c>
      <c r="L241" s="181">
        <f t="shared" si="81"/>
        <v>0.20945945945945946</v>
      </c>
      <c r="M241" s="182" t="s">
        <v>601</v>
      </c>
      <c r="N241" s="183">
        <v>43035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6">
        <v>93</v>
      </c>
      <c r="B242" s="155">
        <v>42943</v>
      </c>
      <c r="C242" s="155"/>
      <c r="D242" s="156" t="s">
        <v>168</v>
      </c>
      <c r="E242" s="157" t="s">
        <v>625</v>
      </c>
      <c r="F242" s="158">
        <v>657.5</v>
      </c>
      <c r="G242" s="157"/>
      <c r="H242" s="157">
        <v>825</v>
      </c>
      <c r="I242" s="179">
        <v>820</v>
      </c>
      <c r="J242" s="232" t="s">
        <v>684</v>
      </c>
      <c r="K242" s="129">
        <f t="shared" si="80"/>
        <v>167.5</v>
      </c>
      <c r="L242" s="181">
        <f t="shared" si="81"/>
        <v>0.25475285171102663</v>
      </c>
      <c r="M242" s="182" t="s">
        <v>601</v>
      </c>
      <c r="N242" s="183">
        <v>43090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94</v>
      </c>
      <c r="B243" s="107">
        <v>42964</v>
      </c>
      <c r="C243" s="107"/>
      <c r="D243" s="108" t="s">
        <v>369</v>
      </c>
      <c r="E243" s="109" t="s">
        <v>625</v>
      </c>
      <c r="F243" s="110">
        <v>605</v>
      </c>
      <c r="G243" s="109"/>
      <c r="H243" s="109">
        <v>750</v>
      </c>
      <c r="I243" s="127">
        <v>750</v>
      </c>
      <c r="J243" s="128" t="s">
        <v>727</v>
      </c>
      <c r="K243" s="129">
        <f t="shared" si="80"/>
        <v>145</v>
      </c>
      <c r="L243" s="130">
        <f t="shared" si="81"/>
        <v>0.23966942148760331</v>
      </c>
      <c r="M243" s="131" t="s">
        <v>601</v>
      </c>
      <c r="N243" s="132">
        <v>43027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8">
        <v>95</v>
      </c>
      <c r="B244" s="150">
        <v>42979</v>
      </c>
      <c r="C244" s="150"/>
      <c r="D244" s="151" t="s">
        <v>510</v>
      </c>
      <c r="E244" s="152" t="s">
        <v>625</v>
      </c>
      <c r="F244" s="153">
        <v>255</v>
      </c>
      <c r="G244" s="154"/>
      <c r="H244" s="154">
        <v>217.25</v>
      </c>
      <c r="I244" s="154">
        <v>320</v>
      </c>
      <c r="J244" s="176" t="s">
        <v>734</v>
      </c>
      <c r="K244" s="135">
        <f t="shared" si="80"/>
        <v>-37.75</v>
      </c>
      <c r="L244" s="177">
        <f t="shared" si="81"/>
        <v>-0.14803921568627451</v>
      </c>
      <c r="M244" s="137" t="s">
        <v>665</v>
      </c>
      <c r="N244" s="178">
        <v>43661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96</v>
      </c>
      <c r="B245" s="107">
        <v>42997</v>
      </c>
      <c r="C245" s="107"/>
      <c r="D245" s="108" t="s">
        <v>735</v>
      </c>
      <c r="E245" s="109" t="s">
        <v>625</v>
      </c>
      <c r="F245" s="110">
        <v>215</v>
      </c>
      <c r="G245" s="109"/>
      <c r="H245" s="109">
        <v>258</v>
      </c>
      <c r="I245" s="127">
        <v>258</v>
      </c>
      <c r="J245" s="128" t="s">
        <v>684</v>
      </c>
      <c r="K245" s="129">
        <f t="shared" si="80"/>
        <v>43</v>
      </c>
      <c r="L245" s="130">
        <f t="shared" si="81"/>
        <v>0.2</v>
      </c>
      <c r="M245" s="131" t="s">
        <v>601</v>
      </c>
      <c r="N245" s="132">
        <v>43040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97</v>
      </c>
      <c r="B246" s="107">
        <v>42997</v>
      </c>
      <c r="C246" s="107"/>
      <c r="D246" s="108" t="s">
        <v>735</v>
      </c>
      <c r="E246" s="109" t="s">
        <v>625</v>
      </c>
      <c r="F246" s="110">
        <v>215</v>
      </c>
      <c r="G246" s="109"/>
      <c r="H246" s="109">
        <v>258</v>
      </c>
      <c r="I246" s="127">
        <v>258</v>
      </c>
      <c r="J246" s="232" t="s">
        <v>684</v>
      </c>
      <c r="K246" s="129">
        <v>43</v>
      </c>
      <c r="L246" s="130">
        <v>0.2</v>
      </c>
      <c r="M246" s="131" t="s">
        <v>601</v>
      </c>
      <c r="N246" s="132">
        <v>43040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7">
        <v>98</v>
      </c>
      <c r="B247" s="208">
        <v>42998</v>
      </c>
      <c r="C247" s="208"/>
      <c r="D247" s="377" t="s">
        <v>2981</v>
      </c>
      <c r="E247" s="209" t="s">
        <v>625</v>
      </c>
      <c r="F247" s="210">
        <v>75</v>
      </c>
      <c r="G247" s="209"/>
      <c r="H247" s="209">
        <v>90</v>
      </c>
      <c r="I247" s="233">
        <v>90</v>
      </c>
      <c r="J247" s="128" t="s">
        <v>736</v>
      </c>
      <c r="K247" s="129">
        <f t="shared" ref="K247:K252" si="82">H247-F247</f>
        <v>15</v>
      </c>
      <c r="L247" s="130">
        <f t="shared" ref="L247:L252" si="83">K247/F247</f>
        <v>0.2</v>
      </c>
      <c r="M247" s="131" t="s">
        <v>601</v>
      </c>
      <c r="N247" s="132">
        <v>43019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6">
        <v>99</v>
      </c>
      <c r="B248" s="155">
        <v>43011</v>
      </c>
      <c r="C248" s="155"/>
      <c r="D248" s="156" t="s">
        <v>737</v>
      </c>
      <c r="E248" s="157" t="s">
        <v>625</v>
      </c>
      <c r="F248" s="158">
        <v>315</v>
      </c>
      <c r="G248" s="157"/>
      <c r="H248" s="157">
        <v>392</v>
      </c>
      <c r="I248" s="179">
        <v>384</v>
      </c>
      <c r="J248" s="232" t="s">
        <v>738</v>
      </c>
      <c r="K248" s="129">
        <f t="shared" si="82"/>
        <v>77</v>
      </c>
      <c r="L248" s="181">
        <f t="shared" si="83"/>
        <v>0.24444444444444444</v>
      </c>
      <c r="M248" s="182" t="s">
        <v>601</v>
      </c>
      <c r="N248" s="183">
        <v>43017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6">
        <v>100</v>
      </c>
      <c r="B249" s="155">
        <v>43013</v>
      </c>
      <c r="C249" s="155"/>
      <c r="D249" s="156" t="s">
        <v>739</v>
      </c>
      <c r="E249" s="157" t="s">
        <v>625</v>
      </c>
      <c r="F249" s="158">
        <v>145</v>
      </c>
      <c r="G249" s="157"/>
      <c r="H249" s="157">
        <v>179</v>
      </c>
      <c r="I249" s="179">
        <v>180</v>
      </c>
      <c r="J249" s="232" t="s">
        <v>615</v>
      </c>
      <c r="K249" s="129">
        <f t="shared" si="82"/>
        <v>34</v>
      </c>
      <c r="L249" s="181">
        <f t="shared" si="83"/>
        <v>0.23448275862068965</v>
      </c>
      <c r="M249" s="182" t="s">
        <v>601</v>
      </c>
      <c r="N249" s="183">
        <v>43025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6">
        <v>101</v>
      </c>
      <c r="B250" s="155">
        <v>43014</v>
      </c>
      <c r="C250" s="155"/>
      <c r="D250" s="156" t="s">
        <v>340</v>
      </c>
      <c r="E250" s="157" t="s">
        <v>625</v>
      </c>
      <c r="F250" s="158">
        <v>256</v>
      </c>
      <c r="G250" s="157"/>
      <c r="H250" s="157">
        <v>323</v>
      </c>
      <c r="I250" s="179">
        <v>320</v>
      </c>
      <c r="J250" s="232" t="s">
        <v>684</v>
      </c>
      <c r="K250" s="129">
        <f t="shared" si="82"/>
        <v>67</v>
      </c>
      <c r="L250" s="181">
        <f t="shared" si="83"/>
        <v>0.26171875</v>
      </c>
      <c r="M250" s="182" t="s">
        <v>601</v>
      </c>
      <c r="N250" s="183">
        <v>43067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6">
        <v>102</v>
      </c>
      <c r="B251" s="155">
        <v>43017</v>
      </c>
      <c r="C251" s="155"/>
      <c r="D251" s="156" t="s">
        <v>361</v>
      </c>
      <c r="E251" s="157" t="s">
        <v>625</v>
      </c>
      <c r="F251" s="158">
        <v>137.5</v>
      </c>
      <c r="G251" s="157"/>
      <c r="H251" s="157">
        <v>184</v>
      </c>
      <c r="I251" s="179">
        <v>183</v>
      </c>
      <c r="J251" s="180" t="s">
        <v>740</v>
      </c>
      <c r="K251" s="129">
        <f t="shared" si="82"/>
        <v>46.5</v>
      </c>
      <c r="L251" s="181">
        <f t="shared" si="83"/>
        <v>0.33818181818181819</v>
      </c>
      <c r="M251" s="182" t="s">
        <v>601</v>
      </c>
      <c r="N251" s="183">
        <v>43108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6">
        <v>103</v>
      </c>
      <c r="B252" s="155">
        <v>43018</v>
      </c>
      <c r="C252" s="155"/>
      <c r="D252" s="156" t="s">
        <v>741</v>
      </c>
      <c r="E252" s="157" t="s">
        <v>625</v>
      </c>
      <c r="F252" s="158">
        <v>125.5</v>
      </c>
      <c r="G252" s="157"/>
      <c r="H252" s="157">
        <v>158</v>
      </c>
      <c r="I252" s="179">
        <v>155</v>
      </c>
      <c r="J252" s="180" t="s">
        <v>742</v>
      </c>
      <c r="K252" s="129">
        <f t="shared" si="82"/>
        <v>32.5</v>
      </c>
      <c r="L252" s="181">
        <f t="shared" si="83"/>
        <v>0.25896414342629481</v>
      </c>
      <c r="M252" s="182" t="s">
        <v>601</v>
      </c>
      <c r="N252" s="183">
        <v>43067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6">
        <v>104</v>
      </c>
      <c r="B253" s="155">
        <v>43018</v>
      </c>
      <c r="C253" s="155"/>
      <c r="D253" s="156" t="s">
        <v>772</v>
      </c>
      <c r="E253" s="157" t="s">
        <v>625</v>
      </c>
      <c r="F253" s="158">
        <v>895</v>
      </c>
      <c r="G253" s="157"/>
      <c r="H253" s="157">
        <v>1122.5</v>
      </c>
      <c r="I253" s="179">
        <v>1078</v>
      </c>
      <c r="J253" s="180" t="s">
        <v>773</v>
      </c>
      <c r="K253" s="129">
        <v>227.5</v>
      </c>
      <c r="L253" s="181">
        <v>0.25418994413407803</v>
      </c>
      <c r="M253" s="182" t="s">
        <v>601</v>
      </c>
      <c r="N253" s="183">
        <v>43117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6">
        <v>105</v>
      </c>
      <c r="B254" s="155">
        <v>43020</v>
      </c>
      <c r="C254" s="155"/>
      <c r="D254" s="156" t="s">
        <v>348</v>
      </c>
      <c r="E254" s="157" t="s">
        <v>625</v>
      </c>
      <c r="F254" s="158">
        <v>525</v>
      </c>
      <c r="G254" s="157"/>
      <c r="H254" s="157">
        <v>629</v>
      </c>
      <c r="I254" s="179">
        <v>629</v>
      </c>
      <c r="J254" s="232" t="s">
        <v>684</v>
      </c>
      <c r="K254" s="129">
        <v>104</v>
      </c>
      <c r="L254" s="181">
        <v>0.19809523809523799</v>
      </c>
      <c r="M254" s="182" t="s">
        <v>601</v>
      </c>
      <c r="N254" s="183">
        <v>43119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6">
        <v>106</v>
      </c>
      <c r="B255" s="155">
        <v>43046</v>
      </c>
      <c r="C255" s="155"/>
      <c r="D255" s="156" t="s">
        <v>394</v>
      </c>
      <c r="E255" s="157" t="s">
        <v>625</v>
      </c>
      <c r="F255" s="158">
        <v>740</v>
      </c>
      <c r="G255" s="157"/>
      <c r="H255" s="157">
        <v>892.5</v>
      </c>
      <c r="I255" s="179">
        <v>900</v>
      </c>
      <c r="J255" s="180" t="s">
        <v>743</v>
      </c>
      <c r="K255" s="129">
        <f>H255-F255</f>
        <v>152.5</v>
      </c>
      <c r="L255" s="181">
        <f>K255/F255</f>
        <v>0.20608108108108109</v>
      </c>
      <c r="M255" s="182" t="s">
        <v>601</v>
      </c>
      <c r="N255" s="183">
        <v>43052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107</v>
      </c>
      <c r="B256" s="107">
        <v>43073</v>
      </c>
      <c r="C256" s="107"/>
      <c r="D256" s="108" t="s">
        <v>744</v>
      </c>
      <c r="E256" s="109" t="s">
        <v>625</v>
      </c>
      <c r="F256" s="110">
        <v>118.5</v>
      </c>
      <c r="G256" s="109"/>
      <c r="H256" s="109">
        <v>143.5</v>
      </c>
      <c r="I256" s="127">
        <v>145</v>
      </c>
      <c r="J256" s="142" t="s">
        <v>745</v>
      </c>
      <c r="K256" s="129">
        <f>H256-F256</f>
        <v>25</v>
      </c>
      <c r="L256" s="130">
        <f>K256/F256</f>
        <v>0.2109704641350211</v>
      </c>
      <c r="M256" s="131" t="s">
        <v>601</v>
      </c>
      <c r="N256" s="132">
        <v>43097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5">
        <v>108</v>
      </c>
      <c r="B257" s="111">
        <v>43090</v>
      </c>
      <c r="C257" s="111"/>
      <c r="D257" s="159" t="s">
        <v>444</v>
      </c>
      <c r="E257" s="113" t="s">
        <v>625</v>
      </c>
      <c r="F257" s="114">
        <v>715</v>
      </c>
      <c r="G257" s="114"/>
      <c r="H257" s="115">
        <v>500</v>
      </c>
      <c r="I257" s="133">
        <v>872</v>
      </c>
      <c r="J257" s="139" t="s">
        <v>746</v>
      </c>
      <c r="K257" s="135">
        <f>H257-F257</f>
        <v>-215</v>
      </c>
      <c r="L257" s="136">
        <f>K257/F257</f>
        <v>-0.30069930069930068</v>
      </c>
      <c r="M257" s="137" t="s">
        <v>665</v>
      </c>
      <c r="N257" s="138">
        <v>43670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109</v>
      </c>
      <c r="B258" s="107">
        <v>43098</v>
      </c>
      <c r="C258" s="107"/>
      <c r="D258" s="108" t="s">
        <v>737</v>
      </c>
      <c r="E258" s="109" t="s">
        <v>625</v>
      </c>
      <c r="F258" s="110">
        <v>435</v>
      </c>
      <c r="G258" s="109"/>
      <c r="H258" s="109">
        <v>542.5</v>
      </c>
      <c r="I258" s="127">
        <v>539</v>
      </c>
      <c r="J258" s="142" t="s">
        <v>684</v>
      </c>
      <c r="K258" s="129">
        <v>107.5</v>
      </c>
      <c r="L258" s="130">
        <v>0.247126436781609</v>
      </c>
      <c r="M258" s="131" t="s">
        <v>601</v>
      </c>
      <c r="N258" s="132">
        <v>43206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110</v>
      </c>
      <c r="B259" s="107">
        <v>43098</v>
      </c>
      <c r="C259" s="107"/>
      <c r="D259" s="108" t="s">
        <v>572</v>
      </c>
      <c r="E259" s="109" t="s">
        <v>625</v>
      </c>
      <c r="F259" s="110">
        <v>885</v>
      </c>
      <c r="G259" s="109"/>
      <c r="H259" s="109">
        <v>1090</v>
      </c>
      <c r="I259" s="127">
        <v>1084</v>
      </c>
      <c r="J259" s="142" t="s">
        <v>684</v>
      </c>
      <c r="K259" s="129">
        <v>205</v>
      </c>
      <c r="L259" s="130">
        <v>0.23163841807909599</v>
      </c>
      <c r="M259" s="131" t="s">
        <v>601</v>
      </c>
      <c r="N259" s="132">
        <v>43213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69">
        <v>111</v>
      </c>
      <c r="B260" s="349">
        <v>43192</v>
      </c>
      <c r="C260" s="349"/>
      <c r="D260" s="117" t="s">
        <v>754</v>
      </c>
      <c r="E260" s="352" t="s">
        <v>625</v>
      </c>
      <c r="F260" s="355">
        <v>478.5</v>
      </c>
      <c r="G260" s="352"/>
      <c r="H260" s="352">
        <v>442</v>
      </c>
      <c r="I260" s="358">
        <v>613</v>
      </c>
      <c r="J260" s="393" t="s">
        <v>3405</v>
      </c>
      <c r="K260" s="135">
        <f>H260-F260</f>
        <v>-36.5</v>
      </c>
      <c r="L260" s="136">
        <f>K260/F260</f>
        <v>-7.6280041797283177E-2</v>
      </c>
      <c r="M260" s="137" t="s">
        <v>665</v>
      </c>
      <c r="N260" s="138">
        <v>43762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5">
        <v>112</v>
      </c>
      <c r="B261" s="111">
        <v>43194</v>
      </c>
      <c r="C261" s="111"/>
      <c r="D261" s="376" t="s">
        <v>2980</v>
      </c>
      <c r="E261" s="113" t="s">
        <v>625</v>
      </c>
      <c r="F261" s="114">
        <f>141.5-7.3</f>
        <v>134.19999999999999</v>
      </c>
      <c r="G261" s="114"/>
      <c r="H261" s="115">
        <v>77</v>
      </c>
      <c r="I261" s="133">
        <v>180</v>
      </c>
      <c r="J261" s="393" t="s">
        <v>3404</v>
      </c>
      <c r="K261" s="135">
        <f>H261-F261</f>
        <v>-57.199999999999989</v>
      </c>
      <c r="L261" s="136">
        <f>K261/F261</f>
        <v>-0.42622950819672129</v>
      </c>
      <c r="M261" s="137" t="s">
        <v>665</v>
      </c>
      <c r="N261" s="138">
        <v>43522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5">
        <v>113</v>
      </c>
      <c r="B262" s="111">
        <v>43209</v>
      </c>
      <c r="C262" s="111"/>
      <c r="D262" s="112" t="s">
        <v>747</v>
      </c>
      <c r="E262" s="113" t="s">
        <v>625</v>
      </c>
      <c r="F262" s="114">
        <v>430</v>
      </c>
      <c r="G262" s="114"/>
      <c r="H262" s="115">
        <v>220</v>
      </c>
      <c r="I262" s="133">
        <v>537</v>
      </c>
      <c r="J262" s="139" t="s">
        <v>748</v>
      </c>
      <c r="K262" s="135">
        <f>H262-F262</f>
        <v>-210</v>
      </c>
      <c r="L262" s="136">
        <f>K262/F262</f>
        <v>-0.48837209302325579</v>
      </c>
      <c r="M262" s="137" t="s">
        <v>665</v>
      </c>
      <c r="N262" s="138">
        <v>43252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0">
        <v>114</v>
      </c>
      <c r="B263" s="160">
        <v>43220</v>
      </c>
      <c r="C263" s="160"/>
      <c r="D263" s="161" t="s">
        <v>395</v>
      </c>
      <c r="E263" s="162" t="s">
        <v>625</v>
      </c>
      <c r="F263" s="164">
        <v>153.5</v>
      </c>
      <c r="G263" s="164"/>
      <c r="H263" s="164">
        <v>196</v>
      </c>
      <c r="I263" s="164">
        <v>196</v>
      </c>
      <c r="J263" s="361" t="s">
        <v>3496</v>
      </c>
      <c r="K263" s="184">
        <f>H263-F263</f>
        <v>42.5</v>
      </c>
      <c r="L263" s="185">
        <f>K263/F263</f>
        <v>0.27687296416938112</v>
      </c>
      <c r="M263" s="163" t="s">
        <v>601</v>
      </c>
      <c r="N263" s="186">
        <v>43605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5">
        <v>115</v>
      </c>
      <c r="B264" s="111">
        <v>43306</v>
      </c>
      <c r="C264" s="111"/>
      <c r="D264" s="112" t="s">
        <v>770</v>
      </c>
      <c r="E264" s="113" t="s">
        <v>625</v>
      </c>
      <c r="F264" s="114">
        <v>27.5</v>
      </c>
      <c r="G264" s="114"/>
      <c r="H264" s="115">
        <v>13.1</v>
      </c>
      <c r="I264" s="133">
        <v>60</v>
      </c>
      <c r="J264" s="139" t="s">
        <v>774</v>
      </c>
      <c r="K264" s="135">
        <v>-14.4</v>
      </c>
      <c r="L264" s="136">
        <v>-0.52363636363636401</v>
      </c>
      <c r="M264" s="137" t="s">
        <v>665</v>
      </c>
      <c r="N264" s="138">
        <v>43138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69">
        <v>116</v>
      </c>
      <c r="B265" s="349">
        <v>43318</v>
      </c>
      <c r="C265" s="349"/>
      <c r="D265" s="117" t="s">
        <v>749</v>
      </c>
      <c r="E265" s="352" t="s">
        <v>625</v>
      </c>
      <c r="F265" s="352">
        <v>148.5</v>
      </c>
      <c r="G265" s="352"/>
      <c r="H265" s="352">
        <v>102</v>
      </c>
      <c r="I265" s="358">
        <v>182</v>
      </c>
      <c r="J265" s="139" t="s">
        <v>3495</v>
      </c>
      <c r="K265" s="135">
        <f>H265-F265</f>
        <v>-46.5</v>
      </c>
      <c r="L265" s="136">
        <f>K265/F265</f>
        <v>-0.31313131313131315</v>
      </c>
      <c r="M265" s="137" t="s">
        <v>665</v>
      </c>
      <c r="N265" s="138">
        <v>43661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4">
        <v>117</v>
      </c>
      <c r="B266" s="107">
        <v>43335</v>
      </c>
      <c r="C266" s="107"/>
      <c r="D266" s="108" t="s">
        <v>775</v>
      </c>
      <c r="E266" s="109" t="s">
        <v>625</v>
      </c>
      <c r="F266" s="157">
        <v>285</v>
      </c>
      <c r="G266" s="109"/>
      <c r="H266" s="109">
        <v>355</v>
      </c>
      <c r="I266" s="127">
        <v>364</v>
      </c>
      <c r="J266" s="142" t="s">
        <v>776</v>
      </c>
      <c r="K266" s="129">
        <v>70</v>
      </c>
      <c r="L266" s="130">
        <v>0.24561403508771901</v>
      </c>
      <c r="M266" s="131" t="s">
        <v>601</v>
      </c>
      <c r="N266" s="132">
        <v>43455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4">
        <v>118</v>
      </c>
      <c r="B267" s="107">
        <v>43341</v>
      </c>
      <c r="C267" s="107"/>
      <c r="D267" s="108" t="s">
        <v>385</v>
      </c>
      <c r="E267" s="109" t="s">
        <v>625</v>
      </c>
      <c r="F267" s="157">
        <v>525</v>
      </c>
      <c r="G267" s="109"/>
      <c r="H267" s="109">
        <v>585</v>
      </c>
      <c r="I267" s="127">
        <v>635</v>
      </c>
      <c r="J267" s="142" t="s">
        <v>750</v>
      </c>
      <c r="K267" s="129">
        <f t="shared" ref="K267:K279" si="84">H267-F267</f>
        <v>60</v>
      </c>
      <c r="L267" s="130">
        <f t="shared" ref="L267:L279" si="85">K267/F267</f>
        <v>0.11428571428571428</v>
      </c>
      <c r="M267" s="131" t="s">
        <v>601</v>
      </c>
      <c r="N267" s="132">
        <v>43662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4">
        <v>119</v>
      </c>
      <c r="B268" s="107">
        <v>43395</v>
      </c>
      <c r="C268" s="107"/>
      <c r="D268" s="108" t="s">
        <v>369</v>
      </c>
      <c r="E268" s="109" t="s">
        <v>625</v>
      </c>
      <c r="F268" s="157">
        <v>475</v>
      </c>
      <c r="G268" s="109"/>
      <c r="H268" s="109">
        <v>574</v>
      </c>
      <c r="I268" s="127">
        <v>570</v>
      </c>
      <c r="J268" s="142" t="s">
        <v>684</v>
      </c>
      <c r="K268" s="129">
        <f t="shared" si="84"/>
        <v>99</v>
      </c>
      <c r="L268" s="130">
        <f t="shared" si="85"/>
        <v>0.20842105263157895</v>
      </c>
      <c r="M268" s="131" t="s">
        <v>601</v>
      </c>
      <c r="N268" s="132">
        <v>43403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6">
        <v>120</v>
      </c>
      <c r="B269" s="155">
        <v>43397</v>
      </c>
      <c r="C269" s="155"/>
      <c r="D269" s="427" t="s">
        <v>392</v>
      </c>
      <c r="E269" s="157" t="s">
        <v>625</v>
      </c>
      <c r="F269" s="157">
        <v>707.5</v>
      </c>
      <c r="G269" s="157"/>
      <c r="H269" s="157">
        <v>872</v>
      </c>
      <c r="I269" s="179">
        <v>872</v>
      </c>
      <c r="J269" s="180" t="s">
        <v>684</v>
      </c>
      <c r="K269" s="129">
        <f t="shared" si="84"/>
        <v>164.5</v>
      </c>
      <c r="L269" s="181">
        <f t="shared" si="85"/>
        <v>0.23250883392226149</v>
      </c>
      <c r="M269" s="182" t="s">
        <v>601</v>
      </c>
      <c r="N269" s="183">
        <v>43482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6">
        <v>121</v>
      </c>
      <c r="B270" s="155">
        <v>43398</v>
      </c>
      <c r="C270" s="155"/>
      <c r="D270" s="427" t="s">
        <v>349</v>
      </c>
      <c r="E270" s="157" t="s">
        <v>625</v>
      </c>
      <c r="F270" s="157">
        <v>162</v>
      </c>
      <c r="G270" s="157"/>
      <c r="H270" s="157">
        <v>204</v>
      </c>
      <c r="I270" s="179">
        <v>209</v>
      </c>
      <c r="J270" s="180" t="s">
        <v>3494</v>
      </c>
      <c r="K270" s="129">
        <f t="shared" si="84"/>
        <v>42</v>
      </c>
      <c r="L270" s="181">
        <f t="shared" si="85"/>
        <v>0.25925925925925924</v>
      </c>
      <c r="M270" s="182" t="s">
        <v>601</v>
      </c>
      <c r="N270" s="183">
        <v>43539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7">
        <v>122</v>
      </c>
      <c r="B271" s="208">
        <v>43399</v>
      </c>
      <c r="C271" s="208"/>
      <c r="D271" s="156" t="s">
        <v>496</v>
      </c>
      <c r="E271" s="209" t="s">
        <v>625</v>
      </c>
      <c r="F271" s="209">
        <v>240</v>
      </c>
      <c r="G271" s="209"/>
      <c r="H271" s="209">
        <v>297</v>
      </c>
      <c r="I271" s="233">
        <v>297</v>
      </c>
      <c r="J271" s="180" t="s">
        <v>684</v>
      </c>
      <c r="K271" s="234">
        <f t="shared" si="84"/>
        <v>57</v>
      </c>
      <c r="L271" s="235">
        <f t="shared" si="85"/>
        <v>0.23749999999999999</v>
      </c>
      <c r="M271" s="236" t="s">
        <v>601</v>
      </c>
      <c r="N271" s="237">
        <v>43417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4">
        <v>123</v>
      </c>
      <c r="B272" s="107">
        <v>43439</v>
      </c>
      <c r="C272" s="107"/>
      <c r="D272" s="149" t="s">
        <v>751</v>
      </c>
      <c r="E272" s="109" t="s">
        <v>625</v>
      </c>
      <c r="F272" s="109">
        <v>202.5</v>
      </c>
      <c r="G272" s="109"/>
      <c r="H272" s="109">
        <v>255</v>
      </c>
      <c r="I272" s="127">
        <v>252</v>
      </c>
      <c r="J272" s="142" t="s">
        <v>684</v>
      </c>
      <c r="K272" s="129">
        <f t="shared" si="84"/>
        <v>52.5</v>
      </c>
      <c r="L272" s="130">
        <f t="shared" si="85"/>
        <v>0.25925925925925924</v>
      </c>
      <c r="M272" s="131" t="s">
        <v>601</v>
      </c>
      <c r="N272" s="132">
        <v>43542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7">
        <v>124</v>
      </c>
      <c r="B273" s="208">
        <v>43465</v>
      </c>
      <c r="C273" s="107"/>
      <c r="D273" s="427" t="s">
        <v>424</v>
      </c>
      <c r="E273" s="209" t="s">
        <v>625</v>
      </c>
      <c r="F273" s="209">
        <v>710</v>
      </c>
      <c r="G273" s="209"/>
      <c r="H273" s="209">
        <v>866</v>
      </c>
      <c r="I273" s="233">
        <v>866</v>
      </c>
      <c r="J273" s="180" t="s">
        <v>684</v>
      </c>
      <c r="K273" s="129">
        <f t="shared" si="84"/>
        <v>156</v>
      </c>
      <c r="L273" s="130">
        <f t="shared" si="85"/>
        <v>0.21971830985915494</v>
      </c>
      <c r="M273" s="131" t="s">
        <v>601</v>
      </c>
      <c r="N273" s="364">
        <v>43553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7">
        <v>125</v>
      </c>
      <c r="B274" s="208">
        <v>43522</v>
      </c>
      <c r="C274" s="208"/>
      <c r="D274" s="427" t="s">
        <v>142</v>
      </c>
      <c r="E274" s="209" t="s">
        <v>625</v>
      </c>
      <c r="F274" s="209">
        <v>337.25</v>
      </c>
      <c r="G274" s="209"/>
      <c r="H274" s="209">
        <v>398.5</v>
      </c>
      <c r="I274" s="233">
        <v>411</v>
      </c>
      <c r="J274" s="142" t="s">
        <v>3493</v>
      </c>
      <c r="K274" s="129">
        <f t="shared" si="84"/>
        <v>61.25</v>
      </c>
      <c r="L274" s="130">
        <f t="shared" si="85"/>
        <v>0.1816160118606375</v>
      </c>
      <c r="M274" s="131" t="s">
        <v>601</v>
      </c>
      <c r="N274" s="364">
        <v>43760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1">
        <v>126</v>
      </c>
      <c r="B275" s="165">
        <v>43559</v>
      </c>
      <c r="C275" s="165"/>
      <c r="D275" s="166" t="s">
        <v>411</v>
      </c>
      <c r="E275" s="167" t="s">
        <v>625</v>
      </c>
      <c r="F275" s="167">
        <v>130</v>
      </c>
      <c r="G275" s="167"/>
      <c r="H275" s="167">
        <v>65</v>
      </c>
      <c r="I275" s="187">
        <v>158</v>
      </c>
      <c r="J275" s="139" t="s">
        <v>752</v>
      </c>
      <c r="K275" s="135">
        <f t="shared" si="84"/>
        <v>-65</v>
      </c>
      <c r="L275" s="136">
        <f t="shared" si="85"/>
        <v>-0.5</v>
      </c>
      <c r="M275" s="137" t="s">
        <v>665</v>
      </c>
      <c r="N275" s="138">
        <v>43726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2">
        <v>127</v>
      </c>
      <c r="B276" s="188">
        <v>43017</v>
      </c>
      <c r="C276" s="188"/>
      <c r="D276" s="189" t="s">
        <v>170</v>
      </c>
      <c r="E276" s="190" t="s">
        <v>625</v>
      </c>
      <c r="F276" s="191">
        <v>141.5</v>
      </c>
      <c r="G276" s="192"/>
      <c r="H276" s="192">
        <v>183.5</v>
      </c>
      <c r="I276" s="192">
        <v>210</v>
      </c>
      <c r="J276" s="219" t="s">
        <v>3442</v>
      </c>
      <c r="K276" s="220">
        <f t="shared" si="84"/>
        <v>42</v>
      </c>
      <c r="L276" s="221">
        <f t="shared" si="85"/>
        <v>0.29681978798586572</v>
      </c>
      <c r="M276" s="191" t="s">
        <v>601</v>
      </c>
      <c r="N276" s="222">
        <v>43042</v>
      </c>
      <c r="O276" s="57"/>
      <c r="P276" s="16"/>
      <c r="Q276" s="16"/>
      <c r="R276" s="95" t="s">
        <v>753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71">
        <v>128</v>
      </c>
      <c r="B277" s="165">
        <v>43074</v>
      </c>
      <c r="C277" s="165"/>
      <c r="D277" s="166" t="s">
        <v>304</v>
      </c>
      <c r="E277" s="167" t="s">
        <v>625</v>
      </c>
      <c r="F277" s="168">
        <v>172</v>
      </c>
      <c r="G277" s="167"/>
      <c r="H277" s="167">
        <v>155.25</v>
      </c>
      <c r="I277" s="187">
        <v>230</v>
      </c>
      <c r="J277" s="393" t="s">
        <v>3402</v>
      </c>
      <c r="K277" s="135">
        <f t="shared" ref="K277" si="86">H277-F277</f>
        <v>-16.75</v>
      </c>
      <c r="L277" s="136">
        <f t="shared" ref="L277" si="87">K277/F277</f>
        <v>-9.7383720930232565E-2</v>
      </c>
      <c r="M277" s="137" t="s">
        <v>665</v>
      </c>
      <c r="N277" s="138">
        <v>43787</v>
      </c>
      <c r="O277" s="57"/>
      <c r="P277" s="16"/>
      <c r="Q277" s="16"/>
      <c r="R277" s="17" t="s">
        <v>753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72">
        <v>129</v>
      </c>
      <c r="B278" s="188">
        <v>43398</v>
      </c>
      <c r="C278" s="188"/>
      <c r="D278" s="189" t="s">
        <v>105</v>
      </c>
      <c r="E278" s="190" t="s">
        <v>625</v>
      </c>
      <c r="F278" s="192">
        <v>698.5</v>
      </c>
      <c r="G278" s="192"/>
      <c r="H278" s="192">
        <v>850</v>
      </c>
      <c r="I278" s="192">
        <v>890</v>
      </c>
      <c r="J278" s="223" t="s">
        <v>3490</v>
      </c>
      <c r="K278" s="220">
        <f t="shared" si="84"/>
        <v>151.5</v>
      </c>
      <c r="L278" s="221">
        <f t="shared" si="85"/>
        <v>0.21689334287759485</v>
      </c>
      <c r="M278" s="191" t="s">
        <v>601</v>
      </c>
      <c r="N278" s="222">
        <v>43453</v>
      </c>
      <c r="O278" s="57"/>
      <c r="P278" s="16"/>
      <c r="Q278" s="16"/>
      <c r="R278" s="95" t="s">
        <v>753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7">
        <v>130</v>
      </c>
      <c r="B279" s="160">
        <v>42877</v>
      </c>
      <c r="C279" s="160"/>
      <c r="D279" s="161" t="s">
        <v>384</v>
      </c>
      <c r="E279" s="162" t="s">
        <v>625</v>
      </c>
      <c r="F279" s="163">
        <v>127.6</v>
      </c>
      <c r="G279" s="164"/>
      <c r="H279" s="164">
        <v>138</v>
      </c>
      <c r="I279" s="164">
        <v>190</v>
      </c>
      <c r="J279" s="394" t="s">
        <v>3406</v>
      </c>
      <c r="K279" s="184">
        <f t="shared" si="84"/>
        <v>10.400000000000006</v>
      </c>
      <c r="L279" s="185">
        <f t="shared" si="85"/>
        <v>8.1504702194357417E-2</v>
      </c>
      <c r="M279" s="163" t="s">
        <v>601</v>
      </c>
      <c r="N279" s="186">
        <v>43774</v>
      </c>
      <c r="O279" s="57"/>
      <c r="P279" s="16"/>
      <c r="Q279" s="16"/>
      <c r="R279" s="17" t="s">
        <v>755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73">
        <v>131</v>
      </c>
      <c r="B280" s="196">
        <v>43158</v>
      </c>
      <c r="C280" s="196"/>
      <c r="D280" s="193" t="s">
        <v>756</v>
      </c>
      <c r="E280" s="197" t="s">
        <v>625</v>
      </c>
      <c r="F280" s="198">
        <v>317</v>
      </c>
      <c r="G280" s="197"/>
      <c r="H280" s="197"/>
      <c r="I280" s="226">
        <v>398</v>
      </c>
      <c r="J280" s="225"/>
      <c r="K280" s="195"/>
      <c r="L280" s="194"/>
      <c r="M280" s="225" t="s">
        <v>603</v>
      </c>
      <c r="N280" s="224"/>
      <c r="O280" s="57"/>
      <c r="P280" s="16"/>
      <c r="Q280" s="16"/>
      <c r="R280" s="95" t="s">
        <v>755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371">
        <v>132</v>
      </c>
      <c r="B281" s="165">
        <v>43164</v>
      </c>
      <c r="C281" s="165"/>
      <c r="D281" s="166" t="s">
        <v>136</v>
      </c>
      <c r="E281" s="167" t="s">
        <v>625</v>
      </c>
      <c r="F281" s="168">
        <f>510-14.4</f>
        <v>495.6</v>
      </c>
      <c r="G281" s="167"/>
      <c r="H281" s="167">
        <v>350</v>
      </c>
      <c r="I281" s="187">
        <v>672</v>
      </c>
      <c r="J281" s="393" t="s">
        <v>3463</v>
      </c>
      <c r="K281" s="135">
        <f t="shared" ref="K281" si="88">H281-F281</f>
        <v>-145.60000000000002</v>
      </c>
      <c r="L281" s="136">
        <f t="shared" ref="L281" si="89">K281/F281</f>
        <v>-0.29378531073446329</v>
      </c>
      <c r="M281" s="137" t="s">
        <v>665</v>
      </c>
      <c r="N281" s="138">
        <v>43887</v>
      </c>
      <c r="O281" s="57"/>
      <c r="P281" s="16"/>
      <c r="Q281" s="16"/>
      <c r="R281" s="17" t="s">
        <v>755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71">
        <v>133</v>
      </c>
      <c r="B282" s="165">
        <v>43237</v>
      </c>
      <c r="C282" s="165"/>
      <c r="D282" s="166" t="s">
        <v>490</v>
      </c>
      <c r="E282" s="167" t="s">
        <v>625</v>
      </c>
      <c r="F282" s="168">
        <v>230.3</v>
      </c>
      <c r="G282" s="167"/>
      <c r="H282" s="167">
        <v>102.5</v>
      </c>
      <c r="I282" s="187">
        <v>348</v>
      </c>
      <c r="J282" s="393" t="s">
        <v>3484</v>
      </c>
      <c r="K282" s="135">
        <f t="shared" ref="K282" si="90">H282-F282</f>
        <v>-127.80000000000001</v>
      </c>
      <c r="L282" s="136">
        <f t="shared" ref="L282" si="91">K282/F282</f>
        <v>-0.55492835432045162</v>
      </c>
      <c r="M282" s="137" t="s">
        <v>665</v>
      </c>
      <c r="N282" s="138">
        <v>43896</v>
      </c>
      <c r="O282" s="57"/>
      <c r="P282" s="16"/>
      <c r="Q282" s="16"/>
      <c r="R282" s="17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6">
        <v>134</v>
      </c>
      <c r="B283" s="199">
        <v>43258</v>
      </c>
      <c r="C283" s="199"/>
      <c r="D283" s="202" t="s">
        <v>450</v>
      </c>
      <c r="E283" s="200" t="s">
        <v>625</v>
      </c>
      <c r="F283" s="198">
        <f>342.5-5.1</f>
        <v>337.4</v>
      </c>
      <c r="G283" s="200"/>
      <c r="H283" s="200"/>
      <c r="I283" s="227">
        <v>439</v>
      </c>
      <c r="J283" s="228"/>
      <c r="K283" s="229"/>
      <c r="L283" s="230"/>
      <c r="M283" s="228" t="s">
        <v>603</v>
      </c>
      <c r="N283" s="231"/>
      <c r="O283" s="57"/>
      <c r="P283" s="16"/>
      <c r="Q283" s="16"/>
      <c r="R283" s="95" t="s">
        <v>755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16">
        <v>135</v>
      </c>
      <c r="B284" s="199">
        <v>43285</v>
      </c>
      <c r="C284" s="199"/>
      <c r="D284" s="203" t="s">
        <v>50</v>
      </c>
      <c r="E284" s="200" t="s">
        <v>625</v>
      </c>
      <c r="F284" s="198">
        <f>127.5-5.53</f>
        <v>121.97</v>
      </c>
      <c r="G284" s="200"/>
      <c r="H284" s="200"/>
      <c r="I284" s="227">
        <v>170</v>
      </c>
      <c r="J284" s="228"/>
      <c r="K284" s="229"/>
      <c r="L284" s="230"/>
      <c r="M284" s="228" t="s">
        <v>603</v>
      </c>
      <c r="N284" s="231"/>
      <c r="O284" s="57"/>
      <c r="P284" s="16"/>
      <c r="Q284" s="16"/>
      <c r="R284" s="343" t="s">
        <v>755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71">
        <v>136</v>
      </c>
      <c r="B285" s="165">
        <v>43294</v>
      </c>
      <c r="C285" s="165"/>
      <c r="D285" s="166" t="s">
        <v>244</v>
      </c>
      <c r="E285" s="167" t="s">
        <v>625</v>
      </c>
      <c r="F285" s="168">
        <v>46.5</v>
      </c>
      <c r="G285" s="167"/>
      <c r="H285" s="167">
        <v>17</v>
      </c>
      <c r="I285" s="187">
        <v>59</v>
      </c>
      <c r="J285" s="393" t="s">
        <v>3462</v>
      </c>
      <c r="K285" s="135">
        <f t="shared" ref="K285" si="92">H285-F285</f>
        <v>-29.5</v>
      </c>
      <c r="L285" s="136">
        <f t="shared" ref="L285" si="93">K285/F285</f>
        <v>-0.63440860215053763</v>
      </c>
      <c r="M285" s="137" t="s">
        <v>665</v>
      </c>
      <c r="N285" s="138">
        <v>43887</v>
      </c>
      <c r="O285" s="57"/>
      <c r="P285" s="16"/>
      <c r="Q285" s="16"/>
      <c r="R285" s="17" t="s">
        <v>753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73">
        <v>137</v>
      </c>
      <c r="B286" s="196">
        <v>43396</v>
      </c>
      <c r="C286" s="196"/>
      <c r="D286" s="203" t="s">
        <v>426</v>
      </c>
      <c r="E286" s="200" t="s">
        <v>625</v>
      </c>
      <c r="F286" s="201">
        <v>156.5</v>
      </c>
      <c r="G286" s="200"/>
      <c r="H286" s="200"/>
      <c r="I286" s="227">
        <v>191</v>
      </c>
      <c r="J286" s="228"/>
      <c r="K286" s="229"/>
      <c r="L286" s="230"/>
      <c r="M286" s="228" t="s">
        <v>603</v>
      </c>
      <c r="N286" s="231"/>
      <c r="O286" s="57"/>
      <c r="P286" s="16"/>
      <c r="Q286" s="16"/>
      <c r="R286" s="345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3">
        <v>138</v>
      </c>
      <c r="B287" s="196">
        <v>43439</v>
      </c>
      <c r="C287" s="196"/>
      <c r="D287" s="203" t="s">
        <v>331</v>
      </c>
      <c r="E287" s="200" t="s">
        <v>625</v>
      </c>
      <c r="F287" s="201">
        <v>259.5</v>
      </c>
      <c r="G287" s="200"/>
      <c r="H287" s="200"/>
      <c r="I287" s="227">
        <v>321</v>
      </c>
      <c r="J287" s="228"/>
      <c r="K287" s="229"/>
      <c r="L287" s="230"/>
      <c r="M287" s="228" t="s">
        <v>603</v>
      </c>
      <c r="N287" s="231"/>
      <c r="O287" s="16"/>
      <c r="P287" s="16"/>
      <c r="Q287" s="16"/>
      <c r="R287" s="343" t="s">
        <v>755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71">
        <v>139</v>
      </c>
      <c r="B288" s="165">
        <v>43439</v>
      </c>
      <c r="C288" s="165"/>
      <c r="D288" s="166" t="s">
        <v>777</v>
      </c>
      <c r="E288" s="167" t="s">
        <v>625</v>
      </c>
      <c r="F288" s="167">
        <v>715</v>
      </c>
      <c r="G288" s="167"/>
      <c r="H288" s="167">
        <v>445</v>
      </c>
      <c r="I288" s="187">
        <v>840</v>
      </c>
      <c r="J288" s="139" t="s">
        <v>2996</v>
      </c>
      <c r="K288" s="135">
        <f t="shared" ref="K288:K291" si="94">H288-F288</f>
        <v>-270</v>
      </c>
      <c r="L288" s="136">
        <f t="shared" ref="L288:L291" si="95">K288/F288</f>
        <v>-0.3776223776223776</v>
      </c>
      <c r="M288" s="137" t="s">
        <v>665</v>
      </c>
      <c r="N288" s="138">
        <v>43800</v>
      </c>
      <c r="O288" s="57"/>
      <c r="P288" s="16"/>
      <c r="Q288" s="16"/>
      <c r="R288" s="17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7">
        <v>140</v>
      </c>
      <c r="B289" s="208">
        <v>43469</v>
      </c>
      <c r="C289" s="208"/>
      <c r="D289" s="156" t="s">
        <v>146</v>
      </c>
      <c r="E289" s="209" t="s">
        <v>625</v>
      </c>
      <c r="F289" s="209">
        <v>875</v>
      </c>
      <c r="G289" s="209"/>
      <c r="H289" s="209">
        <v>1165</v>
      </c>
      <c r="I289" s="233">
        <v>1185</v>
      </c>
      <c r="J289" s="142" t="s">
        <v>3491</v>
      </c>
      <c r="K289" s="129">
        <f t="shared" si="94"/>
        <v>290</v>
      </c>
      <c r="L289" s="130">
        <f t="shared" si="95"/>
        <v>0.33142857142857141</v>
      </c>
      <c r="M289" s="131" t="s">
        <v>601</v>
      </c>
      <c r="N289" s="364">
        <v>43847</v>
      </c>
      <c r="O289" s="57"/>
      <c r="P289" s="16"/>
      <c r="Q289" s="16"/>
      <c r="R289" s="17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7">
        <v>141</v>
      </c>
      <c r="B290" s="208">
        <v>43559</v>
      </c>
      <c r="C290" s="208"/>
      <c r="D290" s="427" t="s">
        <v>346</v>
      </c>
      <c r="E290" s="209" t="s">
        <v>625</v>
      </c>
      <c r="F290" s="209">
        <f>387-14.63</f>
        <v>372.37</v>
      </c>
      <c r="G290" s="209"/>
      <c r="H290" s="209">
        <v>490</v>
      </c>
      <c r="I290" s="233">
        <v>490</v>
      </c>
      <c r="J290" s="142" t="s">
        <v>684</v>
      </c>
      <c r="K290" s="129">
        <f t="shared" si="94"/>
        <v>117.63</v>
      </c>
      <c r="L290" s="130">
        <f t="shared" si="95"/>
        <v>0.31589548030185027</v>
      </c>
      <c r="M290" s="131" t="s">
        <v>601</v>
      </c>
      <c r="N290" s="364">
        <v>43850</v>
      </c>
      <c r="O290" s="57"/>
      <c r="P290" s="16"/>
      <c r="Q290" s="16"/>
      <c r="R290" s="17" t="s">
        <v>753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71">
        <v>142</v>
      </c>
      <c r="B291" s="165">
        <v>43578</v>
      </c>
      <c r="C291" s="165"/>
      <c r="D291" s="166" t="s">
        <v>778</v>
      </c>
      <c r="E291" s="167" t="s">
        <v>602</v>
      </c>
      <c r="F291" s="167">
        <v>220</v>
      </c>
      <c r="G291" s="167"/>
      <c r="H291" s="167">
        <v>127.5</v>
      </c>
      <c r="I291" s="187">
        <v>284</v>
      </c>
      <c r="J291" s="393" t="s">
        <v>3485</v>
      </c>
      <c r="K291" s="135">
        <f t="shared" si="94"/>
        <v>-92.5</v>
      </c>
      <c r="L291" s="136">
        <f t="shared" si="95"/>
        <v>-0.42045454545454547</v>
      </c>
      <c r="M291" s="137" t="s">
        <v>665</v>
      </c>
      <c r="N291" s="138">
        <v>43896</v>
      </c>
      <c r="O291" s="57"/>
      <c r="P291" s="16"/>
      <c r="Q291" s="16"/>
      <c r="R291" s="17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7">
        <v>143</v>
      </c>
      <c r="B292" s="208">
        <v>43622</v>
      </c>
      <c r="C292" s="208"/>
      <c r="D292" s="427" t="s">
        <v>497</v>
      </c>
      <c r="E292" s="209" t="s">
        <v>602</v>
      </c>
      <c r="F292" s="209">
        <v>332.8</v>
      </c>
      <c r="G292" s="209"/>
      <c r="H292" s="209">
        <v>405</v>
      </c>
      <c r="I292" s="233">
        <v>419</v>
      </c>
      <c r="J292" s="142" t="s">
        <v>3492</v>
      </c>
      <c r="K292" s="129">
        <f t="shared" ref="K292" si="96">H292-F292</f>
        <v>72.199999999999989</v>
      </c>
      <c r="L292" s="130">
        <f t="shared" ref="L292" si="97">K292/F292</f>
        <v>0.21694711538461534</v>
      </c>
      <c r="M292" s="131" t="s">
        <v>601</v>
      </c>
      <c r="N292" s="364">
        <v>43860</v>
      </c>
      <c r="O292" s="57"/>
      <c r="P292" s="16"/>
      <c r="Q292" s="16"/>
      <c r="R292" s="17" t="s">
        <v>753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145">
        <v>144</v>
      </c>
      <c r="B293" s="144">
        <v>43641</v>
      </c>
      <c r="C293" s="144"/>
      <c r="D293" s="145" t="s">
        <v>140</v>
      </c>
      <c r="E293" s="146" t="s">
        <v>625</v>
      </c>
      <c r="F293" s="147">
        <v>386</v>
      </c>
      <c r="G293" s="148"/>
      <c r="H293" s="148">
        <v>395</v>
      </c>
      <c r="I293" s="148">
        <v>452</v>
      </c>
      <c r="J293" s="171" t="s">
        <v>3407</v>
      </c>
      <c r="K293" s="172">
        <f t="shared" ref="K293" si="98">H293-F293</f>
        <v>9</v>
      </c>
      <c r="L293" s="173">
        <f t="shared" ref="L293" si="99">K293/F293</f>
        <v>2.3316062176165803E-2</v>
      </c>
      <c r="M293" s="174" t="s">
        <v>710</v>
      </c>
      <c r="N293" s="175">
        <v>43868</v>
      </c>
      <c r="O293" s="16"/>
      <c r="P293" s="16"/>
      <c r="Q293" s="16"/>
      <c r="R293" s="345" t="s">
        <v>753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74">
        <v>145</v>
      </c>
      <c r="B294" s="196">
        <v>43707</v>
      </c>
      <c r="C294" s="196"/>
      <c r="D294" s="203" t="s">
        <v>261</v>
      </c>
      <c r="E294" s="200" t="s">
        <v>625</v>
      </c>
      <c r="F294" s="200" t="s">
        <v>757</v>
      </c>
      <c r="G294" s="200"/>
      <c r="H294" s="200"/>
      <c r="I294" s="227">
        <v>190</v>
      </c>
      <c r="J294" s="228"/>
      <c r="K294" s="229"/>
      <c r="L294" s="230"/>
      <c r="M294" s="359" t="s">
        <v>603</v>
      </c>
      <c r="N294" s="231"/>
      <c r="O294" s="16"/>
      <c r="P294" s="16"/>
      <c r="Q294" s="16"/>
      <c r="R294" s="345" t="s">
        <v>753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7">
        <v>146</v>
      </c>
      <c r="B295" s="208">
        <v>43731</v>
      </c>
      <c r="C295" s="208"/>
      <c r="D295" s="156" t="s">
        <v>441</v>
      </c>
      <c r="E295" s="209" t="s">
        <v>625</v>
      </c>
      <c r="F295" s="209">
        <v>235</v>
      </c>
      <c r="G295" s="209"/>
      <c r="H295" s="209">
        <v>295</v>
      </c>
      <c r="I295" s="233">
        <v>296</v>
      </c>
      <c r="J295" s="142" t="s">
        <v>3149</v>
      </c>
      <c r="K295" s="129">
        <f t="shared" ref="K295" si="100">H295-F295</f>
        <v>60</v>
      </c>
      <c r="L295" s="130">
        <f t="shared" ref="L295" si="101">K295/F295</f>
        <v>0.25531914893617019</v>
      </c>
      <c r="M295" s="131" t="s">
        <v>601</v>
      </c>
      <c r="N295" s="364">
        <v>43844</v>
      </c>
      <c r="O295" s="57"/>
      <c r="P295" s="16"/>
      <c r="Q295" s="16"/>
      <c r="R295" s="17" t="s">
        <v>753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7">
        <v>147</v>
      </c>
      <c r="B296" s="208">
        <v>43752</v>
      </c>
      <c r="C296" s="208"/>
      <c r="D296" s="156" t="s">
        <v>2979</v>
      </c>
      <c r="E296" s="209" t="s">
        <v>625</v>
      </c>
      <c r="F296" s="209">
        <v>277.5</v>
      </c>
      <c r="G296" s="209"/>
      <c r="H296" s="209">
        <v>333</v>
      </c>
      <c r="I296" s="233">
        <v>333</v>
      </c>
      <c r="J296" s="142" t="s">
        <v>3150</v>
      </c>
      <c r="K296" s="129">
        <f t="shared" ref="K296" si="102">H296-F296</f>
        <v>55.5</v>
      </c>
      <c r="L296" s="130">
        <f t="shared" ref="L296" si="103">K296/F296</f>
        <v>0.2</v>
      </c>
      <c r="M296" s="131" t="s">
        <v>601</v>
      </c>
      <c r="N296" s="364">
        <v>43846</v>
      </c>
      <c r="O296" s="57"/>
      <c r="P296" s="16"/>
      <c r="Q296" s="16"/>
      <c r="R296" s="17" t="s">
        <v>755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7">
        <v>148</v>
      </c>
      <c r="B297" s="208">
        <v>43752</v>
      </c>
      <c r="C297" s="208"/>
      <c r="D297" s="156" t="s">
        <v>2978</v>
      </c>
      <c r="E297" s="209" t="s">
        <v>625</v>
      </c>
      <c r="F297" s="209">
        <v>930</v>
      </c>
      <c r="G297" s="209"/>
      <c r="H297" s="209">
        <v>1165</v>
      </c>
      <c r="I297" s="233">
        <v>1200</v>
      </c>
      <c r="J297" s="142" t="s">
        <v>3152</v>
      </c>
      <c r="K297" s="129">
        <f t="shared" ref="K297" si="104">H297-F297</f>
        <v>235</v>
      </c>
      <c r="L297" s="130">
        <f t="shared" ref="L297" si="105">K297/F297</f>
        <v>0.25268817204301075</v>
      </c>
      <c r="M297" s="131" t="s">
        <v>601</v>
      </c>
      <c r="N297" s="364">
        <v>43847</v>
      </c>
      <c r="O297" s="57"/>
      <c r="P297" s="16"/>
      <c r="Q297" s="16"/>
      <c r="R297" s="17" t="s">
        <v>755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73">
        <v>149</v>
      </c>
      <c r="B298" s="348">
        <v>43753</v>
      </c>
      <c r="C298" s="213"/>
      <c r="D298" s="375" t="s">
        <v>2977</v>
      </c>
      <c r="E298" s="351" t="s">
        <v>625</v>
      </c>
      <c r="F298" s="354">
        <v>111</v>
      </c>
      <c r="G298" s="351"/>
      <c r="H298" s="351"/>
      <c r="I298" s="357">
        <v>141</v>
      </c>
      <c r="J298" s="239"/>
      <c r="K298" s="239"/>
      <c r="L298" s="124"/>
      <c r="M298" s="363" t="s">
        <v>603</v>
      </c>
      <c r="N298" s="241"/>
      <c r="O298" s="16"/>
      <c r="P298" s="16"/>
      <c r="Q298" s="16"/>
      <c r="R298" s="345" t="s">
        <v>753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7">
        <v>150</v>
      </c>
      <c r="B299" s="208">
        <v>43753</v>
      </c>
      <c r="C299" s="208"/>
      <c r="D299" s="156" t="s">
        <v>2976</v>
      </c>
      <c r="E299" s="209" t="s">
        <v>625</v>
      </c>
      <c r="F299" s="210">
        <v>296</v>
      </c>
      <c r="G299" s="209"/>
      <c r="H299" s="209">
        <v>370</v>
      </c>
      <c r="I299" s="233">
        <v>370</v>
      </c>
      <c r="J299" s="142" t="s">
        <v>684</v>
      </c>
      <c r="K299" s="129">
        <f t="shared" ref="K299" si="106">H299-F299</f>
        <v>74</v>
      </c>
      <c r="L299" s="130">
        <f t="shared" ref="L299" si="107">K299/F299</f>
        <v>0.25</v>
      </c>
      <c r="M299" s="131" t="s">
        <v>601</v>
      </c>
      <c r="N299" s="364">
        <v>43853</v>
      </c>
      <c r="O299" s="57"/>
      <c r="P299" s="16"/>
      <c r="Q299" s="16"/>
      <c r="R299" s="17" t="s">
        <v>755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74">
        <v>151</v>
      </c>
      <c r="B300" s="212">
        <v>43754</v>
      </c>
      <c r="C300" s="212"/>
      <c r="D300" s="193" t="s">
        <v>2975</v>
      </c>
      <c r="E300" s="350" t="s">
        <v>625</v>
      </c>
      <c r="F300" s="353" t="s">
        <v>2941</v>
      </c>
      <c r="G300" s="350"/>
      <c r="H300" s="350"/>
      <c r="I300" s="356">
        <v>344</v>
      </c>
      <c r="J300" s="360"/>
      <c r="K300" s="242"/>
      <c r="L300" s="362"/>
      <c r="M300" s="344" t="s">
        <v>603</v>
      </c>
      <c r="N300" s="365"/>
      <c r="O300" s="16"/>
      <c r="P300" s="16"/>
      <c r="Q300" s="16"/>
      <c r="R300" s="345" t="s">
        <v>753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47">
        <v>152</v>
      </c>
      <c r="B301" s="213">
        <v>43832</v>
      </c>
      <c r="C301" s="213"/>
      <c r="D301" s="217" t="s">
        <v>2255</v>
      </c>
      <c r="E301" s="214" t="s">
        <v>625</v>
      </c>
      <c r="F301" s="215" t="s">
        <v>3137</v>
      </c>
      <c r="G301" s="214"/>
      <c r="H301" s="214"/>
      <c r="I301" s="238">
        <v>590</v>
      </c>
      <c r="J301" s="239"/>
      <c r="K301" s="239"/>
      <c r="L301" s="124"/>
      <c r="M301" s="344" t="s">
        <v>603</v>
      </c>
      <c r="N301" s="241"/>
      <c r="O301" s="16"/>
      <c r="P301" s="16"/>
      <c r="Q301" s="16"/>
      <c r="R301" s="345" t="s">
        <v>755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372">
        <v>153</v>
      </c>
      <c r="B302" s="188">
        <v>43966</v>
      </c>
      <c r="C302" s="188"/>
      <c r="D302" s="189" t="s">
        <v>66</v>
      </c>
      <c r="E302" s="190" t="s">
        <v>625</v>
      </c>
      <c r="F302" s="192">
        <v>67.5</v>
      </c>
      <c r="G302" s="192"/>
      <c r="H302" s="192">
        <v>80</v>
      </c>
      <c r="I302" s="192">
        <v>86</v>
      </c>
      <c r="J302" s="223" t="s">
        <v>3794</v>
      </c>
      <c r="K302" s="220">
        <f t="shared" ref="K302" si="108">H302-F302</f>
        <v>12.5</v>
      </c>
      <c r="L302" s="221">
        <f t="shared" ref="L302" si="109">K302/F302</f>
        <v>0.18518518518518517</v>
      </c>
      <c r="M302" s="191" t="s">
        <v>601</v>
      </c>
      <c r="N302" s="222">
        <v>44001</v>
      </c>
      <c r="O302" s="16"/>
      <c r="P302" s="16"/>
      <c r="Q302" s="16"/>
      <c r="R302" s="345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1"/>
      <c r="B303" s="201" t="s">
        <v>2982</v>
      </c>
      <c r="C303" s="213"/>
      <c r="D303" s="217"/>
      <c r="E303" s="214"/>
      <c r="F303" s="215"/>
      <c r="G303" s="214"/>
      <c r="H303" s="214"/>
      <c r="I303" s="238"/>
      <c r="J303" s="239"/>
      <c r="K303" s="239"/>
      <c r="L303" s="124"/>
      <c r="M303" s="240"/>
      <c r="N303" s="241"/>
      <c r="O303" s="16"/>
      <c r="P303" s="16"/>
      <c r="Q303" s="16"/>
      <c r="R303" s="345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11"/>
      <c r="B304" s="213"/>
      <c r="C304" s="213"/>
      <c r="D304" s="217"/>
      <c r="E304" s="214"/>
      <c r="F304" s="215"/>
      <c r="G304" s="214"/>
      <c r="H304" s="214"/>
      <c r="I304" s="238"/>
      <c r="J304" s="239"/>
      <c r="K304" s="239"/>
      <c r="L304" s="124"/>
      <c r="M304" s="240"/>
      <c r="N304" s="241"/>
      <c r="O304" s="16"/>
      <c r="P304" s="16"/>
      <c r="Q304" s="16"/>
      <c r="R304" s="345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11"/>
      <c r="B305" s="213"/>
      <c r="C305" s="213"/>
      <c r="D305" s="217"/>
      <c r="E305" s="214"/>
      <c r="F305" s="215"/>
      <c r="G305" s="214"/>
      <c r="H305" s="214"/>
      <c r="I305" s="238"/>
      <c r="J305" s="239"/>
      <c r="K305" s="239"/>
      <c r="L305" s="124"/>
      <c r="M305" s="240"/>
      <c r="N305" s="241"/>
      <c r="O305" s="16"/>
      <c r="P305" s="16"/>
      <c r="Q305" s="16"/>
      <c r="R305" s="345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11"/>
      <c r="B306" s="213"/>
      <c r="C306" s="213"/>
      <c r="D306" s="217"/>
      <c r="E306" s="214"/>
      <c r="F306" s="215"/>
      <c r="G306" s="214"/>
      <c r="H306" s="214"/>
      <c r="I306" s="238"/>
      <c r="J306" s="239"/>
      <c r="K306" s="239"/>
      <c r="L306" s="124"/>
      <c r="M306" s="240"/>
      <c r="N306" s="241"/>
      <c r="O306" s="16"/>
      <c r="P306" s="16"/>
      <c r="Q306" s="16"/>
      <c r="R306" s="345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11"/>
      <c r="B307" s="213"/>
      <c r="C307" s="213"/>
      <c r="D307" s="217"/>
      <c r="E307" s="214"/>
      <c r="F307" s="215"/>
      <c r="G307" s="214"/>
      <c r="H307" s="214"/>
      <c r="I307" s="238"/>
      <c r="J307" s="239"/>
      <c r="K307" s="239"/>
      <c r="L307" s="124"/>
      <c r="M307" s="240"/>
      <c r="N307" s="241"/>
      <c r="O307" s="16"/>
      <c r="P307" s="16"/>
      <c r="Q307" s="16"/>
      <c r="R307" s="345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11"/>
      <c r="B308" s="213"/>
      <c r="C308" s="213"/>
      <c r="D308" s="217"/>
      <c r="E308" s="214"/>
      <c r="F308" s="215"/>
      <c r="G308" s="214"/>
      <c r="H308" s="214"/>
      <c r="I308" s="238"/>
      <c r="J308" s="239"/>
      <c r="K308" s="239"/>
      <c r="L308" s="124"/>
      <c r="M308" s="240"/>
      <c r="N308" s="241"/>
      <c r="O308" s="16"/>
      <c r="P308" s="16"/>
      <c r="Q308" s="16"/>
      <c r="R308" s="345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11"/>
      <c r="B309" s="213"/>
      <c r="C309" s="213"/>
      <c r="D309" s="217"/>
      <c r="E309" s="214"/>
      <c r="F309" s="215"/>
      <c r="G309" s="214"/>
      <c r="H309" s="214"/>
      <c r="I309" s="238"/>
      <c r="J309" s="239"/>
      <c r="K309" s="239"/>
      <c r="L309" s="124"/>
      <c r="M309" s="240"/>
      <c r="N309" s="241"/>
      <c r="O309" s="16"/>
      <c r="P309" s="16"/>
      <c r="Q309" s="16"/>
      <c r="R309" s="345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11"/>
      <c r="B310" s="213"/>
      <c r="C310" s="213"/>
      <c r="D310" s="217"/>
      <c r="E310" s="214"/>
      <c r="F310" s="215"/>
      <c r="G310" s="214"/>
      <c r="H310" s="214"/>
      <c r="I310" s="238"/>
      <c r="J310" s="239"/>
      <c r="K310" s="239"/>
      <c r="L310" s="124"/>
      <c r="M310" s="240"/>
      <c r="N310" s="241"/>
      <c r="O310" s="16"/>
      <c r="P310" s="16"/>
      <c r="Q310" s="16"/>
      <c r="R310" s="345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11"/>
      <c r="B311" s="213"/>
      <c r="C311" s="213"/>
      <c r="D311" s="217"/>
      <c r="E311" s="214"/>
      <c r="F311" s="215"/>
      <c r="G311" s="214"/>
      <c r="H311" s="214"/>
      <c r="I311" s="238"/>
      <c r="J311" s="239"/>
      <c r="K311" s="239"/>
      <c r="L311" s="124"/>
      <c r="M311" s="240"/>
      <c r="N311" s="241"/>
      <c r="O311" s="16"/>
      <c r="P311" s="16"/>
      <c r="R311" s="345"/>
    </row>
    <row r="312" spans="1:26">
      <c r="A312" s="211"/>
      <c r="B312" s="213"/>
      <c r="C312" s="213"/>
      <c r="D312" s="217"/>
      <c r="E312" s="214"/>
      <c r="F312" s="215"/>
      <c r="G312" s="214"/>
      <c r="H312" s="214"/>
      <c r="I312" s="238"/>
      <c r="J312" s="239"/>
      <c r="K312" s="239"/>
      <c r="L312" s="124"/>
      <c r="M312" s="240"/>
      <c r="N312" s="241"/>
      <c r="O312" s="16"/>
      <c r="P312" s="16"/>
      <c r="R312" s="345"/>
    </row>
    <row r="313" spans="1:26">
      <c r="A313" s="211"/>
      <c r="B313" s="213"/>
      <c r="C313" s="213"/>
      <c r="D313" s="217"/>
      <c r="E313" s="214"/>
      <c r="F313" s="215"/>
      <c r="G313" s="214"/>
      <c r="H313" s="214"/>
      <c r="I313" s="238"/>
      <c r="J313" s="239"/>
      <c r="K313" s="239"/>
      <c r="L313" s="124"/>
      <c r="M313" s="240"/>
      <c r="N313" s="241"/>
      <c r="O313" s="16"/>
      <c r="P313" s="16"/>
      <c r="R313" s="345"/>
    </row>
    <row r="314" spans="1:26">
      <c r="A314" s="211"/>
      <c r="B314" s="213"/>
      <c r="C314" s="213"/>
      <c r="D314" s="217"/>
      <c r="E314" s="214"/>
      <c r="F314" s="215"/>
      <c r="G314" s="214"/>
      <c r="H314" s="214"/>
      <c r="I314" s="238"/>
      <c r="J314" s="239"/>
      <c r="K314" s="239"/>
      <c r="L314" s="124"/>
      <c r="M314" s="240"/>
      <c r="N314" s="241"/>
      <c r="O314" s="16"/>
      <c r="P314" s="16"/>
      <c r="R314" s="345"/>
    </row>
    <row r="315" spans="1:26">
      <c r="A315" s="211"/>
      <c r="B315" s="201"/>
      <c r="O315" s="16"/>
      <c r="P315" s="16"/>
      <c r="R315" s="345"/>
    </row>
    <row r="316" spans="1:26">
      <c r="R316" s="243"/>
    </row>
    <row r="317" spans="1:26">
      <c r="R317" s="243"/>
    </row>
    <row r="318" spans="1:26">
      <c r="R318" s="243"/>
    </row>
    <row r="319" spans="1:26">
      <c r="R319" s="243"/>
    </row>
    <row r="320" spans="1:26">
      <c r="R320" s="243"/>
    </row>
    <row r="321" spans="1:18">
      <c r="R321" s="243"/>
    </row>
    <row r="322" spans="1:18">
      <c r="R322" s="243"/>
    </row>
    <row r="323" spans="1:18">
      <c r="R323" s="243"/>
    </row>
    <row r="324" spans="1:18">
      <c r="R324" s="243"/>
    </row>
    <row r="325" spans="1:18">
      <c r="R325" s="243"/>
    </row>
    <row r="326" spans="1:18">
      <c r="R326" s="243"/>
    </row>
    <row r="332" spans="1:18">
      <c r="A332" s="218"/>
    </row>
    <row r="333" spans="1:18">
      <c r="A333" s="218"/>
    </row>
    <row r="334" spans="1:18">
      <c r="A334" s="214"/>
    </row>
  </sheetData>
  <autoFilter ref="R1:R334"/>
  <mergeCells count="14">
    <mergeCell ref="N100:N101"/>
    <mergeCell ref="O100:O101"/>
    <mergeCell ref="N102:N103"/>
    <mergeCell ref="O102:O103"/>
    <mergeCell ref="A102:A103"/>
    <mergeCell ref="B102:B103"/>
    <mergeCell ref="J102:J103"/>
    <mergeCell ref="L102:L103"/>
    <mergeCell ref="M102:M103"/>
    <mergeCell ref="A100:A101"/>
    <mergeCell ref="B100:B101"/>
    <mergeCell ref="J100:J101"/>
    <mergeCell ref="L100:L101"/>
    <mergeCell ref="M100:M10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3610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3611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3592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3593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3594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3595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3596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3597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3612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3613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3598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3599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3600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3601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3614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3615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3616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3602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3603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3604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3605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3617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3618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3619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3620</v>
      </c>
      <c r="N952"/>
    </row>
    <row r="953" spans="1:14">
      <c r="A953" t="s">
        <v>3621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3622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3606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3607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3608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3609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3623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3624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3625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3626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3627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3628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2020-06-22T17:33:18Z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